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396" yWindow="96" windowWidth="12132" windowHeight="6324" tabRatio="789"/>
  </bookViews>
  <sheets>
    <sheet name="samples" sheetId="14" r:id="rId1"/>
    <sheet name="Chls_fit" sheetId="1" r:id="rId2"/>
    <sheet name="Cars_fit" sheetId="3" r:id="rId3"/>
    <sheet name="graph_fit_all" sheetId="11" r:id="rId4"/>
    <sheet name="data_summary" sheetId="12" r:id="rId5"/>
    <sheet name="graph_export" sheetId="10" r:id="rId6"/>
    <sheet name="worksheet_(ref_spectra)" sheetId="2" r:id="rId7"/>
    <sheet name="single_sample" sheetId="13" r:id="rId8"/>
    <sheet name="setup_excel" sheetId="15" r:id="rId9"/>
  </sheets>
  <definedNames>
    <definedName name="anscount" hidden="1">4</definedName>
    <definedName name="limcount" hidden="1">4</definedName>
    <definedName name="sencount" hidden="1">4</definedName>
    <definedName name="solver_adj" localSheetId="2" hidden="1">Cars_fit!$B$2:$F$2</definedName>
    <definedName name="solver_adj" localSheetId="1" hidden="1">Chls_fit!$B$2:$E$2</definedName>
    <definedName name="solver_cvg" localSheetId="2" hidden="1">0.001</definedName>
    <definedName name="solver_cvg" localSheetId="1" hidden="1">0.0000001</definedName>
    <definedName name="solver_cvg" localSheetId="6" hidden="1">0.001</definedName>
    <definedName name="solver_drv" localSheetId="2" hidden="1">1</definedName>
    <definedName name="solver_drv" localSheetId="1" hidden="1">1</definedName>
    <definedName name="solver_drv" localSheetId="6" hidden="1">1</definedName>
    <definedName name="solver_eng" localSheetId="2" hidden="1">1</definedName>
    <definedName name="solver_eng" localSheetId="1" hidden="1">1</definedName>
    <definedName name="solver_eng" localSheetId="0" hidden="1">1</definedName>
    <definedName name="solver_eng" localSheetId="7" hidden="1">1</definedName>
    <definedName name="solver_eng" localSheetId="6" hidden="1">1</definedName>
    <definedName name="solver_est" localSheetId="2" hidden="1">1</definedName>
    <definedName name="solver_est" localSheetId="1" hidden="1">1</definedName>
    <definedName name="solver_est" localSheetId="6" hidden="1">1</definedName>
    <definedName name="solver_itr" localSheetId="2" hidden="1">100</definedName>
    <definedName name="solver_itr" localSheetId="1" hidden="1">100</definedName>
    <definedName name="solver_itr" localSheetId="6" hidden="1">100</definedName>
    <definedName name="solver_lhs1" localSheetId="2" hidden="1">Cars_fit!$B$2</definedName>
    <definedName name="solver_lhs1" localSheetId="1" hidden="1">Chls_fit!$C$2</definedName>
    <definedName name="solver_lhs10" localSheetId="2" hidden="1">Cars_fit!$F$2</definedName>
    <definedName name="solver_lhs2" localSheetId="2" hidden="1">Cars_fit!$C$2</definedName>
    <definedName name="solver_lhs2" localSheetId="1" hidden="1">Chls_fit!$B$2</definedName>
    <definedName name="solver_lhs3" localSheetId="2" hidden="1">Cars_fit!$B$2</definedName>
    <definedName name="solver_lhs3" localSheetId="1" hidden="1">Chls_fit!$B$2</definedName>
    <definedName name="solver_lhs4" localSheetId="2" hidden="1">Cars_fit!$D$2</definedName>
    <definedName name="solver_lhs4" localSheetId="1" hidden="1">Chls_fit!$C$2</definedName>
    <definedName name="solver_lhs5" localSheetId="2" hidden="1">Cars_fit!$C$2</definedName>
    <definedName name="solver_lhs5" localSheetId="1" hidden="1">Chls_fit!$D$2</definedName>
    <definedName name="solver_lhs6" localSheetId="2" hidden="1">Cars_fit!$D$2</definedName>
    <definedName name="solver_lhs6" localSheetId="1" hidden="1">Chls_fit!$D$2</definedName>
    <definedName name="solver_lhs7" localSheetId="2" hidden="1">Cars_fit!$E$2</definedName>
    <definedName name="solver_lhs7" localSheetId="1" hidden="1">Chls_fit!$E$2</definedName>
    <definedName name="solver_lhs8" localSheetId="2" hidden="1">Cars_fit!$F$2</definedName>
    <definedName name="solver_lhs8" localSheetId="1" hidden="1">Chls_fit!$E$2</definedName>
    <definedName name="solver_lhs9" localSheetId="2" hidden="1">Cars_fit!$E$2</definedName>
    <definedName name="solver_lin" localSheetId="2" hidden="1">2</definedName>
    <definedName name="solver_lin" localSheetId="1" hidden="1">2</definedName>
    <definedName name="solver_lin" localSheetId="6" hidden="1">2</definedName>
    <definedName name="solver_mip" localSheetId="2" hidden="1">2147483647</definedName>
    <definedName name="solver_mip" localSheetId="1" hidden="1">2147483647</definedName>
    <definedName name="solver_mip" localSheetId="6" hidden="1">2147483647</definedName>
    <definedName name="solver_mni" localSheetId="2" hidden="1">30</definedName>
    <definedName name="solver_mni" localSheetId="1" hidden="1">30</definedName>
    <definedName name="solver_mni" localSheetId="6" hidden="1">30</definedName>
    <definedName name="solver_mrt" localSheetId="2" hidden="1">0.075</definedName>
    <definedName name="solver_mrt" localSheetId="1" hidden="1">0.075</definedName>
    <definedName name="solver_mrt" localSheetId="6" hidden="1">0.075</definedName>
    <definedName name="solver_msl" localSheetId="2" hidden="1">2</definedName>
    <definedName name="solver_msl" localSheetId="1" hidden="1">2</definedName>
    <definedName name="solver_msl" localSheetId="6" hidden="1">2</definedName>
    <definedName name="solver_neg" localSheetId="2" hidden="1">2</definedName>
    <definedName name="solver_neg" localSheetId="1" hidden="1">2</definedName>
    <definedName name="solver_neg" localSheetId="0" hidden="1">1</definedName>
    <definedName name="solver_neg" localSheetId="7" hidden="1">1</definedName>
    <definedName name="solver_neg" localSheetId="6" hidden="1">2</definedName>
    <definedName name="solver_nod" localSheetId="2" hidden="1">2147483647</definedName>
    <definedName name="solver_nod" localSheetId="1" hidden="1">2147483647</definedName>
    <definedName name="solver_nod" localSheetId="6" hidden="1">2147483647</definedName>
    <definedName name="solver_num" localSheetId="2" hidden="1">10</definedName>
    <definedName name="solver_num" localSheetId="1" hidden="1">8</definedName>
    <definedName name="solver_num" localSheetId="0" hidden="1">0</definedName>
    <definedName name="solver_num" localSheetId="7" hidden="1">0</definedName>
    <definedName name="solver_num" localSheetId="6" hidden="1">0</definedName>
    <definedName name="solver_nwt" localSheetId="2" hidden="1">1</definedName>
    <definedName name="solver_nwt" localSheetId="1" hidden="1">1</definedName>
    <definedName name="solver_nwt" localSheetId="6" hidden="1">1</definedName>
    <definedName name="solver_opt" localSheetId="2" hidden="1">Cars_fit!$I$3</definedName>
    <definedName name="solver_opt" localSheetId="1" hidden="1">Chls_fit!$G$3</definedName>
    <definedName name="solver_opt" localSheetId="0" hidden="1">samples!#REF!</definedName>
    <definedName name="solver_opt" localSheetId="7" hidden="1">single_sample!$D$12</definedName>
    <definedName name="solver_opt" localSheetId="6" hidden="1">'worksheet_(ref_spectra)'!#REF!</definedName>
    <definedName name="solver_pre" localSheetId="2" hidden="1">0.000001</definedName>
    <definedName name="solver_pre" localSheetId="1" hidden="1">0.00000001</definedName>
    <definedName name="solver_pre" localSheetId="6" hidden="1">0.000001</definedName>
    <definedName name="solver_rbv" localSheetId="2" hidden="1">1</definedName>
    <definedName name="solver_rbv" localSheetId="1" hidden="1">1</definedName>
    <definedName name="solver_rbv" localSheetId="6" hidden="1">1</definedName>
    <definedName name="solver_rel1" localSheetId="2" hidden="1">1</definedName>
    <definedName name="solver_rel1" localSheetId="1" hidden="1">3</definedName>
    <definedName name="solver_rel10" localSheetId="2" hidden="1">1</definedName>
    <definedName name="solver_rel2" localSheetId="2" hidden="1">1</definedName>
    <definedName name="solver_rel2" localSheetId="1" hidden="1">1</definedName>
    <definedName name="solver_rel3" localSheetId="2" hidden="1">3</definedName>
    <definedName name="solver_rel3" localSheetId="1" hidden="1">3</definedName>
    <definedName name="solver_rel4" localSheetId="2" hidden="1">1</definedName>
    <definedName name="solver_rel4" localSheetId="1" hidden="1">1</definedName>
    <definedName name="solver_rel5" localSheetId="2" hidden="1">3</definedName>
    <definedName name="solver_rel5" localSheetId="1" hidden="1">1</definedName>
    <definedName name="solver_rel6" localSheetId="2" hidden="1">3</definedName>
    <definedName name="solver_rel6" localSheetId="1" hidden="1">3</definedName>
    <definedName name="solver_rel7" localSheetId="2" hidden="1">1</definedName>
    <definedName name="solver_rel7" localSheetId="1" hidden="1">1</definedName>
    <definedName name="solver_rel8" localSheetId="2" hidden="1">3</definedName>
    <definedName name="solver_rel8" localSheetId="1" hidden="1">3</definedName>
    <definedName name="solver_rel9" localSheetId="2" hidden="1">3</definedName>
    <definedName name="solver_rhs1" localSheetId="2" hidden="1">Cars_fit!$B$4</definedName>
    <definedName name="solver_rhs1" localSheetId="1" hidden="1">Chls_fit!$C$3</definedName>
    <definedName name="solver_rhs10" localSheetId="2" hidden="1">Cars_fit!$F$4</definedName>
    <definedName name="solver_rhs2" localSheetId="2" hidden="1">Cars_fit!$C$4</definedName>
    <definedName name="solver_rhs2" localSheetId="1" hidden="1">Chls_fit!$B$4</definedName>
    <definedName name="solver_rhs3" localSheetId="2" hidden="1">Cars_fit!$B$3</definedName>
    <definedName name="solver_rhs3" localSheetId="1" hidden="1">Chls_fit!$B$3</definedName>
    <definedName name="solver_rhs4" localSheetId="2" hidden="1">Cars_fit!$D$4</definedName>
    <definedName name="solver_rhs4" localSheetId="1" hidden="1">Chls_fit!$C$4</definedName>
    <definedName name="solver_rhs5" localSheetId="2" hidden="1">Cars_fit!$C$3</definedName>
    <definedName name="solver_rhs5" localSheetId="1" hidden="1">Chls_fit!$D$4</definedName>
    <definedName name="solver_rhs6" localSheetId="2" hidden="1">Cars_fit!$D$3</definedName>
    <definedName name="solver_rhs6" localSheetId="1" hidden="1">Chls_fit!$D$3</definedName>
    <definedName name="solver_rhs7" localSheetId="2" hidden="1">Cars_fit!$E$4</definedName>
    <definedName name="solver_rhs7" localSheetId="1" hidden="1">Chls_fit!$E$4</definedName>
    <definedName name="solver_rhs8" localSheetId="2" hidden="1">Cars_fit!$F$3</definedName>
    <definedName name="solver_rhs8" localSheetId="1" hidden="1">Chls_fit!$E$3</definedName>
    <definedName name="solver_rhs9" localSheetId="2" hidden="1">Cars_fit!$E$3</definedName>
    <definedName name="solver_rlx" localSheetId="2" hidden="1">1</definedName>
    <definedName name="solver_rlx" localSheetId="1" hidden="1">1</definedName>
    <definedName name="solver_rlx" localSheetId="6" hidden="1">1</definedName>
    <definedName name="solver_rsd" localSheetId="2" hidden="1">0</definedName>
    <definedName name="solver_rsd" localSheetId="1" hidden="1">0</definedName>
    <definedName name="solver_rsd" localSheetId="6" hidden="1">0</definedName>
    <definedName name="solver_scl" localSheetId="2" hidden="1">2</definedName>
    <definedName name="solver_scl" localSheetId="1" hidden="1">2</definedName>
    <definedName name="solver_scl" localSheetId="6" hidden="1">2</definedName>
    <definedName name="solver_sho" localSheetId="2" hidden="1">2</definedName>
    <definedName name="solver_sho" localSheetId="1" hidden="1">2</definedName>
    <definedName name="solver_sho" localSheetId="6" hidden="1">2</definedName>
    <definedName name="solver_ssz" localSheetId="2" hidden="1">100</definedName>
    <definedName name="solver_ssz" localSheetId="1" hidden="1">100</definedName>
    <definedName name="solver_ssz" localSheetId="6" hidden="1">100</definedName>
    <definedName name="solver_tim" localSheetId="2" hidden="1">100</definedName>
    <definedName name="solver_tim" localSheetId="1" hidden="1">100</definedName>
    <definedName name="solver_tim" localSheetId="6" hidden="1">100</definedName>
    <definedName name="solver_tol" localSheetId="2" hidden="1">0.05</definedName>
    <definedName name="solver_tol" localSheetId="1" hidden="1">0.05</definedName>
    <definedName name="solver_tol" localSheetId="6" hidden="1">0.05</definedName>
    <definedName name="solver_typ" localSheetId="2" hidden="1">2</definedName>
    <definedName name="solver_typ" localSheetId="1" hidden="1">2</definedName>
    <definedName name="solver_typ" localSheetId="0" hidden="1">1</definedName>
    <definedName name="solver_typ" localSheetId="7" hidden="1">1</definedName>
    <definedName name="solver_typ" localSheetId="6" hidden="1">1</definedName>
    <definedName name="solver_val" localSheetId="2" hidden="1">0</definedName>
    <definedName name="solver_val" localSheetId="1" hidden="1">0</definedName>
    <definedName name="solver_val" localSheetId="0" hidden="1">0</definedName>
    <definedName name="solver_val" localSheetId="7" hidden="1">0</definedName>
    <definedName name="solver_val" localSheetId="6" hidden="1">0</definedName>
    <definedName name="solver_ver" localSheetId="2" hidden="1">3</definedName>
    <definedName name="solver_ver" localSheetId="1" hidden="1">3</definedName>
    <definedName name="solver_ver" localSheetId="0" hidden="1">3</definedName>
    <definedName name="solver_ver" localSheetId="7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C12" i="1" l="1"/>
  <c r="Z2" i="2" l="1"/>
  <c r="Z1001" i="2"/>
  <c r="Z1000" i="2"/>
  <c r="Z999" i="2"/>
  <c r="Z998" i="2"/>
  <c r="Z997" i="2"/>
  <c r="Z996" i="2"/>
  <c r="Z995" i="2"/>
  <c r="Z994" i="2"/>
  <c r="Z993" i="2"/>
  <c r="Z992" i="2"/>
  <c r="Z991" i="2"/>
  <c r="Z990" i="2"/>
  <c r="Z989" i="2"/>
  <c r="Z988" i="2"/>
  <c r="Z987" i="2"/>
  <c r="Z986" i="2"/>
  <c r="Z985" i="2"/>
  <c r="Z984" i="2"/>
  <c r="Z983" i="2"/>
  <c r="Z982" i="2"/>
  <c r="Z981" i="2"/>
  <c r="Z980" i="2"/>
  <c r="Z979" i="2"/>
  <c r="Z978" i="2"/>
  <c r="Z977" i="2"/>
  <c r="Z976" i="2"/>
  <c r="Z975" i="2"/>
  <c r="Z974" i="2"/>
  <c r="Z973" i="2"/>
  <c r="Z972" i="2"/>
  <c r="Z971" i="2"/>
  <c r="Z970" i="2"/>
  <c r="Z969" i="2"/>
  <c r="Z968" i="2"/>
  <c r="Z967" i="2"/>
  <c r="Z966" i="2"/>
  <c r="Z965" i="2"/>
  <c r="Z964" i="2"/>
  <c r="Z963" i="2"/>
  <c r="Z962" i="2"/>
  <c r="Z961" i="2"/>
  <c r="Z960" i="2"/>
  <c r="Z959" i="2"/>
  <c r="Z958" i="2"/>
  <c r="Z957" i="2"/>
  <c r="Z956" i="2"/>
  <c r="Z955" i="2"/>
  <c r="Z954" i="2"/>
  <c r="Z953" i="2"/>
  <c r="Z952" i="2"/>
  <c r="Z951" i="2"/>
  <c r="Z950" i="2"/>
  <c r="Z949" i="2"/>
  <c r="Z948" i="2"/>
  <c r="Z947" i="2"/>
  <c r="Z946" i="2"/>
  <c r="Z945" i="2"/>
  <c r="Z944" i="2"/>
  <c r="Z943" i="2"/>
  <c r="Z942" i="2"/>
  <c r="Z941" i="2"/>
  <c r="Z940" i="2"/>
  <c r="Z939" i="2"/>
  <c r="Z938" i="2"/>
  <c r="Z937" i="2"/>
  <c r="Z936" i="2"/>
  <c r="Z935" i="2"/>
  <c r="Z934" i="2"/>
  <c r="Z933" i="2"/>
  <c r="Z932" i="2"/>
  <c r="Z931" i="2"/>
  <c r="Z930" i="2"/>
  <c r="Z929" i="2"/>
  <c r="Z928" i="2"/>
  <c r="Z927" i="2"/>
  <c r="Z926" i="2"/>
  <c r="Z925" i="2"/>
  <c r="Z924" i="2"/>
  <c r="Z923" i="2"/>
  <c r="Z922" i="2"/>
  <c r="Z921" i="2"/>
  <c r="Z920" i="2"/>
  <c r="Z919" i="2"/>
  <c r="Z918" i="2"/>
  <c r="Z917" i="2"/>
  <c r="Z916" i="2"/>
  <c r="Z915" i="2"/>
  <c r="Z914" i="2"/>
  <c r="Z913" i="2"/>
  <c r="Z912" i="2"/>
  <c r="Z911" i="2"/>
  <c r="Z910" i="2"/>
  <c r="Z909" i="2"/>
  <c r="Z908" i="2"/>
  <c r="Z907" i="2"/>
  <c r="Z906" i="2"/>
  <c r="Z905" i="2"/>
  <c r="Z904" i="2"/>
  <c r="Z903" i="2"/>
  <c r="Z902" i="2"/>
  <c r="Z901" i="2"/>
  <c r="Z900" i="2"/>
  <c r="Z899" i="2"/>
  <c r="Z898" i="2"/>
  <c r="Z897" i="2"/>
  <c r="Z896" i="2"/>
  <c r="Z895" i="2"/>
  <c r="Z894" i="2"/>
  <c r="Z893" i="2"/>
  <c r="Z892" i="2"/>
  <c r="Z891" i="2"/>
  <c r="Z890" i="2"/>
  <c r="Z889" i="2"/>
  <c r="Z888" i="2"/>
  <c r="Z887" i="2"/>
  <c r="Z886" i="2"/>
  <c r="Z885" i="2"/>
  <c r="Z884" i="2"/>
  <c r="Z883" i="2"/>
  <c r="Z882" i="2"/>
  <c r="Z881" i="2"/>
  <c r="Z880" i="2"/>
  <c r="Z879" i="2"/>
  <c r="Z878" i="2"/>
  <c r="Z877" i="2"/>
  <c r="Z876" i="2"/>
  <c r="Z875" i="2"/>
  <c r="Z874" i="2"/>
  <c r="Z873" i="2"/>
  <c r="Z872" i="2"/>
  <c r="Z871" i="2"/>
  <c r="Z870" i="2"/>
  <c r="Z869" i="2"/>
  <c r="Z868" i="2"/>
  <c r="Z867" i="2"/>
  <c r="Z866" i="2"/>
  <c r="Z865" i="2"/>
  <c r="Z864" i="2"/>
  <c r="Z863" i="2"/>
  <c r="Z862" i="2"/>
  <c r="Z861" i="2"/>
  <c r="Z860" i="2"/>
  <c r="Z859" i="2"/>
  <c r="Z858" i="2"/>
  <c r="Z857" i="2"/>
  <c r="Z856" i="2"/>
  <c r="Z855" i="2"/>
  <c r="Z854" i="2"/>
  <c r="Z853" i="2"/>
  <c r="Z852" i="2"/>
  <c r="Z851" i="2"/>
  <c r="Z850" i="2"/>
  <c r="Z849" i="2"/>
  <c r="Z848" i="2"/>
  <c r="Z847" i="2"/>
  <c r="Z846" i="2"/>
  <c r="Z845" i="2"/>
  <c r="Z844" i="2"/>
  <c r="Z843" i="2"/>
  <c r="Z842" i="2"/>
  <c r="Z841" i="2"/>
  <c r="Z840" i="2"/>
  <c r="Z839" i="2"/>
  <c r="Z838" i="2"/>
  <c r="Z837" i="2"/>
  <c r="Z836" i="2"/>
  <c r="Z835" i="2"/>
  <c r="Z834" i="2"/>
  <c r="Z833" i="2"/>
  <c r="Z832" i="2"/>
  <c r="Z831" i="2"/>
  <c r="Z830" i="2"/>
  <c r="Z829" i="2"/>
  <c r="Z828" i="2"/>
  <c r="Z827" i="2"/>
  <c r="Z826" i="2"/>
  <c r="Z825" i="2"/>
  <c r="Z824" i="2"/>
  <c r="Z823" i="2"/>
  <c r="Z822" i="2"/>
  <c r="Z821" i="2"/>
  <c r="Z820" i="2"/>
  <c r="Z819" i="2"/>
  <c r="Z818" i="2"/>
  <c r="Z817" i="2"/>
  <c r="Z816" i="2"/>
  <c r="Z815" i="2"/>
  <c r="Z814" i="2"/>
  <c r="Z813" i="2"/>
  <c r="Z812" i="2"/>
  <c r="Z811" i="2"/>
  <c r="Z810" i="2"/>
  <c r="Z809" i="2"/>
  <c r="Z808" i="2"/>
  <c r="Z807" i="2"/>
  <c r="Z806" i="2"/>
  <c r="Z805" i="2"/>
  <c r="Z804" i="2"/>
  <c r="Z803" i="2"/>
  <c r="Z802" i="2"/>
  <c r="Z801" i="2"/>
  <c r="Z800" i="2"/>
  <c r="Z799" i="2"/>
  <c r="Z798" i="2"/>
  <c r="Z797" i="2"/>
  <c r="Z796" i="2"/>
  <c r="Z795" i="2"/>
  <c r="Z794" i="2"/>
  <c r="Z793" i="2"/>
  <c r="Z792" i="2"/>
  <c r="Z791" i="2"/>
  <c r="Z790" i="2"/>
  <c r="Z789" i="2"/>
  <c r="Z788" i="2"/>
  <c r="Z787" i="2"/>
  <c r="Z786" i="2"/>
  <c r="Z785" i="2"/>
  <c r="Z784" i="2"/>
  <c r="Z783" i="2"/>
  <c r="Z782" i="2"/>
  <c r="Z781" i="2"/>
  <c r="Z780" i="2"/>
  <c r="Z779" i="2"/>
  <c r="Z778" i="2"/>
  <c r="Z777" i="2"/>
  <c r="Z776" i="2"/>
  <c r="Z775" i="2"/>
  <c r="Z774" i="2"/>
  <c r="Z773" i="2"/>
  <c r="Z772" i="2"/>
  <c r="Z771" i="2"/>
  <c r="Z770" i="2"/>
  <c r="Z769" i="2"/>
  <c r="Z768" i="2"/>
  <c r="Z767" i="2"/>
  <c r="Z766" i="2"/>
  <c r="Z765" i="2"/>
  <c r="Z764" i="2"/>
  <c r="Z763" i="2"/>
  <c r="Z762" i="2"/>
  <c r="Z761" i="2"/>
  <c r="Z760" i="2"/>
  <c r="Z759" i="2"/>
  <c r="Z758" i="2"/>
  <c r="Z757" i="2"/>
  <c r="Z756" i="2"/>
  <c r="Z755" i="2"/>
  <c r="Z754" i="2"/>
  <c r="Z753" i="2"/>
  <c r="Z752" i="2"/>
  <c r="Z751" i="2"/>
  <c r="Z750" i="2"/>
  <c r="Z749" i="2"/>
  <c r="Z748" i="2"/>
  <c r="Z747" i="2"/>
  <c r="Z746" i="2"/>
  <c r="Z745" i="2"/>
  <c r="Z744" i="2"/>
  <c r="Z743" i="2"/>
  <c r="Z742" i="2"/>
  <c r="Z741" i="2"/>
  <c r="Z740" i="2"/>
  <c r="Z739" i="2"/>
  <c r="Z738" i="2"/>
  <c r="Z737" i="2"/>
  <c r="Z736" i="2"/>
  <c r="Z735" i="2"/>
  <c r="Z734" i="2"/>
  <c r="Z733" i="2"/>
  <c r="Z732" i="2"/>
  <c r="Z731" i="2"/>
  <c r="Z730" i="2"/>
  <c r="Z729" i="2"/>
  <c r="Z728" i="2"/>
  <c r="Z727" i="2"/>
  <c r="Z726" i="2"/>
  <c r="Z725" i="2"/>
  <c r="Z724" i="2"/>
  <c r="Z723" i="2"/>
  <c r="Z722" i="2"/>
  <c r="Z721" i="2"/>
  <c r="Z720" i="2"/>
  <c r="Z719" i="2"/>
  <c r="Z718" i="2"/>
  <c r="Z717" i="2"/>
  <c r="Z716" i="2"/>
  <c r="Z715" i="2"/>
  <c r="Z714" i="2"/>
  <c r="Z713" i="2"/>
  <c r="Z712" i="2"/>
  <c r="Z711" i="2"/>
  <c r="Z710" i="2"/>
  <c r="Z709" i="2"/>
  <c r="Z708" i="2"/>
  <c r="Z707" i="2"/>
  <c r="Z706" i="2"/>
  <c r="Z705" i="2"/>
  <c r="Z704" i="2"/>
  <c r="Z703" i="2"/>
  <c r="Z702" i="2"/>
  <c r="Z701" i="2"/>
  <c r="Z700" i="2"/>
  <c r="Z699" i="2"/>
  <c r="Z698" i="2"/>
  <c r="Z697" i="2"/>
  <c r="Z696" i="2"/>
  <c r="Z695" i="2"/>
  <c r="Z694" i="2"/>
  <c r="Z693" i="2"/>
  <c r="Z692" i="2"/>
  <c r="Z691" i="2"/>
  <c r="Z690" i="2"/>
  <c r="Z689" i="2"/>
  <c r="Z688" i="2"/>
  <c r="Z687" i="2"/>
  <c r="Z686" i="2"/>
  <c r="Z685" i="2"/>
  <c r="Z684" i="2"/>
  <c r="Z683" i="2"/>
  <c r="Z682" i="2"/>
  <c r="Z681" i="2"/>
  <c r="Z680" i="2"/>
  <c r="Z679" i="2"/>
  <c r="Z678" i="2"/>
  <c r="Z677" i="2"/>
  <c r="Z676" i="2"/>
  <c r="Z675" i="2"/>
  <c r="Z674" i="2"/>
  <c r="Z673" i="2"/>
  <c r="Z672" i="2"/>
  <c r="Z671" i="2"/>
  <c r="Z670" i="2"/>
  <c r="Z669" i="2"/>
  <c r="Z668" i="2"/>
  <c r="Z667" i="2"/>
  <c r="Z666" i="2"/>
  <c r="Z665" i="2"/>
  <c r="Z664" i="2"/>
  <c r="Z663" i="2"/>
  <c r="Z662" i="2"/>
  <c r="Z661" i="2"/>
  <c r="Z660" i="2"/>
  <c r="Z659" i="2"/>
  <c r="Z658" i="2"/>
  <c r="Z657" i="2"/>
  <c r="Z656" i="2"/>
  <c r="Z655" i="2"/>
  <c r="Z654" i="2"/>
  <c r="Z653" i="2"/>
  <c r="Z652" i="2"/>
  <c r="Z651" i="2"/>
  <c r="Z650" i="2"/>
  <c r="Z649" i="2"/>
  <c r="Z648" i="2"/>
  <c r="Z647" i="2"/>
  <c r="Z646" i="2"/>
  <c r="Z645" i="2"/>
  <c r="Z644" i="2"/>
  <c r="Z643" i="2"/>
  <c r="Z642" i="2"/>
  <c r="Z641" i="2"/>
  <c r="Z640" i="2"/>
  <c r="Z639" i="2"/>
  <c r="Z638" i="2"/>
  <c r="Z637" i="2"/>
  <c r="Z636" i="2"/>
  <c r="Z635" i="2"/>
  <c r="Z634" i="2"/>
  <c r="Z633" i="2"/>
  <c r="Z632" i="2"/>
  <c r="Z631" i="2"/>
  <c r="Z630" i="2"/>
  <c r="Z629" i="2"/>
  <c r="Z628" i="2"/>
  <c r="Z627" i="2"/>
  <c r="Z626" i="2"/>
  <c r="Z625" i="2"/>
  <c r="Z624" i="2"/>
  <c r="Z623" i="2"/>
  <c r="Z622" i="2"/>
  <c r="Z621" i="2"/>
  <c r="Z620" i="2"/>
  <c r="Z619" i="2"/>
  <c r="Z618" i="2"/>
  <c r="Z617" i="2"/>
  <c r="Z616" i="2"/>
  <c r="Z615" i="2"/>
  <c r="Z614" i="2"/>
  <c r="Z613" i="2"/>
  <c r="Z612" i="2"/>
  <c r="Z611" i="2"/>
  <c r="Z610" i="2"/>
  <c r="Z609" i="2"/>
  <c r="Z608" i="2"/>
  <c r="Z607" i="2"/>
  <c r="Z606" i="2"/>
  <c r="Z605" i="2"/>
  <c r="Z604" i="2"/>
  <c r="Z603" i="2"/>
  <c r="Z602" i="2"/>
  <c r="Z601" i="2"/>
  <c r="Z600" i="2"/>
  <c r="Z599" i="2"/>
  <c r="Z598" i="2"/>
  <c r="Z597" i="2"/>
  <c r="Z596" i="2"/>
  <c r="Z595" i="2"/>
  <c r="Z594" i="2"/>
  <c r="Z593" i="2"/>
  <c r="Z592" i="2"/>
  <c r="Z591" i="2"/>
  <c r="Z590" i="2"/>
  <c r="Z589" i="2"/>
  <c r="Z588" i="2"/>
  <c r="Z587" i="2"/>
  <c r="Z586" i="2"/>
  <c r="Z585" i="2"/>
  <c r="Z584" i="2"/>
  <c r="Z583" i="2"/>
  <c r="Z582" i="2"/>
  <c r="Z581" i="2"/>
  <c r="Z580" i="2"/>
  <c r="Z579" i="2"/>
  <c r="Z578" i="2"/>
  <c r="Z577" i="2"/>
  <c r="Z576" i="2"/>
  <c r="Z575" i="2"/>
  <c r="Z574" i="2"/>
  <c r="Z573" i="2"/>
  <c r="Z572" i="2"/>
  <c r="Z571" i="2"/>
  <c r="Z570" i="2"/>
  <c r="Z569" i="2"/>
  <c r="Z568" i="2"/>
  <c r="Z567" i="2"/>
  <c r="Z566" i="2"/>
  <c r="Z565" i="2"/>
  <c r="Z564" i="2"/>
  <c r="Z563" i="2"/>
  <c r="Z562" i="2"/>
  <c r="Z561" i="2"/>
  <c r="Z560" i="2"/>
  <c r="Z559" i="2"/>
  <c r="Z558" i="2"/>
  <c r="Z557" i="2"/>
  <c r="Z556" i="2"/>
  <c r="Z555" i="2"/>
  <c r="Z554" i="2"/>
  <c r="Z553" i="2"/>
  <c r="Z552" i="2"/>
  <c r="Z551" i="2"/>
  <c r="Z550" i="2"/>
  <c r="Z549" i="2"/>
  <c r="Z548" i="2"/>
  <c r="Z547" i="2"/>
  <c r="Z546" i="2"/>
  <c r="Z545" i="2"/>
  <c r="Z544" i="2"/>
  <c r="Z543" i="2"/>
  <c r="Z542" i="2"/>
  <c r="Z541" i="2"/>
  <c r="Z540" i="2"/>
  <c r="Z539" i="2"/>
  <c r="Z538" i="2"/>
  <c r="Z537" i="2"/>
  <c r="Z536" i="2"/>
  <c r="Z535" i="2"/>
  <c r="Z534" i="2"/>
  <c r="Z533" i="2"/>
  <c r="Z532" i="2"/>
  <c r="Z531" i="2"/>
  <c r="Z530" i="2"/>
  <c r="Z529" i="2"/>
  <c r="Z528" i="2"/>
  <c r="Z527" i="2"/>
  <c r="Z526" i="2"/>
  <c r="Z525" i="2"/>
  <c r="Z524" i="2"/>
  <c r="Z523" i="2"/>
  <c r="Z522" i="2"/>
  <c r="Z521" i="2"/>
  <c r="Z520" i="2"/>
  <c r="Z519" i="2"/>
  <c r="Z518" i="2"/>
  <c r="Z517" i="2"/>
  <c r="Z516" i="2"/>
  <c r="Z515" i="2"/>
  <c r="Z514" i="2"/>
  <c r="Z513" i="2"/>
  <c r="Z512" i="2"/>
  <c r="Z511" i="2"/>
  <c r="Z510" i="2"/>
  <c r="Z509" i="2"/>
  <c r="Z508" i="2"/>
  <c r="Z507" i="2"/>
  <c r="Z506" i="2"/>
  <c r="Z505" i="2"/>
  <c r="Z504" i="2"/>
  <c r="Z503" i="2"/>
  <c r="Z502" i="2"/>
  <c r="Z501" i="2"/>
  <c r="Z500" i="2"/>
  <c r="Z499" i="2"/>
  <c r="Z498" i="2"/>
  <c r="Z497" i="2"/>
  <c r="Z496" i="2"/>
  <c r="Z495" i="2"/>
  <c r="Z494" i="2"/>
  <c r="Z493" i="2"/>
  <c r="Z492" i="2"/>
  <c r="Z491" i="2"/>
  <c r="Z490" i="2"/>
  <c r="Z489" i="2"/>
  <c r="Z488" i="2"/>
  <c r="Z487" i="2"/>
  <c r="Z486" i="2"/>
  <c r="Z485" i="2"/>
  <c r="Z484" i="2"/>
  <c r="Z483" i="2"/>
  <c r="Z482" i="2"/>
  <c r="Z481" i="2"/>
  <c r="Z480" i="2"/>
  <c r="Z479" i="2"/>
  <c r="Z478" i="2"/>
  <c r="Z477" i="2"/>
  <c r="Z476" i="2"/>
  <c r="Z475" i="2"/>
  <c r="Z474" i="2"/>
  <c r="Z473" i="2"/>
  <c r="Z472" i="2"/>
  <c r="Z471" i="2"/>
  <c r="Z470" i="2"/>
  <c r="Z469" i="2"/>
  <c r="Z468" i="2"/>
  <c r="Z467" i="2"/>
  <c r="Z466" i="2"/>
  <c r="Z465" i="2"/>
  <c r="Z464" i="2"/>
  <c r="Z463" i="2"/>
  <c r="Z462" i="2"/>
  <c r="Z461" i="2"/>
  <c r="Z460" i="2"/>
  <c r="Z459" i="2"/>
  <c r="Z458" i="2"/>
  <c r="Z457" i="2"/>
  <c r="Z456" i="2"/>
  <c r="Z455" i="2"/>
  <c r="Z454" i="2"/>
  <c r="Z453" i="2"/>
  <c r="Z452" i="2"/>
  <c r="Z451" i="2"/>
  <c r="Z450" i="2"/>
  <c r="Z449" i="2"/>
  <c r="Z448" i="2"/>
  <c r="Z447" i="2"/>
  <c r="Z446" i="2"/>
  <c r="Z445" i="2"/>
  <c r="Z444" i="2"/>
  <c r="Z443" i="2"/>
  <c r="Z442" i="2"/>
  <c r="Z441" i="2"/>
  <c r="Z440" i="2"/>
  <c r="Z439" i="2"/>
  <c r="Z438" i="2"/>
  <c r="Z437" i="2"/>
  <c r="Z436" i="2"/>
  <c r="Z435" i="2"/>
  <c r="Z434" i="2"/>
  <c r="Z433" i="2"/>
  <c r="Z432" i="2"/>
  <c r="Z431" i="2"/>
  <c r="Z430" i="2"/>
  <c r="Z429" i="2"/>
  <c r="Z428" i="2"/>
  <c r="Z427" i="2"/>
  <c r="Z426" i="2"/>
  <c r="Z425" i="2"/>
  <c r="Z424" i="2"/>
  <c r="Z423" i="2"/>
  <c r="Z422" i="2"/>
  <c r="Z421" i="2"/>
  <c r="Z420" i="2"/>
  <c r="Z419" i="2"/>
  <c r="Z418" i="2"/>
  <c r="Z417" i="2"/>
  <c r="Z416" i="2"/>
  <c r="Z415" i="2"/>
  <c r="Z414" i="2"/>
  <c r="Z413" i="2"/>
  <c r="Z412" i="2"/>
  <c r="Z411" i="2"/>
  <c r="Z410" i="2"/>
  <c r="Z409" i="2"/>
  <c r="Z408" i="2"/>
  <c r="Z407" i="2"/>
  <c r="Z406" i="2"/>
  <c r="Z405" i="2"/>
  <c r="Z404" i="2"/>
  <c r="Z403" i="2"/>
  <c r="Z402" i="2"/>
  <c r="Z401" i="2"/>
  <c r="Z400" i="2"/>
  <c r="Z399" i="2"/>
  <c r="Z398" i="2"/>
  <c r="Z397" i="2"/>
  <c r="Z396" i="2"/>
  <c r="Z395" i="2"/>
  <c r="Z394" i="2"/>
  <c r="Z393" i="2"/>
  <c r="Z392" i="2"/>
  <c r="Z391" i="2"/>
  <c r="Z390" i="2"/>
  <c r="Z389" i="2"/>
  <c r="Z388" i="2"/>
  <c r="Z387" i="2"/>
  <c r="Z386" i="2"/>
  <c r="Z385" i="2"/>
  <c r="Z384" i="2"/>
  <c r="Z383" i="2"/>
  <c r="Z382" i="2"/>
  <c r="Z381" i="2"/>
  <c r="Z380" i="2"/>
  <c r="Z379" i="2"/>
  <c r="Z378" i="2"/>
  <c r="Z377" i="2"/>
  <c r="Z376" i="2"/>
  <c r="Z375" i="2"/>
  <c r="Z374" i="2"/>
  <c r="Z373" i="2"/>
  <c r="Z372" i="2"/>
  <c r="Z371" i="2"/>
  <c r="Z370" i="2"/>
  <c r="Z369" i="2"/>
  <c r="Z368" i="2"/>
  <c r="Z367" i="2"/>
  <c r="Z366" i="2"/>
  <c r="Z365" i="2"/>
  <c r="Z364" i="2"/>
  <c r="Z363" i="2"/>
  <c r="Z362" i="2"/>
  <c r="Z361" i="2"/>
  <c r="Z360" i="2"/>
  <c r="Z359" i="2"/>
  <c r="Z358" i="2"/>
  <c r="Z357" i="2"/>
  <c r="Z356" i="2"/>
  <c r="Z355" i="2"/>
  <c r="Z354" i="2"/>
  <c r="Z353" i="2"/>
  <c r="Z352" i="2"/>
  <c r="Z351" i="2"/>
  <c r="Z350" i="2"/>
  <c r="Z349" i="2"/>
  <c r="Z348" i="2"/>
  <c r="Z347" i="2"/>
  <c r="Z346" i="2"/>
  <c r="Z345" i="2"/>
  <c r="Z344" i="2"/>
  <c r="Z343" i="2"/>
  <c r="Z342" i="2"/>
  <c r="Z341" i="2"/>
  <c r="Z340" i="2"/>
  <c r="Z339" i="2"/>
  <c r="Z338" i="2"/>
  <c r="Z337" i="2"/>
  <c r="Z336" i="2"/>
  <c r="Z335" i="2"/>
  <c r="Z334" i="2"/>
  <c r="Z333" i="2"/>
  <c r="Z332" i="2"/>
  <c r="Z331" i="2"/>
  <c r="Z330" i="2"/>
  <c r="Z329" i="2"/>
  <c r="Z328" i="2"/>
  <c r="Z327" i="2"/>
  <c r="Z326" i="2"/>
  <c r="Z325" i="2"/>
  <c r="Z324" i="2"/>
  <c r="Z323" i="2"/>
  <c r="Z322" i="2"/>
  <c r="Z321" i="2"/>
  <c r="Z320" i="2"/>
  <c r="Z319" i="2"/>
  <c r="Z318" i="2"/>
  <c r="Z317" i="2"/>
  <c r="Z316" i="2"/>
  <c r="Z315" i="2"/>
  <c r="Z314" i="2"/>
  <c r="Z313" i="2"/>
  <c r="Z312" i="2"/>
  <c r="Z311" i="2"/>
  <c r="Z310" i="2"/>
  <c r="Z309" i="2"/>
  <c r="Z308" i="2"/>
  <c r="Z307" i="2"/>
  <c r="Z306" i="2"/>
  <c r="Z305" i="2"/>
  <c r="Z304" i="2"/>
  <c r="Z303" i="2"/>
  <c r="Z302" i="2"/>
  <c r="Z301" i="2"/>
  <c r="Z300" i="2"/>
  <c r="Z299" i="2"/>
  <c r="Z298" i="2"/>
  <c r="Z297" i="2"/>
  <c r="Z296" i="2"/>
  <c r="Z295" i="2"/>
  <c r="Z294" i="2"/>
  <c r="Z293" i="2"/>
  <c r="Z292" i="2"/>
  <c r="Z291" i="2"/>
  <c r="Z290" i="2"/>
  <c r="Z289" i="2"/>
  <c r="Z288" i="2"/>
  <c r="Z287" i="2"/>
  <c r="Z286" i="2"/>
  <c r="Z285" i="2"/>
  <c r="Z284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Z267" i="2"/>
  <c r="Z266" i="2"/>
  <c r="Z265" i="2"/>
  <c r="Z264" i="2"/>
  <c r="Z263" i="2"/>
  <c r="Z262" i="2"/>
  <c r="Z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Z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Z223" i="2"/>
  <c r="Z222" i="2"/>
  <c r="Z221" i="2"/>
  <c r="Z220" i="2"/>
  <c r="Z219" i="2"/>
  <c r="Z218" i="2"/>
  <c r="Z217" i="2"/>
  <c r="Z216" i="2"/>
  <c r="Z215" i="2"/>
  <c r="Z214" i="2"/>
  <c r="Z213" i="2"/>
  <c r="Z212" i="2"/>
  <c r="Z211" i="2"/>
  <c r="Z210" i="2"/>
  <c r="Z209" i="2"/>
  <c r="Z208" i="2"/>
  <c r="Z207" i="2"/>
  <c r="Z206" i="2"/>
  <c r="Z205" i="2"/>
  <c r="Z204" i="2"/>
  <c r="Z203" i="2"/>
  <c r="Z202" i="2"/>
  <c r="Z201" i="2"/>
  <c r="Z200" i="2"/>
  <c r="Z199" i="2"/>
  <c r="Z198" i="2"/>
  <c r="Z197" i="2"/>
  <c r="Z196" i="2"/>
  <c r="Z195" i="2"/>
  <c r="Z194" i="2"/>
  <c r="Z193" i="2"/>
  <c r="Z192" i="2"/>
  <c r="Z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Z178" i="2"/>
  <c r="Z177" i="2"/>
  <c r="Z176" i="2"/>
  <c r="Z175" i="2"/>
  <c r="Z174" i="2"/>
  <c r="Z173" i="2"/>
  <c r="Z172" i="2"/>
  <c r="Z171" i="2"/>
  <c r="Z170" i="2"/>
  <c r="Z169" i="2"/>
  <c r="Z168" i="2"/>
  <c r="Z167" i="2"/>
  <c r="Z166" i="2"/>
  <c r="Z165" i="2"/>
  <c r="Z164" i="2"/>
  <c r="Z163" i="2"/>
  <c r="Z162" i="2"/>
  <c r="Z161" i="2"/>
  <c r="Z160" i="2"/>
  <c r="Z159" i="2"/>
  <c r="Z158" i="2"/>
  <c r="Z157" i="2"/>
  <c r="Z156" i="2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6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Z8" i="2"/>
  <c r="Z7" i="2"/>
  <c r="Z6" i="2"/>
  <c r="Z5" i="2"/>
  <c r="Z4" i="2"/>
  <c r="Z3" i="2"/>
  <c r="D23" i="1" l="1"/>
  <c r="D22" i="1"/>
  <c r="G29" i="12" l="1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K1" i="10" l="1"/>
  <c r="L1" i="10"/>
  <c r="M1" i="10"/>
  <c r="N1" i="10"/>
  <c r="J1" i="10"/>
  <c r="H1" i="10"/>
  <c r="G1" i="10"/>
  <c r="E1" i="10"/>
  <c r="D1" i="10"/>
  <c r="B29" i="12" l="1"/>
  <c r="K276" i="3" l="1"/>
  <c r="W278" i="2"/>
  <c r="P278" i="3" s="1"/>
  <c r="V278" i="2"/>
  <c r="O278" i="3" s="1"/>
  <c r="U278" i="2"/>
  <c r="N278" i="3" s="1"/>
  <c r="T278" i="2"/>
  <c r="M278" i="3" s="1"/>
  <c r="S278" i="2"/>
  <c r="L278" i="3" s="1"/>
  <c r="R278" i="2"/>
  <c r="K278" i="3" s="1"/>
  <c r="W276" i="2"/>
  <c r="P276" i="3" s="1"/>
  <c r="V276" i="2"/>
  <c r="O276" i="3" s="1"/>
  <c r="U276" i="2"/>
  <c r="N276" i="3" s="1"/>
  <c r="T276" i="2"/>
  <c r="M276" i="3" s="1"/>
  <c r="S276" i="2"/>
  <c r="L276" i="3" s="1"/>
  <c r="R276" i="2"/>
  <c r="W274" i="2"/>
  <c r="P274" i="3" s="1"/>
  <c r="V274" i="2"/>
  <c r="O274" i="3" s="1"/>
  <c r="U274" i="2"/>
  <c r="N274" i="3" s="1"/>
  <c r="T274" i="2"/>
  <c r="M274" i="3" s="1"/>
  <c r="S274" i="2"/>
  <c r="L274" i="3" s="1"/>
  <c r="R274" i="2"/>
  <c r="K274" i="3" s="1"/>
  <c r="W272" i="2"/>
  <c r="P272" i="3" s="1"/>
  <c r="V272" i="2"/>
  <c r="O272" i="3" s="1"/>
  <c r="U272" i="2"/>
  <c r="N272" i="3" s="1"/>
  <c r="T272" i="2"/>
  <c r="M272" i="3" s="1"/>
  <c r="S272" i="2"/>
  <c r="L272" i="3" s="1"/>
  <c r="R272" i="2"/>
  <c r="K272" i="3" s="1"/>
  <c r="W270" i="2"/>
  <c r="P270" i="3" s="1"/>
  <c r="V270" i="2"/>
  <c r="O270" i="3" s="1"/>
  <c r="U270" i="2"/>
  <c r="N270" i="3" s="1"/>
  <c r="T270" i="2"/>
  <c r="M270" i="3" s="1"/>
  <c r="S270" i="2"/>
  <c r="L270" i="3" s="1"/>
  <c r="R270" i="2"/>
  <c r="K270" i="3" s="1"/>
  <c r="W268" i="2"/>
  <c r="P268" i="3" s="1"/>
  <c r="V268" i="2"/>
  <c r="O268" i="3" s="1"/>
  <c r="U268" i="2"/>
  <c r="N268" i="3" s="1"/>
  <c r="T268" i="2"/>
  <c r="M268" i="3" s="1"/>
  <c r="S268" i="2"/>
  <c r="L268" i="3" s="1"/>
  <c r="R268" i="2"/>
  <c r="K268" i="3" s="1"/>
  <c r="W266" i="2"/>
  <c r="P266" i="3" s="1"/>
  <c r="V266" i="2"/>
  <c r="O266" i="3" s="1"/>
  <c r="U266" i="2"/>
  <c r="N266" i="3" s="1"/>
  <c r="T266" i="2"/>
  <c r="M266" i="3" s="1"/>
  <c r="S266" i="2"/>
  <c r="L266" i="3" s="1"/>
  <c r="R266" i="2"/>
  <c r="K266" i="3" s="1"/>
  <c r="W264" i="2"/>
  <c r="P264" i="3" s="1"/>
  <c r="V264" i="2"/>
  <c r="O264" i="3" s="1"/>
  <c r="U264" i="2"/>
  <c r="N264" i="3" s="1"/>
  <c r="T264" i="2"/>
  <c r="M264" i="3" s="1"/>
  <c r="S264" i="2"/>
  <c r="L264" i="3" s="1"/>
  <c r="R264" i="2"/>
  <c r="K264" i="3" s="1"/>
  <c r="W262" i="2"/>
  <c r="P262" i="3" s="1"/>
  <c r="V262" i="2"/>
  <c r="O262" i="3" s="1"/>
  <c r="U262" i="2"/>
  <c r="N262" i="3" s="1"/>
  <c r="T262" i="2"/>
  <c r="M262" i="3" s="1"/>
  <c r="S262" i="2"/>
  <c r="L262" i="3" s="1"/>
  <c r="R262" i="2"/>
  <c r="K262" i="3" s="1"/>
  <c r="W260" i="2"/>
  <c r="P260" i="3" s="1"/>
  <c r="V260" i="2"/>
  <c r="O260" i="3" s="1"/>
  <c r="U260" i="2"/>
  <c r="N260" i="3" s="1"/>
  <c r="T260" i="2"/>
  <c r="M260" i="3" s="1"/>
  <c r="S260" i="2"/>
  <c r="L260" i="3" s="1"/>
  <c r="R260" i="2"/>
  <c r="K260" i="3" s="1"/>
  <c r="W258" i="2"/>
  <c r="P258" i="3" s="1"/>
  <c r="V258" i="2"/>
  <c r="O258" i="3" s="1"/>
  <c r="U258" i="2"/>
  <c r="N258" i="3" s="1"/>
  <c r="T258" i="2"/>
  <c r="M258" i="3" s="1"/>
  <c r="S258" i="2"/>
  <c r="L258" i="3" s="1"/>
  <c r="R258" i="2"/>
  <c r="K258" i="3" s="1"/>
  <c r="W256" i="2"/>
  <c r="P256" i="3" s="1"/>
  <c r="V256" i="2"/>
  <c r="O256" i="3" s="1"/>
  <c r="U256" i="2"/>
  <c r="N256" i="3" s="1"/>
  <c r="T256" i="2"/>
  <c r="M256" i="3" s="1"/>
  <c r="S256" i="2"/>
  <c r="L256" i="3" s="1"/>
  <c r="R256" i="2"/>
  <c r="K256" i="3" s="1"/>
  <c r="W254" i="2"/>
  <c r="P254" i="3" s="1"/>
  <c r="V254" i="2"/>
  <c r="O254" i="3" s="1"/>
  <c r="U254" i="2"/>
  <c r="N254" i="3" s="1"/>
  <c r="T254" i="2"/>
  <c r="M254" i="3" s="1"/>
  <c r="S254" i="2"/>
  <c r="L254" i="3" s="1"/>
  <c r="R254" i="2"/>
  <c r="K254" i="3" s="1"/>
  <c r="W252" i="2"/>
  <c r="P252" i="3" s="1"/>
  <c r="V252" i="2"/>
  <c r="O252" i="3" s="1"/>
  <c r="U252" i="2"/>
  <c r="N252" i="3" s="1"/>
  <c r="T252" i="2"/>
  <c r="M252" i="3" s="1"/>
  <c r="S252" i="2"/>
  <c r="L252" i="3" s="1"/>
  <c r="R252" i="2"/>
  <c r="K252" i="3" s="1"/>
  <c r="W250" i="2"/>
  <c r="P250" i="3" s="1"/>
  <c r="V250" i="2"/>
  <c r="O250" i="3" s="1"/>
  <c r="U250" i="2"/>
  <c r="N250" i="3" s="1"/>
  <c r="T250" i="2"/>
  <c r="M250" i="3" s="1"/>
  <c r="S250" i="2"/>
  <c r="L250" i="3" s="1"/>
  <c r="R250" i="2"/>
  <c r="K250" i="3" s="1"/>
  <c r="W248" i="2"/>
  <c r="P248" i="3" s="1"/>
  <c r="V248" i="2"/>
  <c r="O248" i="3" s="1"/>
  <c r="U248" i="2"/>
  <c r="N248" i="3" s="1"/>
  <c r="T248" i="2"/>
  <c r="M248" i="3" s="1"/>
  <c r="S248" i="2"/>
  <c r="L248" i="3" s="1"/>
  <c r="R248" i="2"/>
  <c r="K248" i="3" s="1"/>
  <c r="W246" i="2"/>
  <c r="P246" i="3" s="1"/>
  <c r="V246" i="2"/>
  <c r="O246" i="3" s="1"/>
  <c r="U246" i="2"/>
  <c r="N246" i="3" s="1"/>
  <c r="T246" i="2"/>
  <c r="M246" i="3" s="1"/>
  <c r="S246" i="2"/>
  <c r="L246" i="3" s="1"/>
  <c r="R246" i="2"/>
  <c r="K246" i="3" s="1"/>
  <c r="W244" i="2"/>
  <c r="P244" i="3" s="1"/>
  <c r="V244" i="2"/>
  <c r="O244" i="3" s="1"/>
  <c r="U244" i="2"/>
  <c r="N244" i="3" s="1"/>
  <c r="T244" i="2"/>
  <c r="M244" i="3" s="1"/>
  <c r="S244" i="2"/>
  <c r="L244" i="3" s="1"/>
  <c r="R244" i="2"/>
  <c r="K244" i="3" s="1"/>
  <c r="W242" i="2"/>
  <c r="P242" i="3" s="1"/>
  <c r="V242" i="2"/>
  <c r="O242" i="3" s="1"/>
  <c r="U242" i="2"/>
  <c r="N242" i="3" s="1"/>
  <c r="T242" i="2"/>
  <c r="M242" i="3" s="1"/>
  <c r="S242" i="2"/>
  <c r="L242" i="3" s="1"/>
  <c r="R242" i="2"/>
  <c r="K242" i="3" s="1"/>
  <c r="W240" i="2"/>
  <c r="P240" i="3" s="1"/>
  <c r="V240" i="2"/>
  <c r="O240" i="3" s="1"/>
  <c r="U240" i="2"/>
  <c r="N240" i="3" s="1"/>
  <c r="T240" i="2"/>
  <c r="M240" i="3" s="1"/>
  <c r="S240" i="2"/>
  <c r="L240" i="3" s="1"/>
  <c r="R240" i="2"/>
  <c r="K240" i="3" s="1"/>
  <c r="W238" i="2"/>
  <c r="P238" i="3" s="1"/>
  <c r="V238" i="2"/>
  <c r="O238" i="3" s="1"/>
  <c r="U238" i="2"/>
  <c r="N238" i="3" s="1"/>
  <c r="T238" i="2"/>
  <c r="M238" i="3" s="1"/>
  <c r="S238" i="2"/>
  <c r="L238" i="3" s="1"/>
  <c r="R238" i="2"/>
  <c r="K238" i="3" s="1"/>
  <c r="W236" i="2"/>
  <c r="P236" i="3" s="1"/>
  <c r="V236" i="2"/>
  <c r="O236" i="3" s="1"/>
  <c r="U236" i="2"/>
  <c r="N236" i="3" s="1"/>
  <c r="T236" i="2"/>
  <c r="M236" i="3" s="1"/>
  <c r="S236" i="2"/>
  <c r="L236" i="3" s="1"/>
  <c r="R236" i="2"/>
  <c r="K236" i="3" s="1"/>
  <c r="W234" i="2"/>
  <c r="P234" i="3" s="1"/>
  <c r="V234" i="2"/>
  <c r="O234" i="3" s="1"/>
  <c r="U234" i="2"/>
  <c r="N234" i="3" s="1"/>
  <c r="T234" i="2"/>
  <c r="M234" i="3" s="1"/>
  <c r="S234" i="2"/>
  <c r="L234" i="3" s="1"/>
  <c r="R234" i="2"/>
  <c r="K234" i="3" s="1"/>
  <c r="W232" i="2"/>
  <c r="P232" i="3" s="1"/>
  <c r="V232" i="2"/>
  <c r="O232" i="3" s="1"/>
  <c r="U232" i="2"/>
  <c r="N232" i="3" s="1"/>
  <c r="T232" i="2"/>
  <c r="M232" i="3" s="1"/>
  <c r="S232" i="2"/>
  <c r="L232" i="3" s="1"/>
  <c r="R232" i="2"/>
  <c r="K232" i="3" s="1"/>
  <c r="W230" i="2"/>
  <c r="P230" i="3" s="1"/>
  <c r="V230" i="2"/>
  <c r="O230" i="3" s="1"/>
  <c r="U230" i="2"/>
  <c r="N230" i="3" s="1"/>
  <c r="T230" i="2"/>
  <c r="M230" i="3" s="1"/>
  <c r="S230" i="2"/>
  <c r="L230" i="3" s="1"/>
  <c r="R230" i="2"/>
  <c r="K230" i="3" s="1"/>
  <c r="W228" i="2"/>
  <c r="P228" i="3" s="1"/>
  <c r="V228" i="2"/>
  <c r="O228" i="3" s="1"/>
  <c r="U228" i="2"/>
  <c r="N228" i="3" s="1"/>
  <c r="T228" i="2"/>
  <c r="M228" i="3" s="1"/>
  <c r="S228" i="2"/>
  <c r="L228" i="3" s="1"/>
  <c r="R228" i="2"/>
  <c r="K228" i="3" s="1"/>
  <c r="W226" i="2"/>
  <c r="P226" i="3" s="1"/>
  <c r="V226" i="2"/>
  <c r="O226" i="3" s="1"/>
  <c r="U226" i="2"/>
  <c r="N226" i="3" s="1"/>
  <c r="T226" i="2"/>
  <c r="M226" i="3" s="1"/>
  <c r="S226" i="2"/>
  <c r="L226" i="3" s="1"/>
  <c r="R226" i="2"/>
  <c r="K226" i="3" s="1"/>
  <c r="W224" i="2"/>
  <c r="P224" i="3" s="1"/>
  <c r="V224" i="2"/>
  <c r="O224" i="3" s="1"/>
  <c r="U224" i="2"/>
  <c r="N224" i="3" s="1"/>
  <c r="T224" i="2"/>
  <c r="M224" i="3" s="1"/>
  <c r="S224" i="2"/>
  <c r="L224" i="3" s="1"/>
  <c r="R224" i="2"/>
  <c r="K224" i="3" s="1"/>
  <c r="W222" i="2"/>
  <c r="P222" i="3" s="1"/>
  <c r="V222" i="2"/>
  <c r="O222" i="3" s="1"/>
  <c r="U222" i="2"/>
  <c r="N222" i="3" s="1"/>
  <c r="T222" i="2"/>
  <c r="M222" i="3" s="1"/>
  <c r="S222" i="2"/>
  <c r="L222" i="3" s="1"/>
  <c r="R222" i="2"/>
  <c r="K222" i="3" s="1"/>
  <c r="W220" i="2"/>
  <c r="P220" i="3" s="1"/>
  <c r="V220" i="2"/>
  <c r="O220" i="3" s="1"/>
  <c r="U220" i="2"/>
  <c r="N220" i="3" s="1"/>
  <c r="T220" i="2"/>
  <c r="M220" i="3" s="1"/>
  <c r="S220" i="2"/>
  <c r="L220" i="3" s="1"/>
  <c r="R220" i="2"/>
  <c r="K220" i="3" s="1"/>
  <c r="W218" i="2"/>
  <c r="P218" i="3" s="1"/>
  <c r="V218" i="2"/>
  <c r="O218" i="3" s="1"/>
  <c r="U218" i="2"/>
  <c r="N218" i="3" s="1"/>
  <c r="T218" i="2"/>
  <c r="M218" i="3" s="1"/>
  <c r="S218" i="2"/>
  <c r="L218" i="3" s="1"/>
  <c r="R218" i="2"/>
  <c r="K218" i="3" s="1"/>
  <c r="W216" i="2"/>
  <c r="P216" i="3" s="1"/>
  <c r="V216" i="2"/>
  <c r="O216" i="3" s="1"/>
  <c r="U216" i="2"/>
  <c r="N216" i="3" s="1"/>
  <c r="T216" i="2"/>
  <c r="M216" i="3" s="1"/>
  <c r="S216" i="2"/>
  <c r="L216" i="3" s="1"/>
  <c r="R216" i="2"/>
  <c r="K216" i="3" s="1"/>
  <c r="W214" i="2"/>
  <c r="P214" i="3" s="1"/>
  <c r="V214" i="2"/>
  <c r="O214" i="3" s="1"/>
  <c r="U214" i="2"/>
  <c r="N214" i="3" s="1"/>
  <c r="T214" i="2"/>
  <c r="M214" i="3" s="1"/>
  <c r="S214" i="2"/>
  <c r="L214" i="3" s="1"/>
  <c r="R214" i="2"/>
  <c r="K214" i="3" s="1"/>
  <c r="W212" i="2"/>
  <c r="P212" i="3" s="1"/>
  <c r="V212" i="2"/>
  <c r="O212" i="3" s="1"/>
  <c r="U212" i="2"/>
  <c r="N212" i="3" s="1"/>
  <c r="T212" i="2"/>
  <c r="M212" i="3" s="1"/>
  <c r="S212" i="2"/>
  <c r="L212" i="3" s="1"/>
  <c r="R212" i="2"/>
  <c r="K212" i="3" s="1"/>
  <c r="W210" i="2"/>
  <c r="P210" i="3" s="1"/>
  <c r="V210" i="2"/>
  <c r="O210" i="3" s="1"/>
  <c r="U210" i="2"/>
  <c r="N210" i="3" s="1"/>
  <c r="T210" i="2"/>
  <c r="M210" i="3" s="1"/>
  <c r="S210" i="2"/>
  <c r="L210" i="3" s="1"/>
  <c r="R210" i="2"/>
  <c r="K210" i="3" s="1"/>
  <c r="W208" i="2"/>
  <c r="P208" i="3" s="1"/>
  <c r="V208" i="2"/>
  <c r="O208" i="3" s="1"/>
  <c r="U208" i="2"/>
  <c r="N208" i="3" s="1"/>
  <c r="T208" i="2"/>
  <c r="M208" i="3" s="1"/>
  <c r="S208" i="2"/>
  <c r="L208" i="3" s="1"/>
  <c r="R208" i="2"/>
  <c r="K208" i="3" s="1"/>
  <c r="W206" i="2"/>
  <c r="P206" i="3" s="1"/>
  <c r="V206" i="2"/>
  <c r="O206" i="3" s="1"/>
  <c r="U206" i="2"/>
  <c r="N206" i="3" s="1"/>
  <c r="T206" i="2"/>
  <c r="M206" i="3" s="1"/>
  <c r="S206" i="2"/>
  <c r="L206" i="3" s="1"/>
  <c r="R206" i="2"/>
  <c r="K206" i="3" s="1"/>
  <c r="W204" i="2"/>
  <c r="P204" i="3" s="1"/>
  <c r="V204" i="2"/>
  <c r="O204" i="3" s="1"/>
  <c r="U204" i="2"/>
  <c r="N204" i="3" s="1"/>
  <c r="T204" i="2"/>
  <c r="M204" i="3" s="1"/>
  <c r="S204" i="2"/>
  <c r="L204" i="3" s="1"/>
  <c r="R204" i="2"/>
  <c r="K204" i="3" s="1"/>
  <c r="W202" i="2"/>
  <c r="P202" i="3" s="1"/>
  <c r="V202" i="2"/>
  <c r="O202" i="3" s="1"/>
  <c r="U202" i="2"/>
  <c r="N202" i="3" s="1"/>
  <c r="T202" i="2"/>
  <c r="M202" i="3" s="1"/>
  <c r="S202" i="2"/>
  <c r="L202" i="3" s="1"/>
  <c r="R202" i="2"/>
  <c r="K202" i="3" s="1"/>
  <c r="W200" i="2"/>
  <c r="P200" i="3" s="1"/>
  <c r="V200" i="2"/>
  <c r="O200" i="3" s="1"/>
  <c r="U200" i="2"/>
  <c r="N200" i="3" s="1"/>
  <c r="T200" i="2"/>
  <c r="M200" i="3" s="1"/>
  <c r="S200" i="2"/>
  <c r="L200" i="3" s="1"/>
  <c r="R200" i="2"/>
  <c r="K200" i="3" s="1"/>
  <c r="W198" i="2"/>
  <c r="P198" i="3" s="1"/>
  <c r="V198" i="2"/>
  <c r="O198" i="3" s="1"/>
  <c r="U198" i="2"/>
  <c r="N198" i="3" s="1"/>
  <c r="T198" i="2"/>
  <c r="M198" i="3" s="1"/>
  <c r="S198" i="2"/>
  <c r="L198" i="3" s="1"/>
  <c r="R198" i="2"/>
  <c r="K198" i="3" s="1"/>
  <c r="W196" i="2"/>
  <c r="P196" i="3" s="1"/>
  <c r="V196" i="2"/>
  <c r="O196" i="3" s="1"/>
  <c r="U196" i="2"/>
  <c r="N196" i="3" s="1"/>
  <c r="T196" i="2"/>
  <c r="M196" i="3" s="1"/>
  <c r="S196" i="2"/>
  <c r="L196" i="3" s="1"/>
  <c r="R196" i="2"/>
  <c r="K196" i="3" s="1"/>
  <c r="W194" i="2"/>
  <c r="P194" i="3" s="1"/>
  <c r="V194" i="2"/>
  <c r="O194" i="3" s="1"/>
  <c r="U194" i="2"/>
  <c r="N194" i="3" s="1"/>
  <c r="T194" i="2"/>
  <c r="M194" i="3" s="1"/>
  <c r="S194" i="2"/>
  <c r="L194" i="3" s="1"/>
  <c r="R194" i="2"/>
  <c r="K194" i="3" s="1"/>
  <c r="W192" i="2"/>
  <c r="P192" i="3" s="1"/>
  <c r="V192" i="2"/>
  <c r="O192" i="3" s="1"/>
  <c r="U192" i="2"/>
  <c r="N192" i="3" s="1"/>
  <c r="T192" i="2"/>
  <c r="M192" i="3" s="1"/>
  <c r="S192" i="2"/>
  <c r="L192" i="3" s="1"/>
  <c r="R192" i="2"/>
  <c r="K192" i="3" s="1"/>
  <c r="W190" i="2"/>
  <c r="P190" i="3" s="1"/>
  <c r="V190" i="2"/>
  <c r="O190" i="3" s="1"/>
  <c r="U190" i="2"/>
  <c r="N190" i="3" s="1"/>
  <c r="T190" i="2"/>
  <c r="M190" i="3" s="1"/>
  <c r="S190" i="2"/>
  <c r="L190" i="3" s="1"/>
  <c r="R190" i="2"/>
  <c r="K190" i="3" s="1"/>
  <c r="W188" i="2"/>
  <c r="P188" i="3" s="1"/>
  <c r="V188" i="2"/>
  <c r="O188" i="3" s="1"/>
  <c r="U188" i="2"/>
  <c r="N188" i="3" s="1"/>
  <c r="T188" i="2"/>
  <c r="M188" i="3" s="1"/>
  <c r="S188" i="2"/>
  <c r="L188" i="3" s="1"/>
  <c r="R188" i="2"/>
  <c r="K188" i="3" s="1"/>
  <c r="W186" i="2"/>
  <c r="P186" i="3" s="1"/>
  <c r="V186" i="2"/>
  <c r="O186" i="3" s="1"/>
  <c r="U186" i="2"/>
  <c r="N186" i="3" s="1"/>
  <c r="T186" i="2"/>
  <c r="M186" i="3" s="1"/>
  <c r="S186" i="2"/>
  <c r="L186" i="3" s="1"/>
  <c r="R186" i="2"/>
  <c r="K186" i="3" s="1"/>
  <c r="W184" i="2"/>
  <c r="P184" i="3" s="1"/>
  <c r="V184" i="2"/>
  <c r="O184" i="3" s="1"/>
  <c r="U184" i="2"/>
  <c r="N184" i="3" s="1"/>
  <c r="T184" i="2"/>
  <c r="M184" i="3" s="1"/>
  <c r="S184" i="2"/>
  <c r="L184" i="3" s="1"/>
  <c r="R184" i="2"/>
  <c r="K184" i="3" s="1"/>
  <c r="W182" i="2"/>
  <c r="P182" i="3" s="1"/>
  <c r="V182" i="2"/>
  <c r="O182" i="3" s="1"/>
  <c r="U182" i="2"/>
  <c r="N182" i="3" s="1"/>
  <c r="T182" i="2"/>
  <c r="M182" i="3" s="1"/>
  <c r="S182" i="2"/>
  <c r="L182" i="3" s="1"/>
  <c r="R182" i="2"/>
  <c r="K182" i="3" s="1"/>
  <c r="W180" i="2"/>
  <c r="P180" i="3" s="1"/>
  <c r="V180" i="2"/>
  <c r="O180" i="3" s="1"/>
  <c r="U180" i="2"/>
  <c r="N180" i="3" s="1"/>
  <c r="T180" i="2"/>
  <c r="M180" i="3" s="1"/>
  <c r="S180" i="2"/>
  <c r="L180" i="3" s="1"/>
  <c r="R180" i="2"/>
  <c r="K180" i="3" s="1"/>
  <c r="W178" i="2"/>
  <c r="P178" i="3" s="1"/>
  <c r="V178" i="2"/>
  <c r="O178" i="3" s="1"/>
  <c r="U178" i="2"/>
  <c r="N178" i="3" s="1"/>
  <c r="T178" i="2"/>
  <c r="M178" i="3" s="1"/>
  <c r="S178" i="2"/>
  <c r="L178" i="3" s="1"/>
  <c r="R178" i="2"/>
  <c r="K178" i="3" s="1"/>
  <c r="W176" i="2"/>
  <c r="P176" i="3" s="1"/>
  <c r="V176" i="2"/>
  <c r="O176" i="3" s="1"/>
  <c r="U176" i="2"/>
  <c r="N176" i="3" s="1"/>
  <c r="T176" i="2"/>
  <c r="M176" i="3" s="1"/>
  <c r="S176" i="2"/>
  <c r="L176" i="3" s="1"/>
  <c r="R176" i="2"/>
  <c r="K176" i="3" s="1"/>
  <c r="W174" i="2"/>
  <c r="P174" i="3" s="1"/>
  <c r="V174" i="2"/>
  <c r="O174" i="3" s="1"/>
  <c r="U174" i="2"/>
  <c r="N174" i="3" s="1"/>
  <c r="T174" i="2"/>
  <c r="M174" i="3" s="1"/>
  <c r="S174" i="2"/>
  <c r="L174" i="3" s="1"/>
  <c r="R174" i="2"/>
  <c r="K174" i="3" s="1"/>
  <c r="W172" i="2"/>
  <c r="P172" i="3" s="1"/>
  <c r="V172" i="2"/>
  <c r="O172" i="3" s="1"/>
  <c r="U172" i="2"/>
  <c r="N172" i="3" s="1"/>
  <c r="T172" i="2"/>
  <c r="M172" i="3" s="1"/>
  <c r="S172" i="2"/>
  <c r="L172" i="3" s="1"/>
  <c r="R172" i="2"/>
  <c r="K172" i="3" s="1"/>
  <c r="W170" i="2"/>
  <c r="P170" i="3" s="1"/>
  <c r="V170" i="2"/>
  <c r="O170" i="3" s="1"/>
  <c r="U170" i="2"/>
  <c r="N170" i="3" s="1"/>
  <c r="T170" i="2"/>
  <c r="M170" i="3" s="1"/>
  <c r="S170" i="2"/>
  <c r="L170" i="3" s="1"/>
  <c r="R170" i="2"/>
  <c r="K170" i="3" s="1"/>
  <c r="W168" i="2"/>
  <c r="P168" i="3" s="1"/>
  <c r="V168" i="2"/>
  <c r="O168" i="3" s="1"/>
  <c r="U168" i="2"/>
  <c r="N168" i="3" s="1"/>
  <c r="T168" i="2"/>
  <c r="M168" i="3" s="1"/>
  <c r="S168" i="2"/>
  <c r="L168" i="3" s="1"/>
  <c r="R168" i="2"/>
  <c r="K168" i="3" s="1"/>
  <c r="W166" i="2"/>
  <c r="P166" i="3" s="1"/>
  <c r="V166" i="2"/>
  <c r="O166" i="3" s="1"/>
  <c r="U166" i="2"/>
  <c r="N166" i="3" s="1"/>
  <c r="T166" i="2"/>
  <c r="M166" i="3" s="1"/>
  <c r="S166" i="2"/>
  <c r="L166" i="3" s="1"/>
  <c r="R166" i="2"/>
  <c r="K166" i="3" s="1"/>
  <c r="W164" i="2"/>
  <c r="P164" i="3" s="1"/>
  <c r="V164" i="2"/>
  <c r="O164" i="3" s="1"/>
  <c r="U164" i="2"/>
  <c r="N164" i="3" s="1"/>
  <c r="T164" i="2"/>
  <c r="M164" i="3" s="1"/>
  <c r="S164" i="2"/>
  <c r="L164" i="3" s="1"/>
  <c r="R164" i="2"/>
  <c r="K164" i="3" s="1"/>
  <c r="W162" i="2"/>
  <c r="P162" i="3" s="1"/>
  <c r="V162" i="2"/>
  <c r="O162" i="3" s="1"/>
  <c r="U162" i="2"/>
  <c r="N162" i="3" s="1"/>
  <c r="T162" i="2"/>
  <c r="M162" i="3" s="1"/>
  <c r="S162" i="2"/>
  <c r="L162" i="3" s="1"/>
  <c r="R162" i="2"/>
  <c r="K162" i="3" s="1"/>
  <c r="W160" i="2"/>
  <c r="P160" i="3" s="1"/>
  <c r="V160" i="2"/>
  <c r="O160" i="3" s="1"/>
  <c r="U160" i="2"/>
  <c r="N160" i="3" s="1"/>
  <c r="T160" i="2"/>
  <c r="M160" i="3" s="1"/>
  <c r="S160" i="2"/>
  <c r="L160" i="3" s="1"/>
  <c r="R160" i="2"/>
  <c r="K160" i="3" s="1"/>
  <c r="W158" i="2"/>
  <c r="P158" i="3" s="1"/>
  <c r="V158" i="2"/>
  <c r="O158" i="3" s="1"/>
  <c r="U158" i="2"/>
  <c r="N158" i="3" s="1"/>
  <c r="T158" i="2"/>
  <c r="M158" i="3" s="1"/>
  <c r="S158" i="2"/>
  <c r="L158" i="3" s="1"/>
  <c r="R158" i="2"/>
  <c r="K158" i="3" s="1"/>
  <c r="W156" i="2"/>
  <c r="P156" i="3" s="1"/>
  <c r="V156" i="2"/>
  <c r="O156" i="3" s="1"/>
  <c r="U156" i="2"/>
  <c r="N156" i="3" s="1"/>
  <c r="T156" i="2"/>
  <c r="M156" i="3" s="1"/>
  <c r="S156" i="2"/>
  <c r="L156" i="3" s="1"/>
  <c r="R156" i="2"/>
  <c r="K156" i="3" s="1"/>
  <c r="W154" i="2"/>
  <c r="P154" i="3" s="1"/>
  <c r="V154" i="2"/>
  <c r="O154" i="3" s="1"/>
  <c r="U154" i="2"/>
  <c r="N154" i="3" s="1"/>
  <c r="T154" i="2"/>
  <c r="M154" i="3" s="1"/>
  <c r="S154" i="2"/>
  <c r="L154" i="3" s="1"/>
  <c r="R154" i="2"/>
  <c r="K154" i="3" s="1"/>
  <c r="W152" i="2"/>
  <c r="P152" i="3" s="1"/>
  <c r="V152" i="2"/>
  <c r="O152" i="3" s="1"/>
  <c r="U152" i="2"/>
  <c r="N152" i="3" s="1"/>
  <c r="T152" i="2"/>
  <c r="M152" i="3" s="1"/>
  <c r="S152" i="2"/>
  <c r="L152" i="3" s="1"/>
  <c r="R152" i="2"/>
  <c r="K152" i="3" s="1"/>
  <c r="W150" i="2"/>
  <c r="P150" i="3" s="1"/>
  <c r="V150" i="2"/>
  <c r="O150" i="3" s="1"/>
  <c r="U150" i="2"/>
  <c r="N150" i="3" s="1"/>
  <c r="T150" i="2"/>
  <c r="M150" i="3" s="1"/>
  <c r="S150" i="2"/>
  <c r="L150" i="3" s="1"/>
  <c r="R150" i="2"/>
  <c r="K150" i="3" s="1"/>
  <c r="W148" i="2"/>
  <c r="P148" i="3" s="1"/>
  <c r="V148" i="2"/>
  <c r="O148" i="3" s="1"/>
  <c r="U148" i="2"/>
  <c r="N148" i="3" s="1"/>
  <c r="T148" i="2"/>
  <c r="M148" i="3" s="1"/>
  <c r="S148" i="2"/>
  <c r="L148" i="3" s="1"/>
  <c r="R148" i="2"/>
  <c r="K148" i="3" s="1"/>
  <c r="W146" i="2"/>
  <c r="P146" i="3" s="1"/>
  <c r="V146" i="2"/>
  <c r="O146" i="3" s="1"/>
  <c r="U146" i="2"/>
  <c r="N146" i="3" s="1"/>
  <c r="T146" i="2"/>
  <c r="M146" i="3" s="1"/>
  <c r="S146" i="2"/>
  <c r="L146" i="3" s="1"/>
  <c r="R146" i="2"/>
  <c r="K146" i="3" s="1"/>
  <c r="W144" i="2"/>
  <c r="P144" i="3" s="1"/>
  <c r="V144" i="2"/>
  <c r="O144" i="3" s="1"/>
  <c r="U144" i="2"/>
  <c r="N144" i="3" s="1"/>
  <c r="T144" i="2"/>
  <c r="M144" i="3" s="1"/>
  <c r="S144" i="2"/>
  <c r="L144" i="3" s="1"/>
  <c r="R144" i="2"/>
  <c r="K144" i="3" s="1"/>
  <c r="W142" i="2"/>
  <c r="P142" i="3" s="1"/>
  <c r="V142" i="2"/>
  <c r="O142" i="3" s="1"/>
  <c r="U142" i="2"/>
  <c r="N142" i="3" s="1"/>
  <c r="T142" i="2"/>
  <c r="M142" i="3" s="1"/>
  <c r="S142" i="2"/>
  <c r="L142" i="3" s="1"/>
  <c r="R142" i="2"/>
  <c r="K142" i="3" s="1"/>
  <c r="W140" i="2"/>
  <c r="P140" i="3" s="1"/>
  <c r="V140" i="2"/>
  <c r="O140" i="3" s="1"/>
  <c r="U140" i="2"/>
  <c r="N140" i="3" s="1"/>
  <c r="T140" i="2"/>
  <c r="M140" i="3" s="1"/>
  <c r="S140" i="2"/>
  <c r="L140" i="3" s="1"/>
  <c r="R140" i="2"/>
  <c r="K140" i="3" s="1"/>
  <c r="W138" i="2"/>
  <c r="P138" i="3" s="1"/>
  <c r="V138" i="2"/>
  <c r="O138" i="3" s="1"/>
  <c r="U138" i="2"/>
  <c r="N138" i="3" s="1"/>
  <c r="T138" i="2"/>
  <c r="M138" i="3" s="1"/>
  <c r="S138" i="2"/>
  <c r="L138" i="3" s="1"/>
  <c r="R138" i="2"/>
  <c r="K138" i="3" s="1"/>
  <c r="W136" i="2"/>
  <c r="P136" i="3" s="1"/>
  <c r="V136" i="2"/>
  <c r="O136" i="3" s="1"/>
  <c r="U136" i="2"/>
  <c r="N136" i="3" s="1"/>
  <c r="T136" i="2"/>
  <c r="M136" i="3" s="1"/>
  <c r="S136" i="2"/>
  <c r="L136" i="3" s="1"/>
  <c r="R136" i="2"/>
  <c r="K136" i="3" s="1"/>
  <c r="W134" i="2"/>
  <c r="P134" i="3" s="1"/>
  <c r="V134" i="2"/>
  <c r="O134" i="3" s="1"/>
  <c r="U134" i="2"/>
  <c r="N134" i="3" s="1"/>
  <c r="T134" i="2"/>
  <c r="M134" i="3" s="1"/>
  <c r="S134" i="2"/>
  <c r="L134" i="3" s="1"/>
  <c r="R134" i="2"/>
  <c r="K134" i="3" s="1"/>
  <c r="W132" i="2"/>
  <c r="P132" i="3" s="1"/>
  <c r="V132" i="2"/>
  <c r="O132" i="3" s="1"/>
  <c r="U132" i="2"/>
  <c r="N132" i="3" s="1"/>
  <c r="T132" i="2"/>
  <c r="M132" i="3" s="1"/>
  <c r="S132" i="2"/>
  <c r="L132" i="3" s="1"/>
  <c r="R132" i="2"/>
  <c r="K132" i="3" s="1"/>
  <c r="W130" i="2"/>
  <c r="P130" i="3" s="1"/>
  <c r="V130" i="2"/>
  <c r="O130" i="3" s="1"/>
  <c r="U130" i="2"/>
  <c r="N130" i="3" s="1"/>
  <c r="T130" i="2"/>
  <c r="M130" i="3" s="1"/>
  <c r="S130" i="2"/>
  <c r="L130" i="3" s="1"/>
  <c r="R130" i="2"/>
  <c r="K130" i="3" s="1"/>
  <c r="W128" i="2"/>
  <c r="P128" i="3" s="1"/>
  <c r="V128" i="2"/>
  <c r="O128" i="3" s="1"/>
  <c r="U128" i="2"/>
  <c r="N128" i="3" s="1"/>
  <c r="T128" i="2"/>
  <c r="M128" i="3" s="1"/>
  <c r="S128" i="2"/>
  <c r="L128" i="3" s="1"/>
  <c r="R128" i="2"/>
  <c r="K128" i="3" s="1"/>
  <c r="W126" i="2"/>
  <c r="P126" i="3" s="1"/>
  <c r="V126" i="2"/>
  <c r="O126" i="3" s="1"/>
  <c r="U126" i="2"/>
  <c r="N126" i="3" s="1"/>
  <c r="T126" i="2"/>
  <c r="M126" i="3" s="1"/>
  <c r="S126" i="2"/>
  <c r="L126" i="3" s="1"/>
  <c r="R126" i="2"/>
  <c r="K126" i="3" s="1"/>
  <c r="W124" i="2"/>
  <c r="P124" i="3" s="1"/>
  <c r="V124" i="2"/>
  <c r="O124" i="3" s="1"/>
  <c r="U124" i="2"/>
  <c r="N124" i="3" s="1"/>
  <c r="T124" i="2"/>
  <c r="M124" i="3" s="1"/>
  <c r="S124" i="2"/>
  <c r="L124" i="3" s="1"/>
  <c r="R124" i="2"/>
  <c r="K124" i="3" s="1"/>
  <c r="W122" i="2"/>
  <c r="P122" i="3" s="1"/>
  <c r="V122" i="2"/>
  <c r="O122" i="3" s="1"/>
  <c r="U122" i="2"/>
  <c r="N122" i="3" s="1"/>
  <c r="T122" i="2"/>
  <c r="M122" i="3" s="1"/>
  <c r="S122" i="2"/>
  <c r="L122" i="3" s="1"/>
  <c r="R122" i="2"/>
  <c r="K122" i="3" s="1"/>
  <c r="W120" i="2"/>
  <c r="P120" i="3" s="1"/>
  <c r="V120" i="2"/>
  <c r="O120" i="3" s="1"/>
  <c r="U120" i="2"/>
  <c r="N120" i="3" s="1"/>
  <c r="T120" i="2"/>
  <c r="M120" i="3" s="1"/>
  <c r="S120" i="2"/>
  <c r="L120" i="3" s="1"/>
  <c r="R120" i="2"/>
  <c r="K120" i="3" s="1"/>
  <c r="W118" i="2"/>
  <c r="P118" i="3" s="1"/>
  <c r="V118" i="2"/>
  <c r="O118" i="3" s="1"/>
  <c r="U118" i="2"/>
  <c r="N118" i="3" s="1"/>
  <c r="T118" i="2"/>
  <c r="M118" i="3" s="1"/>
  <c r="S118" i="2"/>
  <c r="L118" i="3" s="1"/>
  <c r="R118" i="2"/>
  <c r="K118" i="3" s="1"/>
  <c r="W116" i="2"/>
  <c r="P116" i="3" s="1"/>
  <c r="V116" i="2"/>
  <c r="O116" i="3" s="1"/>
  <c r="U116" i="2"/>
  <c r="N116" i="3" s="1"/>
  <c r="T116" i="2"/>
  <c r="M116" i="3" s="1"/>
  <c r="S116" i="2"/>
  <c r="L116" i="3" s="1"/>
  <c r="R116" i="2"/>
  <c r="K116" i="3" s="1"/>
  <c r="W114" i="2"/>
  <c r="P114" i="3" s="1"/>
  <c r="V114" i="2"/>
  <c r="O114" i="3" s="1"/>
  <c r="U114" i="2"/>
  <c r="N114" i="3" s="1"/>
  <c r="T114" i="2"/>
  <c r="M114" i="3" s="1"/>
  <c r="S114" i="2"/>
  <c r="L114" i="3" s="1"/>
  <c r="R114" i="2"/>
  <c r="K114" i="3" s="1"/>
  <c r="W112" i="2"/>
  <c r="P112" i="3" s="1"/>
  <c r="V112" i="2"/>
  <c r="O112" i="3" s="1"/>
  <c r="U112" i="2"/>
  <c r="N112" i="3" s="1"/>
  <c r="T112" i="2"/>
  <c r="M112" i="3" s="1"/>
  <c r="S112" i="2"/>
  <c r="L112" i="3" s="1"/>
  <c r="R112" i="2"/>
  <c r="K112" i="3" s="1"/>
  <c r="W110" i="2"/>
  <c r="P110" i="3" s="1"/>
  <c r="V110" i="2"/>
  <c r="O110" i="3" s="1"/>
  <c r="U110" i="2"/>
  <c r="N110" i="3" s="1"/>
  <c r="T110" i="2"/>
  <c r="M110" i="3" s="1"/>
  <c r="S110" i="2"/>
  <c r="L110" i="3" s="1"/>
  <c r="R110" i="2"/>
  <c r="K110" i="3" s="1"/>
  <c r="W108" i="2"/>
  <c r="P108" i="3" s="1"/>
  <c r="V108" i="2"/>
  <c r="O108" i="3" s="1"/>
  <c r="U108" i="2"/>
  <c r="N108" i="3" s="1"/>
  <c r="T108" i="2"/>
  <c r="M108" i="3" s="1"/>
  <c r="S108" i="2"/>
  <c r="L108" i="3" s="1"/>
  <c r="R108" i="2"/>
  <c r="K108" i="3" s="1"/>
  <c r="W106" i="2"/>
  <c r="P106" i="3" s="1"/>
  <c r="V106" i="2"/>
  <c r="O106" i="3" s="1"/>
  <c r="U106" i="2"/>
  <c r="N106" i="3" s="1"/>
  <c r="T106" i="2"/>
  <c r="M106" i="3" s="1"/>
  <c r="S106" i="2"/>
  <c r="L106" i="3" s="1"/>
  <c r="R106" i="2"/>
  <c r="K106" i="3" s="1"/>
  <c r="W104" i="2"/>
  <c r="P104" i="3" s="1"/>
  <c r="V104" i="2"/>
  <c r="O104" i="3" s="1"/>
  <c r="U104" i="2"/>
  <c r="N104" i="3" s="1"/>
  <c r="T104" i="2"/>
  <c r="M104" i="3" s="1"/>
  <c r="S104" i="2"/>
  <c r="L104" i="3" s="1"/>
  <c r="R104" i="2"/>
  <c r="K104" i="3" s="1"/>
  <c r="W102" i="2"/>
  <c r="P102" i="3" s="1"/>
  <c r="V102" i="2"/>
  <c r="O102" i="3" s="1"/>
  <c r="U102" i="2"/>
  <c r="N102" i="3" s="1"/>
  <c r="T102" i="2"/>
  <c r="M102" i="3" s="1"/>
  <c r="S102" i="2"/>
  <c r="L102" i="3" s="1"/>
  <c r="R102" i="2"/>
  <c r="K102" i="3" s="1"/>
  <c r="W100" i="2"/>
  <c r="P100" i="3" s="1"/>
  <c r="V100" i="2"/>
  <c r="O100" i="3" s="1"/>
  <c r="U100" i="2"/>
  <c r="N100" i="3" s="1"/>
  <c r="T100" i="2"/>
  <c r="M100" i="3" s="1"/>
  <c r="S100" i="2"/>
  <c r="L100" i="3" s="1"/>
  <c r="R100" i="2"/>
  <c r="K100" i="3" s="1"/>
  <c r="W98" i="2"/>
  <c r="P98" i="3" s="1"/>
  <c r="V98" i="2"/>
  <c r="O98" i="3" s="1"/>
  <c r="U98" i="2"/>
  <c r="N98" i="3" s="1"/>
  <c r="T98" i="2"/>
  <c r="M98" i="3" s="1"/>
  <c r="S98" i="2"/>
  <c r="L98" i="3" s="1"/>
  <c r="R98" i="2"/>
  <c r="K98" i="3" s="1"/>
  <c r="W96" i="2"/>
  <c r="P96" i="3" s="1"/>
  <c r="V96" i="2"/>
  <c r="O96" i="3" s="1"/>
  <c r="U96" i="2"/>
  <c r="N96" i="3" s="1"/>
  <c r="T96" i="2"/>
  <c r="M96" i="3" s="1"/>
  <c r="S96" i="2"/>
  <c r="L96" i="3" s="1"/>
  <c r="R96" i="2"/>
  <c r="K96" i="3" s="1"/>
  <c r="W94" i="2"/>
  <c r="P94" i="3" s="1"/>
  <c r="V94" i="2"/>
  <c r="O94" i="3" s="1"/>
  <c r="U94" i="2"/>
  <c r="N94" i="3" s="1"/>
  <c r="T94" i="2"/>
  <c r="M94" i="3" s="1"/>
  <c r="S94" i="2"/>
  <c r="L94" i="3" s="1"/>
  <c r="R94" i="2"/>
  <c r="K94" i="3" s="1"/>
  <c r="W92" i="2"/>
  <c r="P92" i="3" s="1"/>
  <c r="V92" i="2"/>
  <c r="O92" i="3" s="1"/>
  <c r="U92" i="2"/>
  <c r="N92" i="3" s="1"/>
  <c r="T92" i="2"/>
  <c r="M92" i="3" s="1"/>
  <c r="S92" i="2"/>
  <c r="L92" i="3" s="1"/>
  <c r="R92" i="2"/>
  <c r="K92" i="3" s="1"/>
  <c r="W90" i="2"/>
  <c r="P90" i="3" s="1"/>
  <c r="V90" i="2"/>
  <c r="O90" i="3" s="1"/>
  <c r="U90" i="2"/>
  <c r="N90" i="3" s="1"/>
  <c r="T90" i="2"/>
  <c r="M90" i="3" s="1"/>
  <c r="S90" i="2"/>
  <c r="L90" i="3" s="1"/>
  <c r="R90" i="2"/>
  <c r="K90" i="3" s="1"/>
  <c r="W88" i="2"/>
  <c r="P88" i="3" s="1"/>
  <c r="V88" i="2"/>
  <c r="O88" i="3" s="1"/>
  <c r="U88" i="2"/>
  <c r="N88" i="3" s="1"/>
  <c r="T88" i="2"/>
  <c r="M88" i="3" s="1"/>
  <c r="S88" i="2"/>
  <c r="L88" i="3" s="1"/>
  <c r="R88" i="2"/>
  <c r="K88" i="3" s="1"/>
  <c r="W86" i="2"/>
  <c r="P86" i="3" s="1"/>
  <c r="V86" i="2"/>
  <c r="O86" i="3" s="1"/>
  <c r="U86" i="2"/>
  <c r="N86" i="3" s="1"/>
  <c r="T86" i="2"/>
  <c r="M86" i="3" s="1"/>
  <c r="S86" i="2"/>
  <c r="L86" i="3" s="1"/>
  <c r="R86" i="2"/>
  <c r="K86" i="3" s="1"/>
  <c r="W84" i="2"/>
  <c r="P84" i="3" s="1"/>
  <c r="V84" i="2"/>
  <c r="O84" i="3" s="1"/>
  <c r="U84" i="2"/>
  <c r="N84" i="3" s="1"/>
  <c r="T84" i="2"/>
  <c r="M84" i="3" s="1"/>
  <c r="S84" i="2"/>
  <c r="L84" i="3" s="1"/>
  <c r="R84" i="2"/>
  <c r="K84" i="3" s="1"/>
  <c r="W82" i="2"/>
  <c r="P82" i="3" s="1"/>
  <c r="V82" i="2"/>
  <c r="O82" i="3" s="1"/>
  <c r="U82" i="2"/>
  <c r="N82" i="3" s="1"/>
  <c r="T82" i="2"/>
  <c r="M82" i="3" s="1"/>
  <c r="S82" i="2"/>
  <c r="L82" i="3" s="1"/>
  <c r="R82" i="2"/>
  <c r="K82" i="3" s="1"/>
  <c r="W80" i="2"/>
  <c r="P80" i="3" s="1"/>
  <c r="V80" i="2"/>
  <c r="O80" i="3" s="1"/>
  <c r="U80" i="2"/>
  <c r="N80" i="3" s="1"/>
  <c r="T80" i="2"/>
  <c r="M80" i="3" s="1"/>
  <c r="S80" i="2"/>
  <c r="L80" i="3" s="1"/>
  <c r="R80" i="2"/>
  <c r="K80" i="3" s="1"/>
  <c r="W78" i="2"/>
  <c r="P78" i="3" s="1"/>
  <c r="V78" i="2"/>
  <c r="O78" i="3" s="1"/>
  <c r="U78" i="2"/>
  <c r="N78" i="3" s="1"/>
  <c r="T78" i="2"/>
  <c r="M78" i="3" s="1"/>
  <c r="S78" i="2"/>
  <c r="L78" i="3" s="1"/>
  <c r="R78" i="2"/>
  <c r="K78" i="3" s="1"/>
  <c r="W76" i="2"/>
  <c r="P76" i="3" s="1"/>
  <c r="V76" i="2"/>
  <c r="O76" i="3" s="1"/>
  <c r="U76" i="2"/>
  <c r="N76" i="3" s="1"/>
  <c r="T76" i="2"/>
  <c r="M76" i="3" s="1"/>
  <c r="S76" i="2"/>
  <c r="L76" i="3" s="1"/>
  <c r="R76" i="2"/>
  <c r="K76" i="3" s="1"/>
  <c r="W74" i="2"/>
  <c r="P74" i="3" s="1"/>
  <c r="V74" i="2"/>
  <c r="O74" i="3" s="1"/>
  <c r="U74" i="2"/>
  <c r="N74" i="3" s="1"/>
  <c r="T74" i="2"/>
  <c r="M74" i="3" s="1"/>
  <c r="S74" i="2"/>
  <c r="L74" i="3" s="1"/>
  <c r="R74" i="2"/>
  <c r="K74" i="3" s="1"/>
  <c r="W72" i="2"/>
  <c r="P72" i="3" s="1"/>
  <c r="V72" i="2"/>
  <c r="O72" i="3" s="1"/>
  <c r="U72" i="2"/>
  <c r="N72" i="3" s="1"/>
  <c r="T72" i="2"/>
  <c r="M72" i="3" s="1"/>
  <c r="S72" i="2"/>
  <c r="L72" i="3" s="1"/>
  <c r="R72" i="2"/>
  <c r="K72" i="3" s="1"/>
  <c r="W70" i="2"/>
  <c r="P70" i="3" s="1"/>
  <c r="V70" i="2"/>
  <c r="O70" i="3" s="1"/>
  <c r="U70" i="2"/>
  <c r="N70" i="3" s="1"/>
  <c r="T70" i="2"/>
  <c r="M70" i="3" s="1"/>
  <c r="S70" i="2"/>
  <c r="L70" i="3" s="1"/>
  <c r="R70" i="2"/>
  <c r="K70" i="3" s="1"/>
  <c r="W68" i="2"/>
  <c r="P68" i="3" s="1"/>
  <c r="V68" i="2"/>
  <c r="O68" i="3" s="1"/>
  <c r="U68" i="2"/>
  <c r="N68" i="3" s="1"/>
  <c r="T68" i="2"/>
  <c r="M68" i="3" s="1"/>
  <c r="S68" i="2"/>
  <c r="L68" i="3" s="1"/>
  <c r="R68" i="2"/>
  <c r="K68" i="3" s="1"/>
  <c r="W66" i="2"/>
  <c r="P66" i="3" s="1"/>
  <c r="V66" i="2"/>
  <c r="O66" i="3" s="1"/>
  <c r="U66" i="2"/>
  <c r="N66" i="3" s="1"/>
  <c r="T66" i="2"/>
  <c r="M66" i="3" s="1"/>
  <c r="S66" i="2"/>
  <c r="L66" i="3" s="1"/>
  <c r="R66" i="2"/>
  <c r="K66" i="3" s="1"/>
  <c r="W64" i="2"/>
  <c r="P64" i="3" s="1"/>
  <c r="V64" i="2"/>
  <c r="O64" i="3" s="1"/>
  <c r="U64" i="2"/>
  <c r="N64" i="3" s="1"/>
  <c r="T64" i="2"/>
  <c r="M64" i="3" s="1"/>
  <c r="S64" i="2"/>
  <c r="L64" i="3" s="1"/>
  <c r="R64" i="2"/>
  <c r="K64" i="3" s="1"/>
  <c r="W62" i="2"/>
  <c r="P62" i="3" s="1"/>
  <c r="V62" i="2"/>
  <c r="O62" i="3" s="1"/>
  <c r="U62" i="2"/>
  <c r="N62" i="3" s="1"/>
  <c r="T62" i="2"/>
  <c r="M62" i="3" s="1"/>
  <c r="S62" i="2"/>
  <c r="L62" i="3" s="1"/>
  <c r="R62" i="2"/>
  <c r="K62" i="3" s="1"/>
  <c r="W60" i="2"/>
  <c r="P60" i="3" s="1"/>
  <c r="V60" i="2"/>
  <c r="O60" i="3" s="1"/>
  <c r="U60" i="2"/>
  <c r="N60" i="3" s="1"/>
  <c r="T60" i="2"/>
  <c r="M60" i="3" s="1"/>
  <c r="S60" i="2"/>
  <c r="L60" i="3" s="1"/>
  <c r="R60" i="2"/>
  <c r="K60" i="3" s="1"/>
  <c r="W58" i="2"/>
  <c r="P58" i="3" s="1"/>
  <c r="V58" i="2"/>
  <c r="O58" i="3" s="1"/>
  <c r="U58" i="2"/>
  <c r="N58" i="3" s="1"/>
  <c r="T58" i="2"/>
  <c r="M58" i="3" s="1"/>
  <c r="S58" i="2"/>
  <c r="L58" i="3" s="1"/>
  <c r="R58" i="2"/>
  <c r="K58" i="3" s="1"/>
  <c r="W56" i="2"/>
  <c r="P56" i="3" s="1"/>
  <c r="V56" i="2"/>
  <c r="O56" i="3" s="1"/>
  <c r="U56" i="2"/>
  <c r="N56" i="3" s="1"/>
  <c r="T56" i="2"/>
  <c r="M56" i="3" s="1"/>
  <c r="S56" i="2"/>
  <c r="L56" i="3" s="1"/>
  <c r="R56" i="2"/>
  <c r="K56" i="3" s="1"/>
  <c r="W54" i="2"/>
  <c r="P54" i="3" s="1"/>
  <c r="V54" i="2"/>
  <c r="O54" i="3" s="1"/>
  <c r="U54" i="2"/>
  <c r="N54" i="3" s="1"/>
  <c r="T54" i="2"/>
  <c r="M54" i="3" s="1"/>
  <c r="S54" i="2"/>
  <c r="L54" i="3" s="1"/>
  <c r="R54" i="2"/>
  <c r="K54" i="3" s="1"/>
  <c r="W52" i="2"/>
  <c r="P52" i="3" s="1"/>
  <c r="V52" i="2"/>
  <c r="O52" i="3" s="1"/>
  <c r="U52" i="2"/>
  <c r="N52" i="3" s="1"/>
  <c r="T52" i="2"/>
  <c r="M52" i="3" s="1"/>
  <c r="S52" i="2"/>
  <c r="L52" i="3" s="1"/>
  <c r="R52" i="2"/>
  <c r="K52" i="3" s="1"/>
  <c r="W50" i="2"/>
  <c r="P50" i="3" s="1"/>
  <c r="V50" i="2"/>
  <c r="O50" i="3" s="1"/>
  <c r="U50" i="2"/>
  <c r="N50" i="3" s="1"/>
  <c r="T50" i="2"/>
  <c r="M50" i="3" s="1"/>
  <c r="S50" i="2"/>
  <c r="L50" i="3" s="1"/>
  <c r="R50" i="2"/>
  <c r="K50" i="3" s="1"/>
  <c r="W48" i="2"/>
  <c r="P48" i="3" s="1"/>
  <c r="V48" i="2"/>
  <c r="O48" i="3" s="1"/>
  <c r="U48" i="2"/>
  <c r="N48" i="3" s="1"/>
  <c r="T48" i="2"/>
  <c r="M48" i="3" s="1"/>
  <c r="S48" i="2"/>
  <c r="L48" i="3" s="1"/>
  <c r="R48" i="2"/>
  <c r="K48" i="3" s="1"/>
  <c r="W46" i="2"/>
  <c r="P46" i="3" s="1"/>
  <c r="V46" i="2"/>
  <c r="O46" i="3" s="1"/>
  <c r="U46" i="2"/>
  <c r="N46" i="3" s="1"/>
  <c r="T46" i="2"/>
  <c r="M46" i="3" s="1"/>
  <c r="S46" i="2"/>
  <c r="L46" i="3" s="1"/>
  <c r="R46" i="2"/>
  <c r="K46" i="3" s="1"/>
  <c r="W44" i="2"/>
  <c r="P44" i="3" s="1"/>
  <c r="V44" i="2"/>
  <c r="O44" i="3" s="1"/>
  <c r="U44" i="2"/>
  <c r="N44" i="3" s="1"/>
  <c r="T44" i="2"/>
  <c r="M44" i="3" s="1"/>
  <c r="S44" i="2"/>
  <c r="L44" i="3" s="1"/>
  <c r="R44" i="2"/>
  <c r="K44" i="3" s="1"/>
  <c r="W42" i="2"/>
  <c r="P42" i="3" s="1"/>
  <c r="V42" i="2"/>
  <c r="O42" i="3" s="1"/>
  <c r="U42" i="2"/>
  <c r="N42" i="3" s="1"/>
  <c r="T42" i="2"/>
  <c r="M42" i="3" s="1"/>
  <c r="S42" i="2"/>
  <c r="L42" i="3" s="1"/>
  <c r="R42" i="2"/>
  <c r="K42" i="3" s="1"/>
  <c r="W40" i="2"/>
  <c r="P40" i="3" s="1"/>
  <c r="V40" i="2"/>
  <c r="O40" i="3" s="1"/>
  <c r="U40" i="2"/>
  <c r="N40" i="3" s="1"/>
  <c r="T40" i="2"/>
  <c r="M40" i="3" s="1"/>
  <c r="S40" i="2"/>
  <c r="L40" i="3" s="1"/>
  <c r="R40" i="2"/>
  <c r="K40" i="3" s="1"/>
  <c r="W38" i="2"/>
  <c r="P38" i="3" s="1"/>
  <c r="V38" i="2"/>
  <c r="O38" i="3" s="1"/>
  <c r="U38" i="2"/>
  <c r="N38" i="3" s="1"/>
  <c r="T38" i="2"/>
  <c r="M38" i="3" s="1"/>
  <c r="S38" i="2"/>
  <c r="L38" i="3" s="1"/>
  <c r="R38" i="2"/>
  <c r="K38" i="3" s="1"/>
  <c r="W36" i="2"/>
  <c r="P36" i="3" s="1"/>
  <c r="V36" i="2"/>
  <c r="O36" i="3" s="1"/>
  <c r="U36" i="2"/>
  <c r="N36" i="3" s="1"/>
  <c r="T36" i="2"/>
  <c r="M36" i="3" s="1"/>
  <c r="S36" i="2"/>
  <c r="L36" i="3" s="1"/>
  <c r="R36" i="2"/>
  <c r="K36" i="3" s="1"/>
  <c r="W34" i="2"/>
  <c r="P34" i="3" s="1"/>
  <c r="V34" i="2"/>
  <c r="O34" i="3" s="1"/>
  <c r="U34" i="2"/>
  <c r="N34" i="3" s="1"/>
  <c r="T34" i="2"/>
  <c r="M34" i="3" s="1"/>
  <c r="S34" i="2"/>
  <c r="L34" i="3" s="1"/>
  <c r="R34" i="2"/>
  <c r="K34" i="3" s="1"/>
  <c r="W32" i="2"/>
  <c r="P32" i="3" s="1"/>
  <c r="V32" i="2"/>
  <c r="O32" i="3" s="1"/>
  <c r="U32" i="2"/>
  <c r="N32" i="3" s="1"/>
  <c r="T32" i="2"/>
  <c r="M32" i="3" s="1"/>
  <c r="S32" i="2"/>
  <c r="L32" i="3" s="1"/>
  <c r="R32" i="2"/>
  <c r="K32" i="3" s="1"/>
  <c r="W30" i="2"/>
  <c r="P30" i="3" s="1"/>
  <c r="V30" i="2"/>
  <c r="O30" i="3" s="1"/>
  <c r="U30" i="2"/>
  <c r="N30" i="3" s="1"/>
  <c r="T30" i="2"/>
  <c r="M30" i="3" s="1"/>
  <c r="S30" i="2"/>
  <c r="L30" i="3" s="1"/>
  <c r="R30" i="2"/>
  <c r="K30" i="3" s="1"/>
  <c r="W28" i="2"/>
  <c r="P28" i="3" s="1"/>
  <c r="V28" i="2"/>
  <c r="O28" i="3" s="1"/>
  <c r="U28" i="2"/>
  <c r="N28" i="3" s="1"/>
  <c r="T28" i="2"/>
  <c r="M28" i="3" s="1"/>
  <c r="S28" i="2"/>
  <c r="L28" i="3" s="1"/>
  <c r="R28" i="2"/>
  <c r="K28" i="3" s="1"/>
  <c r="W26" i="2"/>
  <c r="P26" i="3" s="1"/>
  <c r="V26" i="2"/>
  <c r="O26" i="3" s="1"/>
  <c r="U26" i="2"/>
  <c r="N26" i="3" s="1"/>
  <c r="T26" i="2"/>
  <c r="M26" i="3" s="1"/>
  <c r="S26" i="2"/>
  <c r="L26" i="3" s="1"/>
  <c r="R26" i="2"/>
  <c r="K26" i="3" s="1"/>
  <c r="W24" i="2"/>
  <c r="P24" i="3" s="1"/>
  <c r="V24" i="2"/>
  <c r="O24" i="3" s="1"/>
  <c r="U24" i="2"/>
  <c r="N24" i="3" s="1"/>
  <c r="T24" i="2"/>
  <c r="M24" i="3" s="1"/>
  <c r="S24" i="2"/>
  <c r="L24" i="3" s="1"/>
  <c r="R24" i="2"/>
  <c r="K24" i="3" s="1"/>
  <c r="W22" i="2"/>
  <c r="P22" i="3" s="1"/>
  <c r="V22" i="2"/>
  <c r="O22" i="3" s="1"/>
  <c r="U22" i="2"/>
  <c r="N22" i="3" s="1"/>
  <c r="T22" i="2"/>
  <c r="M22" i="3" s="1"/>
  <c r="S22" i="2"/>
  <c r="L22" i="3" s="1"/>
  <c r="R22" i="2"/>
  <c r="K22" i="3" s="1"/>
  <c r="W20" i="2"/>
  <c r="P20" i="3" s="1"/>
  <c r="V20" i="2"/>
  <c r="O20" i="3" s="1"/>
  <c r="U20" i="2"/>
  <c r="N20" i="3" s="1"/>
  <c r="T20" i="2"/>
  <c r="M20" i="3" s="1"/>
  <c r="S20" i="2"/>
  <c r="L20" i="3" s="1"/>
  <c r="R20" i="2"/>
  <c r="K20" i="3" s="1"/>
  <c r="W18" i="2"/>
  <c r="P18" i="3" s="1"/>
  <c r="V18" i="2"/>
  <c r="O18" i="3" s="1"/>
  <c r="U18" i="2"/>
  <c r="N18" i="3" s="1"/>
  <c r="T18" i="2"/>
  <c r="M18" i="3" s="1"/>
  <c r="S18" i="2"/>
  <c r="L18" i="3" s="1"/>
  <c r="R18" i="2"/>
  <c r="K18" i="3" s="1"/>
  <c r="W16" i="2"/>
  <c r="P16" i="3" s="1"/>
  <c r="V16" i="2"/>
  <c r="O16" i="3" s="1"/>
  <c r="U16" i="2"/>
  <c r="N16" i="3" s="1"/>
  <c r="T16" i="2"/>
  <c r="M16" i="3" s="1"/>
  <c r="S16" i="2"/>
  <c r="L16" i="3" s="1"/>
  <c r="R16" i="2"/>
  <c r="K16" i="3" s="1"/>
  <c r="W14" i="2"/>
  <c r="P14" i="3" s="1"/>
  <c r="V14" i="2"/>
  <c r="O14" i="3" s="1"/>
  <c r="U14" i="2"/>
  <c r="N14" i="3" s="1"/>
  <c r="T14" i="2"/>
  <c r="M14" i="3" s="1"/>
  <c r="S14" i="2"/>
  <c r="L14" i="3" s="1"/>
  <c r="R14" i="2"/>
  <c r="K14" i="3" s="1"/>
  <c r="W12" i="2"/>
  <c r="P12" i="3" s="1"/>
  <c r="V12" i="2"/>
  <c r="O12" i="3" s="1"/>
  <c r="U12" i="2"/>
  <c r="N12" i="3" s="1"/>
  <c r="T12" i="2"/>
  <c r="M12" i="3" s="1"/>
  <c r="S12" i="2"/>
  <c r="L12" i="3" s="1"/>
  <c r="R12" i="2"/>
  <c r="K12" i="3" s="1"/>
  <c r="W10" i="2"/>
  <c r="P10" i="3" s="1"/>
  <c r="V10" i="2"/>
  <c r="O10" i="3" s="1"/>
  <c r="U10" i="2"/>
  <c r="N10" i="3" s="1"/>
  <c r="T10" i="2"/>
  <c r="M10" i="3" s="1"/>
  <c r="S10" i="2"/>
  <c r="L10" i="3" s="1"/>
  <c r="R10" i="2"/>
  <c r="K10" i="3" s="1"/>
  <c r="R6" i="2"/>
  <c r="K6" i="3" s="1"/>
  <c r="S6" i="2"/>
  <c r="L6" i="3" s="1"/>
  <c r="T6" i="2"/>
  <c r="M6" i="3" s="1"/>
  <c r="U6" i="2"/>
  <c r="N6" i="3" s="1"/>
  <c r="V6" i="2"/>
  <c r="O6" i="3" s="1"/>
  <c r="W6" i="2"/>
  <c r="P6" i="3" s="1"/>
  <c r="R8" i="2"/>
  <c r="K8" i="3" s="1"/>
  <c r="S8" i="2"/>
  <c r="L8" i="3" s="1"/>
  <c r="T8" i="2"/>
  <c r="M8" i="3" s="1"/>
  <c r="U8" i="2"/>
  <c r="N8" i="3" s="1"/>
  <c r="V8" i="2"/>
  <c r="O8" i="3" s="1"/>
  <c r="W8" i="2"/>
  <c r="P8" i="3" s="1"/>
  <c r="D33" i="12"/>
  <c r="D34" i="12"/>
  <c r="D35" i="12"/>
  <c r="D36" i="12"/>
  <c r="D37" i="12"/>
  <c r="D38" i="12"/>
  <c r="D39" i="12"/>
  <c r="D40" i="12"/>
  <c r="E34" i="12"/>
  <c r="F34" i="12"/>
  <c r="E35" i="12"/>
  <c r="F35" i="12"/>
  <c r="E36" i="12"/>
  <c r="F36" i="12"/>
  <c r="E37" i="12"/>
  <c r="F37" i="12"/>
  <c r="E38" i="12"/>
  <c r="F38" i="12"/>
  <c r="E39" i="12"/>
  <c r="F39" i="12"/>
  <c r="E40" i="12"/>
  <c r="F40" i="12"/>
  <c r="F33" i="12"/>
  <c r="E33" i="12"/>
  <c r="D29" i="12"/>
  <c r="D31" i="12"/>
  <c r="D32" i="12"/>
  <c r="E32" i="12"/>
  <c r="F32" i="12"/>
  <c r="F31" i="12"/>
  <c r="E31" i="12"/>
  <c r="F29" i="12"/>
  <c r="E29" i="12"/>
  <c r="S4" i="2" l="1"/>
  <c r="L4" i="3" s="1"/>
  <c r="T4" i="2"/>
  <c r="M4" i="3" s="1"/>
  <c r="U4" i="2"/>
  <c r="N4" i="3" s="1"/>
  <c r="V4" i="2"/>
  <c r="O4" i="3" s="1"/>
  <c r="W4" i="2"/>
  <c r="P4" i="3" s="1"/>
  <c r="R4" i="2"/>
  <c r="K4" i="3"/>
  <c r="B23" i="1" l="1"/>
  <c r="B22" i="1"/>
  <c r="B24" i="1" l="1"/>
  <c r="Q2" i="2"/>
  <c r="Q1" i="3" l="1"/>
  <c r="M1" i="3"/>
  <c r="N1" i="3"/>
  <c r="O1" i="3"/>
  <c r="P1" i="3"/>
  <c r="L1" i="3"/>
  <c r="B1" i="3"/>
  <c r="C1" i="3"/>
  <c r="D1" i="3"/>
  <c r="E1" i="3"/>
  <c r="F1" i="3"/>
  <c r="F4" i="3"/>
  <c r="E4" i="3"/>
  <c r="D4" i="3"/>
  <c r="C4" i="3"/>
  <c r="B4" i="3"/>
  <c r="A4" i="12"/>
  <c r="B1002" i="2" l="1"/>
  <c r="B3" i="2"/>
  <c r="AA3" i="2" s="1"/>
  <c r="Y3" i="2" s="1"/>
  <c r="B4" i="2"/>
  <c r="AA4" i="2" s="1"/>
  <c r="Y4" i="2" s="1"/>
  <c r="B5" i="2"/>
  <c r="AA5" i="2" s="1"/>
  <c r="Y5" i="2" s="1"/>
  <c r="B6" i="2"/>
  <c r="AA6" i="2" s="1"/>
  <c r="Y6" i="2" s="1"/>
  <c r="B7" i="2"/>
  <c r="AA7" i="2" s="1"/>
  <c r="Y7" i="2" s="1"/>
  <c r="B8" i="2"/>
  <c r="AA8" i="2" s="1"/>
  <c r="Y8" i="2" s="1"/>
  <c r="B9" i="2"/>
  <c r="AA9" i="2" s="1"/>
  <c r="Y9" i="2" s="1"/>
  <c r="B10" i="2"/>
  <c r="AA10" i="2" s="1"/>
  <c r="Y10" i="2" s="1"/>
  <c r="B11" i="2"/>
  <c r="AA11" i="2" s="1"/>
  <c r="Y11" i="2" s="1"/>
  <c r="B12" i="2"/>
  <c r="AA12" i="2" s="1"/>
  <c r="Y12" i="2" s="1"/>
  <c r="B13" i="2"/>
  <c r="AA13" i="2" s="1"/>
  <c r="Y13" i="2" s="1"/>
  <c r="B14" i="2"/>
  <c r="AA14" i="2" s="1"/>
  <c r="Y14" i="2" s="1"/>
  <c r="B15" i="2"/>
  <c r="AA15" i="2" s="1"/>
  <c r="Y15" i="2" s="1"/>
  <c r="B16" i="2"/>
  <c r="AA16" i="2" s="1"/>
  <c r="Y16" i="2" s="1"/>
  <c r="B17" i="2"/>
  <c r="AA17" i="2" s="1"/>
  <c r="Y17" i="2" s="1"/>
  <c r="B18" i="2"/>
  <c r="AA18" i="2" s="1"/>
  <c r="Y18" i="2" s="1"/>
  <c r="B19" i="2"/>
  <c r="AA19" i="2" s="1"/>
  <c r="Y19" i="2" s="1"/>
  <c r="B20" i="2"/>
  <c r="AA20" i="2" s="1"/>
  <c r="Y20" i="2" s="1"/>
  <c r="B21" i="2"/>
  <c r="AA21" i="2" s="1"/>
  <c r="Y21" i="2" s="1"/>
  <c r="B22" i="2"/>
  <c r="AA22" i="2" s="1"/>
  <c r="Y22" i="2" s="1"/>
  <c r="B23" i="2"/>
  <c r="AA23" i="2" s="1"/>
  <c r="Y23" i="2" s="1"/>
  <c r="B24" i="2"/>
  <c r="AA24" i="2" s="1"/>
  <c r="Y24" i="2" s="1"/>
  <c r="B25" i="2"/>
  <c r="AA25" i="2" s="1"/>
  <c r="Y25" i="2" s="1"/>
  <c r="B26" i="2"/>
  <c r="AA26" i="2" s="1"/>
  <c r="Y26" i="2" s="1"/>
  <c r="B27" i="2"/>
  <c r="AA27" i="2" s="1"/>
  <c r="Y27" i="2" s="1"/>
  <c r="B28" i="2"/>
  <c r="AA28" i="2" s="1"/>
  <c r="Y28" i="2" s="1"/>
  <c r="B29" i="2"/>
  <c r="AA29" i="2" s="1"/>
  <c r="Y29" i="2" s="1"/>
  <c r="B30" i="2"/>
  <c r="AA30" i="2" s="1"/>
  <c r="Y30" i="2" s="1"/>
  <c r="B31" i="2"/>
  <c r="AA31" i="2" s="1"/>
  <c r="Y31" i="2" s="1"/>
  <c r="B32" i="2"/>
  <c r="AA32" i="2" s="1"/>
  <c r="Y32" i="2" s="1"/>
  <c r="B33" i="2"/>
  <c r="AA33" i="2" s="1"/>
  <c r="Y33" i="2" s="1"/>
  <c r="B34" i="2"/>
  <c r="AA34" i="2" s="1"/>
  <c r="Y34" i="2" s="1"/>
  <c r="B35" i="2"/>
  <c r="AA35" i="2" s="1"/>
  <c r="Y35" i="2" s="1"/>
  <c r="B36" i="2"/>
  <c r="AA36" i="2" s="1"/>
  <c r="Y36" i="2" s="1"/>
  <c r="B37" i="2"/>
  <c r="AA37" i="2" s="1"/>
  <c r="Y37" i="2" s="1"/>
  <c r="B38" i="2"/>
  <c r="AA38" i="2" s="1"/>
  <c r="Y38" i="2" s="1"/>
  <c r="B39" i="2"/>
  <c r="AA39" i="2" s="1"/>
  <c r="Y39" i="2" s="1"/>
  <c r="B40" i="2"/>
  <c r="AA40" i="2" s="1"/>
  <c r="Y40" i="2" s="1"/>
  <c r="B41" i="2"/>
  <c r="AA41" i="2" s="1"/>
  <c r="Y41" i="2" s="1"/>
  <c r="B42" i="2"/>
  <c r="AA42" i="2" s="1"/>
  <c r="Y42" i="2" s="1"/>
  <c r="B43" i="2"/>
  <c r="AA43" i="2" s="1"/>
  <c r="Y43" i="2" s="1"/>
  <c r="B44" i="2"/>
  <c r="AA44" i="2" s="1"/>
  <c r="Y44" i="2" s="1"/>
  <c r="B45" i="2"/>
  <c r="AA45" i="2" s="1"/>
  <c r="Y45" i="2" s="1"/>
  <c r="B46" i="2"/>
  <c r="AA46" i="2" s="1"/>
  <c r="Y46" i="2" s="1"/>
  <c r="B47" i="2"/>
  <c r="AA47" i="2" s="1"/>
  <c r="Y47" i="2" s="1"/>
  <c r="B48" i="2"/>
  <c r="AA48" i="2" s="1"/>
  <c r="Y48" i="2" s="1"/>
  <c r="B49" i="2"/>
  <c r="AA49" i="2" s="1"/>
  <c r="Y49" i="2" s="1"/>
  <c r="B50" i="2"/>
  <c r="AA50" i="2" s="1"/>
  <c r="Y50" i="2" s="1"/>
  <c r="B51" i="2"/>
  <c r="AA51" i="2" s="1"/>
  <c r="Y51" i="2" s="1"/>
  <c r="B52" i="2"/>
  <c r="AA52" i="2" s="1"/>
  <c r="Y52" i="2" s="1"/>
  <c r="B53" i="2"/>
  <c r="AA53" i="2" s="1"/>
  <c r="Y53" i="2" s="1"/>
  <c r="B54" i="2"/>
  <c r="AA54" i="2" s="1"/>
  <c r="Y54" i="2" s="1"/>
  <c r="B55" i="2"/>
  <c r="AA55" i="2" s="1"/>
  <c r="Y55" i="2" s="1"/>
  <c r="B56" i="2"/>
  <c r="AA56" i="2" s="1"/>
  <c r="Y56" i="2" s="1"/>
  <c r="B57" i="2"/>
  <c r="AA57" i="2" s="1"/>
  <c r="Y57" i="2" s="1"/>
  <c r="B58" i="2"/>
  <c r="AA58" i="2" s="1"/>
  <c r="Y58" i="2" s="1"/>
  <c r="B59" i="2"/>
  <c r="AA59" i="2" s="1"/>
  <c r="Y59" i="2" s="1"/>
  <c r="B60" i="2"/>
  <c r="AA60" i="2" s="1"/>
  <c r="Y60" i="2" s="1"/>
  <c r="B61" i="2"/>
  <c r="AA61" i="2" s="1"/>
  <c r="Y61" i="2" s="1"/>
  <c r="B62" i="2"/>
  <c r="AA62" i="2" s="1"/>
  <c r="Y62" i="2" s="1"/>
  <c r="B63" i="2"/>
  <c r="AA63" i="2" s="1"/>
  <c r="Y63" i="2" s="1"/>
  <c r="B64" i="2"/>
  <c r="AA64" i="2" s="1"/>
  <c r="Y64" i="2" s="1"/>
  <c r="B65" i="2"/>
  <c r="AA65" i="2" s="1"/>
  <c r="Y65" i="2" s="1"/>
  <c r="B66" i="2"/>
  <c r="AA66" i="2" s="1"/>
  <c r="Y66" i="2" s="1"/>
  <c r="B67" i="2"/>
  <c r="AA67" i="2" s="1"/>
  <c r="Y67" i="2" s="1"/>
  <c r="B68" i="2"/>
  <c r="AA68" i="2" s="1"/>
  <c r="Y68" i="2" s="1"/>
  <c r="B69" i="2"/>
  <c r="AA69" i="2" s="1"/>
  <c r="Y69" i="2" s="1"/>
  <c r="B70" i="2"/>
  <c r="AA70" i="2" s="1"/>
  <c r="Y70" i="2" s="1"/>
  <c r="B71" i="2"/>
  <c r="AA71" i="2" s="1"/>
  <c r="Y71" i="2" s="1"/>
  <c r="B72" i="2"/>
  <c r="AA72" i="2" s="1"/>
  <c r="Y72" i="2" s="1"/>
  <c r="B73" i="2"/>
  <c r="AA73" i="2" s="1"/>
  <c r="Y73" i="2" s="1"/>
  <c r="B74" i="2"/>
  <c r="AA74" i="2" s="1"/>
  <c r="Y74" i="2" s="1"/>
  <c r="B75" i="2"/>
  <c r="AA75" i="2" s="1"/>
  <c r="Y75" i="2" s="1"/>
  <c r="B76" i="2"/>
  <c r="AA76" i="2" s="1"/>
  <c r="Y76" i="2" s="1"/>
  <c r="B77" i="2"/>
  <c r="AA77" i="2" s="1"/>
  <c r="Y77" i="2" s="1"/>
  <c r="B78" i="2"/>
  <c r="AA78" i="2" s="1"/>
  <c r="Y78" i="2" s="1"/>
  <c r="B79" i="2"/>
  <c r="AA79" i="2" s="1"/>
  <c r="Y79" i="2" s="1"/>
  <c r="B80" i="2"/>
  <c r="AA80" i="2" s="1"/>
  <c r="Y80" i="2" s="1"/>
  <c r="B81" i="2"/>
  <c r="AA81" i="2" s="1"/>
  <c r="Y81" i="2" s="1"/>
  <c r="B82" i="2"/>
  <c r="AA82" i="2" s="1"/>
  <c r="Y82" i="2" s="1"/>
  <c r="B83" i="2"/>
  <c r="AA83" i="2" s="1"/>
  <c r="Y83" i="2" s="1"/>
  <c r="B84" i="2"/>
  <c r="AA84" i="2" s="1"/>
  <c r="Y84" i="2" s="1"/>
  <c r="B85" i="2"/>
  <c r="AA85" i="2" s="1"/>
  <c r="Y85" i="2" s="1"/>
  <c r="B86" i="2"/>
  <c r="AA86" i="2" s="1"/>
  <c r="Y86" i="2" s="1"/>
  <c r="B87" i="2"/>
  <c r="AA87" i="2" s="1"/>
  <c r="Y87" i="2" s="1"/>
  <c r="B88" i="2"/>
  <c r="AA88" i="2" s="1"/>
  <c r="Y88" i="2" s="1"/>
  <c r="B89" i="2"/>
  <c r="AA89" i="2" s="1"/>
  <c r="Y89" i="2" s="1"/>
  <c r="B90" i="2"/>
  <c r="AA90" i="2" s="1"/>
  <c r="Y90" i="2" s="1"/>
  <c r="B91" i="2"/>
  <c r="AA91" i="2" s="1"/>
  <c r="Y91" i="2" s="1"/>
  <c r="B92" i="2"/>
  <c r="AA92" i="2" s="1"/>
  <c r="Y92" i="2" s="1"/>
  <c r="B93" i="2"/>
  <c r="AA93" i="2" s="1"/>
  <c r="Y93" i="2" s="1"/>
  <c r="B94" i="2"/>
  <c r="AA94" i="2" s="1"/>
  <c r="Y94" i="2" s="1"/>
  <c r="B95" i="2"/>
  <c r="AA95" i="2" s="1"/>
  <c r="Y95" i="2" s="1"/>
  <c r="B96" i="2"/>
  <c r="AA96" i="2" s="1"/>
  <c r="Y96" i="2" s="1"/>
  <c r="B97" i="2"/>
  <c r="AA97" i="2" s="1"/>
  <c r="Y97" i="2" s="1"/>
  <c r="B98" i="2"/>
  <c r="AA98" i="2" s="1"/>
  <c r="Y98" i="2" s="1"/>
  <c r="B99" i="2"/>
  <c r="AA99" i="2" s="1"/>
  <c r="Y99" i="2" s="1"/>
  <c r="B100" i="2"/>
  <c r="AA100" i="2" s="1"/>
  <c r="Y100" i="2" s="1"/>
  <c r="B101" i="2"/>
  <c r="AA101" i="2" s="1"/>
  <c r="Y101" i="2" s="1"/>
  <c r="B102" i="2"/>
  <c r="AA102" i="2" s="1"/>
  <c r="Y102" i="2" s="1"/>
  <c r="B103" i="2"/>
  <c r="AA103" i="2" s="1"/>
  <c r="Y103" i="2" s="1"/>
  <c r="B104" i="2"/>
  <c r="AA104" i="2" s="1"/>
  <c r="Y104" i="2" s="1"/>
  <c r="B105" i="2"/>
  <c r="AA105" i="2" s="1"/>
  <c r="Y105" i="2" s="1"/>
  <c r="B106" i="2"/>
  <c r="AA106" i="2" s="1"/>
  <c r="Y106" i="2" s="1"/>
  <c r="B107" i="2"/>
  <c r="AA107" i="2" s="1"/>
  <c r="Y107" i="2" s="1"/>
  <c r="B108" i="2"/>
  <c r="AA108" i="2" s="1"/>
  <c r="Y108" i="2" s="1"/>
  <c r="B109" i="2"/>
  <c r="AA109" i="2" s="1"/>
  <c r="Y109" i="2" s="1"/>
  <c r="B110" i="2"/>
  <c r="AA110" i="2" s="1"/>
  <c r="Y110" i="2" s="1"/>
  <c r="B111" i="2"/>
  <c r="AA111" i="2" s="1"/>
  <c r="Y111" i="2" s="1"/>
  <c r="B112" i="2"/>
  <c r="AA112" i="2" s="1"/>
  <c r="Y112" i="2" s="1"/>
  <c r="B113" i="2"/>
  <c r="AA113" i="2" s="1"/>
  <c r="Y113" i="2" s="1"/>
  <c r="B114" i="2"/>
  <c r="AA114" i="2" s="1"/>
  <c r="Y114" i="2" s="1"/>
  <c r="B115" i="2"/>
  <c r="AA115" i="2" s="1"/>
  <c r="Y115" i="2" s="1"/>
  <c r="B116" i="2"/>
  <c r="AA116" i="2" s="1"/>
  <c r="Y116" i="2" s="1"/>
  <c r="B117" i="2"/>
  <c r="AA117" i="2" s="1"/>
  <c r="Y117" i="2" s="1"/>
  <c r="B118" i="2"/>
  <c r="AA118" i="2" s="1"/>
  <c r="Y118" i="2" s="1"/>
  <c r="B119" i="2"/>
  <c r="AA119" i="2" s="1"/>
  <c r="Y119" i="2" s="1"/>
  <c r="B120" i="2"/>
  <c r="AA120" i="2" s="1"/>
  <c r="Y120" i="2" s="1"/>
  <c r="B121" i="2"/>
  <c r="AA121" i="2" s="1"/>
  <c r="Y121" i="2" s="1"/>
  <c r="B122" i="2"/>
  <c r="AA122" i="2" s="1"/>
  <c r="Y122" i="2" s="1"/>
  <c r="B123" i="2"/>
  <c r="AA123" i="2" s="1"/>
  <c r="Y123" i="2" s="1"/>
  <c r="B124" i="2"/>
  <c r="AA124" i="2" s="1"/>
  <c r="Y124" i="2" s="1"/>
  <c r="B125" i="2"/>
  <c r="AA125" i="2" s="1"/>
  <c r="Y125" i="2" s="1"/>
  <c r="B126" i="2"/>
  <c r="AA126" i="2" s="1"/>
  <c r="Y126" i="2" s="1"/>
  <c r="B127" i="2"/>
  <c r="AA127" i="2" s="1"/>
  <c r="Y127" i="2" s="1"/>
  <c r="B128" i="2"/>
  <c r="AA128" i="2" s="1"/>
  <c r="Y128" i="2" s="1"/>
  <c r="B129" i="2"/>
  <c r="AA129" i="2" s="1"/>
  <c r="Y129" i="2" s="1"/>
  <c r="B130" i="2"/>
  <c r="AA130" i="2" s="1"/>
  <c r="Y130" i="2" s="1"/>
  <c r="B131" i="2"/>
  <c r="AA131" i="2" s="1"/>
  <c r="Y131" i="2" s="1"/>
  <c r="B132" i="2"/>
  <c r="AA132" i="2" s="1"/>
  <c r="Y132" i="2" s="1"/>
  <c r="B133" i="2"/>
  <c r="AA133" i="2" s="1"/>
  <c r="Y133" i="2" s="1"/>
  <c r="B134" i="2"/>
  <c r="AA134" i="2" s="1"/>
  <c r="Y134" i="2" s="1"/>
  <c r="B135" i="2"/>
  <c r="AA135" i="2" s="1"/>
  <c r="Y135" i="2" s="1"/>
  <c r="B136" i="2"/>
  <c r="AA136" i="2" s="1"/>
  <c r="Y136" i="2" s="1"/>
  <c r="B137" i="2"/>
  <c r="AA137" i="2" s="1"/>
  <c r="Y137" i="2" s="1"/>
  <c r="B138" i="2"/>
  <c r="AA138" i="2" s="1"/>
  <c r="Y138" i="2" s="1"/>
  <c r="B139" i="2"/>
  <c r="AA139" i="2" s="1"/>
  <c r="Y139" i="2" s="1"/>
  <c r="B140" i="2"/>
  <c r="AA140" i="2" s="1"/>
  <c r="Y140" i="2" s="1"/>
  <c r="B141" i="2"/>
  <c r="AA141" i="2" s="1"/>
  <c r="Y141" i="2" s="1"/>
  <c r="B142" i="2"/>
  <c r="AA142" i="2" s="1"/>
  <c r="Y142" i="2" s="1"/>
  <c r="B143" i="2"/>
  <c r="AA143" i="2" s="1"/>
  <c r="Y143" i="2" s="1"/>
  <c r="B144" i="2"/>
  <c r="AA144" i="2" s="1"/>
  <c r="Y144" i="2" s="1"/>
  <c r="B145" i="2"/>
  <c r="AA145" i="2" s="1"/>
  <c r="Y145" i="2" s="1"/>
  <c r="B146" i="2"/>
  <c r="AA146" i="2" s="1"/>
  <c r="Y146" i="2" s="1"/>
  <c r="B147" i="2"/>
  <c r="AA147" i="2" s="1"/>
  <c r="Y147" i="2" s="1"/>
  <c r="B148" i="2"/>
  <c r="AA148" i="2" s="1"/>
  <c r="Y148" i="2" s="1"/>
  <c r="B149" i="2"/>
  <c r="AA149" i="2" s="1"/>
  <c r="Y149" i="2" s="1"/>
  <c r="B150" i="2"/>
  <c r="AA150" i="2" s="1"/>
  <c r="Y150" i="2" s="1"/>
  <c r="B151" i="2"/>
  <c r="B152" i="2"/>
  <c r="AA152" i="2" s="1"/>
  <c r="Y152" i="2" s="1"/>
  <c r="B153" i="2"/>
  <c r="B154" i="2"/>
  <c r="AA154" i="2" s="1"/>
  <c r="Y154" i="2" s="1"/>
  <c r="B155" i="2"/>
  <c r="B156" i="2"/>
  <c r="AA156" i="2" s="1"/>
  <c r="Y156" i="2" s="1"/>
  <c r="B157" i="2"/>
  <c r="B158" i="2"/>
  <c r="AA158" i="2" s="1"/>
  <c r="Y158" i="2" s="1"/>
  <c r="B159" i="2"/>
  <c r="B160" i="2"/>
  <c r="AA160" i="2" s="1"/>
  <c r="Y160" i="2" s="1"/>
  <c r="B161" i="2"/>
  <c r="B162" i="2"/>
  <c r="AA162" i="2" s="1"/>
  <c r="Y162" i="2" s="1"/>
  <c r="B163" i="2"/>
  <c r="B164" i="2"/>
  <c r="AA164" i="2" s="1"/>
  <c r="Y164" i="2" s="1"/>
  <c r="B165" i="2"/>
  <c r="B166" i="2"/>
  <c r="AA166" i="2" s="1"/>
  <c r="Y166" i="2" s="1"/>
  <c r="B167" i="2"/>
  <c r="B168" i="2"/>
  <c r="AA168" i="2" s="1"/>
  <c r="Y168" i="2" s="1"/>
  <c r="B169" i="2"/>
  <c r="B170" i="2"/>
  <c r="AA170" i="2" s="1"/>
  <c r="Y170" i="2" s="1"/>
  <c r="B171" i="2"/>
  <c r="B172" i="2"/>
  <c r="AA172" i="2" s="1"/>
  <c r="Y172" i="2" s="1"/>
  <c r="B173" i="2"/>
  <c r="B174" i="2"/>
  <c r="AA174" i="2" s="1"/>
  <c r="Y174" i="2" s="1"/>
  <c r="B175" i="2"/>
  <c r="B176" i="2"/>
  <c r="AA176" i="2" s="1"/>
  <c r="Y176" i="2" s="1"/>
  <c r="B177" i="2"/>
  <c r="B178" i="2"/>
  <c r="AA178" i="2" s="1"/>
  <c r="Y178" i="2" s="1"/>
  <c r="B179" i="2"/>
  <c r="B180" i="2"/>
  <c r="AA180" i="2" s="1"/>
  <c r="Y180" i="2" s="1"/>
  <c r="B181" i="2"/>
  <c r="B182" i="2"/>
  <c r="AA182" i="2" s="1"/>
  <c r="Y182" i="2" s="1"/>
  <c r="B183" i="2"/>
  <c r="B184" i="2"/>
  <c r="AA184" i="2" s="1"/>
  <c r="Y184" i="2" s="1"/>
  <c r="B185" i="2"/>
  <c r="B186" i="2"/>
  <c r="AA186" i="2" s="1"/>
  <c r="Y186" i="2" s="1"/>
  <c r="B187" i="2"/>
  <c r="B188" i="2"/>
  <c r="AA188" i="2" s="1"/>
  <c r="Y188" i="2" s="1"/>
  <c r="B189" i="2"/>
  <c r="B190" i="2"/>
  <c r="AA190" i="2" s="1"/>
  <c r="Y190" i="2" s="1"/>
  <c r="B191" i="2"/>
  <c r="B192" i="2"/>
  <c r="AA192" i="2" s="1"/>
  <c r="Y192" i="2" s="1"/>
  <c r="B193" i="2"/>
  <c r="B194" i="2"/>
  <c r="AA194" i="2" s="1"/>
  <c r="Y194" i="2" s="1"/>
  <c r="B195" i="2"/>
  <c r="B196" i="2"/>
  <c r="AA196" i="2" s="1"/>
  <c r="Y196" i="2" s="1"/>
  <c r="B197" i="2"/>
  <c r="B198" i="2"/>
  <c r="AA198" i="2" s="1"/>
  <c r="Y198" i="2" s="1"/>
  <c r="B199" i="2"/>
  <c r="B200" i="2"/>
  <c r="AA200" i="2" s="1"/>
  <c r="Y200" i="2" s="1"/>
  <c r="B201" i="2"/>
  <c r="B202" i="2"/>
  <c r="AA202" i="2" s="1"/>
  <c r="Y202" i="2" s="1"/>
  <c r="B203" i="2"/>
  <c r="B204" i="2"/>
  <c r="AA204" i="2" s="1"/>
  <c r="Y204" i="2" s="1"/>
  <c r="B205" i="2"/>
  <c r="B206" i="2"/>
  <c r="AA206" i="2" s="1"/>
  <c r="Y206" i="2" s="1"/>
  <c r="B207" i="2"/>
  <c r="B208" i="2"/>
  <c r="AA208" i="2" s="1"/>
  <c r="Y208" i="2" s="1"/>
  <c r="B209" i="2"/>
  <c r="B210" i="2"/>
  <c r="AA210" i="2" s="1"/>
  <c r="Y210" i="2" s="1"/>
  <c r="B211" i="2"/>
  <c r="B212" i="2"/>
  <c r="AA212" i="2" s="1"/>
  <c r="Y212" i="2" s="1"/>
  <c r="B213" i="2"/>
  <c r="B214" i="2"/>
  <c r="AA214" i="2" s="1"/>
  <c r="Y214" i="2" s="1"/>
  <c r="B215" i="2"/>
  <c r="B216" i="2"/>
  <c r="AA216" i="2" s="1"/>
  <c r="Y216" i="2" s="1"/>
  <c r="B217" i="2"/>
  <c r="B218" i="2"/>
  <c r="AA218" i="2" s="1"/>
  <c r="Y218" i="2" s="1"/>
  <c r="B219" i="2"/>
  <c r="B220" i="2"/>
  <c r="AA220" i="2" s="1"/>
  <c r="Y220" i="2" s="1"/>
  <c r="B221" i="2"/>
  <c r="B222" i="2"/>
  <c r="AA222" i="2" s="1"/>
  <c r="Y222" i="2" s="1"/>
  <c r="B223" i="2"/>
  <c r="B224" i="2"/>
  <c r="AA224" i="2" s="1"/>
  <c r="Y224" i="2" s="1"/>
  <c r="B225" i="2"/>
  <c r="B226" i="2"/>
  <c r="AA226" i="2" s="1"/>
  <c r="Y226" i="2" s="1"/>
  <c r="B227" i="2"/>
  <c r="B228" i="2"/>
  <c r="AA228" i="2" s="1"/>
  <c r="Y228" i="2" s="1"/>
  <c r="B229" i="2"/>
  <c r="B230" i="2"/>
  <c r="AA230" i="2" s="1"/>
  <c r="Y230" i="2" s="1"/>
  <c r="B231" i="2"/>
  <c r="B232" i="2"/>
  <c r="AA232" i="2" s="1"/>
  <c r="Y232" i="2" s="1"/>
  <c r="B233" i="2"/>
  <c r="B234" i="2"/>
  <c r="AA234" i="2" s="1"/>
  <c r="Y234" i="2" s="1"/>
  <c r="B235" i="2"/>
  <c r="B236" i="2"/>
  <c r="AA236" i="2" s="1"/>
  <c r="Y236" i="2" s="1"/>
  <c r="B237" i="2"/>
  <c r="B238" i="2"/>
  <c r="AA238" i="2" s="1"/>
  <c r="Y238" i="2" s="1"/>
  <c r="B239" i="2"/>
  <c r="B240" i="2"/>
  <c r="AA240" i="2" s="1"/>
  <c r="Y240" i="2" s="1"/>
  <c r="B241" i="2"/>
  <c r="B242" i="2"/>
  <c r="AA242" i="2" s="1"/>
  <c r="Y242" i="2" s="1"/>
  <c r="B243" i="2"/>
  <c r="B244" i="2"/>
  <c r="AA244" i="2" s="1"/>
  <c r="Y244" i="2" s="1"/>
  <c r="B245" i="2"/>
  <c r="B246" i="2"/>
  <c r="AA246" i="2" s="1"/>
  <c r="Y246" i="2" s="1"/>
  <c r="B247" i="2"/>
  <c r="B248" i="2"/>
  <c r="AA248" i="2" s="1"/>
  <c r="Y248" i="2" s="1"/>
  <c r="B249" i="2"/>
  <c r="B250" i="2"/>
  <c r="AA250" i="2" s="1"/>
  <c r="Y250" i="2" s="1"/>
  <c r="B251" i="2"/>
  <c r="B252" i="2"/>
  <c r="AA252" i="2" s="1"/>
  <c r="Y252" i="2" s="1"/>
  <c r="B253" i="2"/>
  <c r="B254" i="2"/>
  <c r="AA254" i="2" s="1"/>
  <c r="Y254" i="2" s="1"/>
  <c r="B255" i="2"/>
  <c r="B256" i="2"/>
  <c r="AA256" i="2" s="1"/>
  <c r="Y256" i="2" s="1"/>
  <c r="B257" i="2"/>
  <c r="B258" i="2"/>
  <c r="AA258" i="2" s="1"/>
  <c r="Y258" i="2" s="1"/>
  <c r="B259" i="2"/>
  <c r="B260" i="2"/>
  <c r="AA260" i="2" s="1"/>
  <c r="Y260" i="2" s="1"/>
  <c r="B261" i="2"/>
  <c r="B262" i="2"/>
  <c r="AA262" i="2" s="1"/>
  <c r="Y262" i="2" s="1"/>
  <c r="B263" i="2"/>
  <c r="B264" i="2"/>
  <c r="AA264" i="2" s="1"/>
  <c r="Y264" i="2" s="1"/>
  <c r="B265" i="2"/>
  <c r="B266" i="2"/>
  <c r="AA266" i="2" s="1"/>
  <c r="Y266" i="2" s="1"/>
  <c r="B267" i="2"/>
  <c r="B268" i="2"/>
  <c r="AA268" i="2" s="1"/>
  <c r="Y268" i="2" s="1"/>
  <c r="B269" i="2"/>
  <c r="B270" i="2"/>
  <c r="AA270" i="2" s="1"/>
  <c r="Y270" i="2" s="1"/>
  <c r="B271" i="2"/>
  <c r="B272" i="2"/>
  <c r="AA272" i="2" s="1"/>
  <c r="Y272" i="2" s="1"/>
  <c r="B273" i="2"/>
  <c r="B274" i="2"/>
  <c r="AA274" i="2" s="1"/>
  <c r="Y274" i="2" s="1"/>
  <c r="B275" i="2"/>
  <c r="B276" i="2"/>
  <c r="AA276" i="2" s="1"/>
  <c r="Y276" i="2" s="1"/>
  <c r="B277" i="2"/>
  <c r="B278" i="2"/>
  <c r="AA278" i="2" s="1"/>
  <c r="Y278" i="2" s="1"/>
  <c r="B279" i="2"/>
  <c r="B280" i="2"/>
  <c r="AA280" i="2" s="1"/>
  <c r="Y280" i="2" s="1"/>
  <c r="B281" i="2"/>
  <c r="B282" i="2"/>
  <c r="AA282" i="2" s="1"/>
  <c r="Y282" i="2" s="1"/>
  <c r="B283" i="2"/>
  <c r="B284" i="2"/>
  <c r="AA284" i="2" s="1"/>
  <c r="Y284" i="2" s="1"/>
  <c r="B285" i="2"/>
  <c r="B286" i="2"/>
  <c r="AA286" i="2" s="1"/>
  <c r="Y286" i="2" s="1"/>
  <c r="B287" i="2"/>
  <c r="B288" i="2"/>
  <c r="AA288" i="2" s="1"/>
  <c r="Y288" i="2" s="1"/>
  <c r="B289" i="2"/>
  <c r="B290" i="2"/>
  <c r="AA290" i="2" s="1"/>
  <c r="Y290" i="2" s="1"/>
  <c r="B291" i="2"/>
  <c r="B292" i="2"/>
  <c r="AA292" i="2" s="1"/>
  <c r="Y292" i="2" s="1"/>
  <c r="B293" i="2"/>
  <c r="B294" i="2"/>
  <c r="AA294" i="2" s="1"/>
  <c r="Y294" i="2" s="1"/>
  <c r="B295" i="2"/>
  <c r="B296" i="2"/>
  <c r="AA296" i="2" s="1"/>
  <c r="Y296" i="2" s="1"/>
  <c r="B297" i="2"/>
  <c r="B298" i="2"/>
  <c r="AA298" i="2" s="1"/>
  <c r="Y298" i="2" s="1"/>
  <c r="B299" i="2"/>
  <c r="B300" i="2"/>
  <c r="AA300" i="2" s="1"/>
  <c r="Y300" i="2" s="1"/>
  <c r="B301" i="2"/>
  <c r="B302" i="2"/>
  <c r="AA302" i="2" s="1"/>
  <c r="Y302" i="2" s="1"/>
  <c r="B303" i="2"/>
  <c r="B304" i="2"/>
  <c r="AA304" i="2" s="1"/>
  <c r="Y304" i="2" s="1"/>
  <c r="B305" i="2"/>
  <c r="B306" i="2"/>
  <c r="AA306" i="2" s="1"/>
  <c r="Y306" i="2" s="1"/>
  <c r="B307" i="2"/>
  <c r="B308" i="2"/>
  <c r="AA308" i="2" s="1"/>
  <c r="Y308" i="2" s="1"/>
  <c r="B309" i="2"/>
  <c r="B310" i="2"/>
  <c r="AA310" i="2" s="1"/>
  <c r="Y310" i="2" s="1"/>
  <c r="B311" i="2"/>
  <c r="B312" i="2"/>
  <c r="AA312" i="2" s="1"/>
  <c r="Y312" i="2" s="1"/>
  <c r="B313" i="2"/>
  <c r="B314" i="2"/>
  <c r="AA314" i="2" s="1"/>
  <c r="Y314" i="2" s="1"/>
  <c r="B315" i="2"/>
  <c r="B316" i="2"/>
  <c r="AA316" i="2" s="1"/>
  <c r="Y316" i="2" s="1"/>
  <c r="B317" i="2"/>
  <c r="B318" i="2"/>
  <c r="AA318" i="2" s="1"/>
  <c r="Y318" i="2" s="1"/>
  <c r="B319" i="2"/>
  <c r="B320" i="2"/>
  <c r="AA320" i="2" s="1"/>
  <c r="Y320" i="2" s="1"/>
  <c r="B321" i="2"/>
  <c r="B322" i="2"/>
  <c r="AA322" i="2" s="1"/>
  <c r="Y322" i="2" s="1"/>
  <c r="B323" i="2"/>
  <c r="B324" i="2"/>
  <c r="AA324" i="2" s="1"/>
  <c r="Y324" i="2" s="1"/>
  <c r="B325" i="2"/>
  <c r="B326" i="2"/>
  <c r="AA326" i="2" s="1"/>
  <c r="Y326" i="2" s="1"/>
  <c r="B327" i="2"/>
  <c r="B328" i="2"/>
  <c r="AA328" i="2" s="1"/>
  <c r="Y328" i="2" s="1"/>
  <c r="B329" i="2"/>
  <c r="B330" i="2"/>
  <c r="AA330" i="2" s="1"/>
  <c r="Y330" i="2" s="1"/>
  <c r="B331" i="2"/>
  <c r="B332" i="2"/>
  <c r="AA332" i="2" s="1"/>
  <c r="Y332" i="2" s="1"/>
  <c r="B333" i="2"/>
  <c r="B334" i="2"/>
  <c r="AA334" i="2" s="1"/>
  <c r="Y334" i="2" s="1"/>
  <c r="B335" i="2"/>
  <c r="B336" i="2"/>
  <c r="AA336" i="2" s="1"/>
  <c r="Y336" i="2" s="1"/>
  <c r="B337" i="2"/>
  <c r="B338" i="2"/>
  <c r="AA338" i="2" s="1"/>
  <c r="Y338" i="2" s="1"/>
  <c r="B339" i="2"/>
  <c r="B340" i="2"/>
  <c r="AA340" i="2" s="1"/>
  <c r="Y340" i="2" s="1"/>
  <c r="B341" i="2"/>
  <c r="B342" i="2"/>
  <c r="AA342" i="2" s="1"/>
  <c r="Y342" i="2" s="1"/>
  <c r="B343" i="2"/>
  <c r="B344" i="2"/>
  <c r="AA344" i="2" s="1"/>
  <c r="Y344" i="2" s="1"/>
  <c r="B345" i="2"/>
  <c r="B346" i="2"/>
  <c r="AA346" i="2" s="1"/>
  <c r="Y346" i="2" s="1"/>
  <c r="B347" i="2"/>
  <c r="B348" i="2"/>
  <c r="AA348" i="2" s="1"/>
  <c r="Y348" i="2" s="1"/>
  <c r="B349" i="2"/>
  <c r="B350" i="2"/>
  <c r="AA350" i="2" s="1"/>
  <c r="Y350" i="2" s="1"/>
  <c r="B351" i="2"/>
  <c r="B352" i="2"/>
  <c r="AA352" i="2" s="1"/>
  <c r="Y352" i="2" s="1"/>
  <c r="B353" i="2"/>
  <c r="B354" i="2"/>
  <c r="AA354" i="2" s="1"/>
  <c r="Y354" i="2" s="1"/>
  <c r="B355" i="2"/>
  <c r="B356" i="2"/>
  <c r="AA356" i="2" s="1"/>
  <c r="Y356" i="2" s="1"/>
  <c r="B357" i="2"/>
  <c r="B358" i="2"/>
  <c r="AA358" i="2" s="1"/>
  <c r="Y358" i="2" s="1"/>
  <c r="B359" i="2"/>
  <c r="B360" i="2"/>
  <c r="AA360" i="2" s="1"/>
  <c r="Y360" i="2" s="1"/>
  <c r="B361" i="2"/>
  <c r="B362" i="2"/>
  <c r="AA362" i="2" s="1"/>
  <c r="Y362" i="2" s="1"/>
  <c r="B363" i="2"/>
  <c r="B364" i="2"/>
  <c r="AA364" i="2" s="1"/>
  <c r="Y364" i="2" s="1"/>
  <c r="B365" i="2"/>
  <c r="B366" i="2"/>
  <c r="AA366" i="2" s="1"/>
  <c r="Y366" i="2" s="1"/>
  <c r="B367" i="2"/>
  <c r="B368" i="2"/>
  <c r="AA368" i="2" s="1"/>
  <c r="Y368" i="2" s="1"/>
  <c r="B369" i="2"/>
  <c r="B370" i="2"/>
  <c r="AA370" i="2" s="1"/>
  <c r="Y370" i="2" s="1"/>
  <c r="B371" i="2"/>
  <c r="B372" i="2"/>
  <c r="AA372" i="2" s="1"/>
  <c r="Y372" i="2" s="1"/>
  <c r="B373" i="2"/>
  <c r="B374" i="2"/>
  <c r="AA374" i="2" s="1"/>
  <c r="Y374" i="2" s="1"/>
  <c r="B375" i="2"/>
  <c r="B376" i="2"/>
  <c r="AA376" i="2" s="1"/>
  <c r="Y376" i="2" s="1"/>
  <c r="B377" i="2"/>
  <c r="B378" i="2"/>
  <c r="AA378" i="2" s="1"/>
  <c r="Y378" i="2" s="1"/>
  <c r="B379" i="2"/>
  <c r="B380" i="2"/>
  <c r="AA380" i="2" s="1"/>
  <c r="Y380" i="2" s="1"/>
  <c r="B381" i="2"/>
  <c r="B382" i="2"/>
  <c r="AA382" i="2" s="1"/>
  <c r="Y382" i="2" s="1"/>
  <c r="B383" i="2"/>
  <c r="B384" i="2"/>
  <c r="AA384" i="2" s="1"/>
  <c r="Y384" i="2" s="1"/>
  <c r="B385" i="2"/>
  <c r="B386" i="2"/>
  <c r="AA386" i="2" s="1"/>
  <c r="Y386" i="2" s="1"/>
  <c r="B387" i="2"/>
  <c r="B388" i="2"/>
  <c r="AA388" i="2" s="1"/>
  <c r="Y388" i="2" s="1"/>
  <c r="B389" i="2"/>
  <c r="B390" i="2"/>
  <c r="AA390" i="2" s="1"/>
  <c r="Y390" i="2" s="1"/>
  <c r="B391" i="2"/>
  <c r="B392" i="2"/>
  <c r="AA392" i="2" s="1"/>
  <c r="Y392" i="2" s="1"/>
  <c r="B393" i="2"/>
  <c r="B394" i="2"/>
  <c r="AA394" i="2" s="1"/>
  <c r="Y394" i="2" s="1"/>
  <c r="B395" i="2"/>
  <c r="B396" i="2"/>
  <c r="AA396" i="2" s="1"/>
  <c r="Y396" i="2" s="1"/>
  <c r="B397" i="2"/>
  <c r="B398" i="2"/>
  <c r="AA398" i="2" s="1"/>
  <c r="Y398" i="2" s="1"/>
  <c r="B399" i="2"/>
  <c r="B400" i="2"/>
  <c r="AA400" i="2" s="1"/>
  <c r="Y400" i="2" s="1"/>
  <c r="B401" i="2"/>
  <c r="B402" i="2"/>
  <c r="AA402" i="2" s="1"/>
  <c r="Y402" i="2" s="1"/>
  <c r="B403" i="2"/>
  <c r="B404" i="2"/>
  <c r="AA404" i="2" s="1"/>
  <c r="Y404" i="2" s="1"/>
  <c r="B405" i="2"/>
  <c r="B406" i="2"/>
  <c r="AA406" i="2" s="1"/>
  <c r="Y406" i="2" s="1"/>
  <c r="B407" i="2"/>
  <c r="B408" i="2"/>
  <c r="AA408" i="2" s="1"/>
  <c r="Y408" i="2" s="1"/>
  <c r="B409" i="2"/>
  <c r="B410" i="2"/>
  <c r="AA410" i="2" s="1"/>
  <c r="Y410" i="2" s="1"/>
  <c r="B411" i="2"/>
  <c r="B412" i="2"/>
  <c r="AA412" i="2" s="1"/>
  <c r="Y412" i="2" s="1"/>
  <c r="B413" i="2"/>
  <c r="B414" i="2"/>
  <c r="AA414" i="2" s="1"/>
  <c r="Y414" i="2" s="1"/>
  <c r="B415" i="2"/>
  <c r="B416" i="2"/>
  <c r="AA416" i="2" s="1"/>
  <c r="Y416" i="2" s="1"/>
  <c r="B417" i="2"/>
  <c r="B418" i="2"/>
  <c r="AA418" i="2" s="1"/>
  <c r="Y418" i="2" s="1"/>
  <c r="B419" i="2"/>
  <c r="B420" i="2"/>
  <c r="AA420" i="2" s="1"/>
  <c r="Y420" i="2" s="1"/>
  <c r="B421" i="2"/>
  <c r="B422" i="2"/>
  <c r="AA422" i="2" s="1"/>
  <c r="Y422" i="2" s="1"/>
  <c r="B423" i="2"/>
  <c r="B424" i="2"/>
  <c r="AA424" i="2" s="1"/>
  <c r="Y424" i="2" s="1"/>
  <c r="B425" i="2"/>
  <c r="B426" i="2"/>
  <c r="AA426" i="2" s="1"/>
  <c r="Y426" i="2" s="1"/>
  <c r="B427" i="2"/>
  <c r="B428" i="2"/>
  <c r="AA428" i="2" s="1"/>
  <c r="Y428" i="2" s="1"/>
  <c r="B429" i="2"/>
  <c r="AA429" i="2" s="1"/>
  <c r="Y429" i="2" s="1"/>
  <c r="B430" i="2"/>
  <c r="AA430" i="2" s="1"/>
  <c r="Y430" i="2" s="1"/>
  <c r="B431" i="2"/>
  <c r="AA431" i="2" s="1"/>
  <c r="Y431" i="2" s="1"/>
  <c r="B432" i="2"/>
  <c r="AA432" i="2" s="1"/>
  <c r="Y432" i="2" s="1"/>
  <c r="B433" i="2"/>
  <c r="AA433" i="2" s="1"/>
  <c r="Y433" i="2" s="1"/>
  <c r="B434" i="2"/>
  <c r="AA434" i="2" s="1"/>
  <c r="Y434" i="2" s="1"/>
  <c r="B435" i="2"/>
  <c r="AA435" i="2" s="1"/>
  <c r="Y435" i="2" s="1"/>
  <c r="B436" i="2"/>
  <c r="AA436" i="2" s="1"/>
  <c r="Y436" i="2" s="1"/>
  <c r="B437" i="2"/>
  <c r="AA437" i="2" s="1"/>
  <c r="Y437" i="2" s="1"/>
  <c r="B438" i="2"/>
  <c r="AA438" i="2" s="1"/>
  <c r="Y438" i="2" s="1"/>
  <c r="B439" i="2"/>
  <c r="AA439" i="2" s="1"/>
  <c r="Y439" i="2" s="1"/>
  <c r="B440" i="2"/>
  <c r="AA440" i="2" s="1"/>
  <c r="Y440" i="2" s="1"/>
  <c r="B441" i="2"/>
  <c r="AA441" i="2" s="1"/>
  <c r="Y441" i="2" s="1"/>
  <c r="B442" i="2"/>
  <c r="AA442" i="2" s="1"/>
  <c r="Y442" i="2" s="1"/>
  <c r="B443" i="2"/>
  <c r="AA443" i="2" s="1"/>
  <c r="Y443" i="2" s="1"/>
  <c r="B444" i="2"/>
  <c r="AA444" i="2" s="1"/>
  <c r="Y444" i="2" s="1"/>
  <c r="B445" i="2"/>
  <c r="AA445" i="2" s="1"/>
  <c r="Y445" i="2" s="1"/>
  <c r="B446" i="2"/>
  <c r="AA446" i="2" s="1"/>
  <c r="Y446" i="2" s="1"/>
  <c r="B447" i="2"/>
  <c r="AA447" i="2" s="1"/>
  <c r="Y447" i="2" s="1"/>
  <c r="B448" i="2"/>
  <c r="AA448" i="2" s="1"/>
  <c r="Y448" i="2" s="1"/>
  <c r="B449" i="2"/>
  <c r="AA449" i="2" s="1"/>
  <c r="Y449" i="2" s="1"/>
  <c r="B450" i="2"/>
  <c r="AA450" i="2" s="1"/>
  <c r="Y450" i="2" s="1"/>
  <c r="B451" i="2"/>
  <c r="AA451" i="2" s="1"/>
  <c r="Y451" i="2" s="1"/>
  <c r="B452" i="2"/>
  <c r="AA452" i="2" s="1"/>
  <c r="Y452" i="2" s="1"/>
  <c r="B453" i="2"/>
  <c r="AA453" i="2" s="1"/>
  <c r="Y453" i="2" s="1"/>
  <c r="B454" i="2"/>
  <c r="AA454" i="2" s="1"/>
  <c r="Y454" i="2" s="1"/>
  <c r="B455" i="2"/>
  <c r="AA455" i="2" s="1"/>
  <c r="Y455" i="2" s="1"/>
  <c r="B456" i="2"/>
  <c r="AA456" i="2" s="1"/>
  <c r="Y456" i="2" s="1"/>
  <c r="B457" i="2"/>
  <c r="AA457" i="2" s="1"/>
  <c r="Y457" i="2" s="1"/>
  <c r="B458" i="2"/>
  <c r="AA458" i="2" s="1"/>
  <c r="Y458" i="2" s="1"/>
  <c r="B459" i="2"/>
  <c r="AA459" i="2" s="1"/>
  <c r="Y459" i="2" s="1"/>
  <c r="B460" i="2"/>
  <c r="AA460" i="2" s="1"/>
  <c r="Y460" i="2" s="1"/>
  <c r="B461" i="2"/>
  <c r="AA461" i="2" s="1"/>
  <c r="Y461" i="2" s="1"/>
  <c r="B462" i="2"/>
  <c r="AA462" i="2" s="1"/>
  <c r="Y462" i="2" s="1"/>
  <c r="B463" i="2"/>
  <c r="AA463" i="2" s="1"/>
  <c r="Y463" i="2" s="1"/>
  <c r="B464" i="2"/>
  <c r="AA464" i="2" s="1"/>
  <c r="Y464" i="2" s="1"/>
  <c r="B465" i="2"/>
  <c r="AA465" i="2" s="1"/>
  <c r="Y465" i="2" s="1"/>
  <c r="B466" i="2"/>
  <c r="AA466" i="2" s="1"/>
  <c r="Y466" i="2" s="1"/>
  <c r="B467" i="2"/>
  <c r="AA467" i="2" s="1"/>
  <c r="Y467" i="2" s="1"/>
  <c r="B468" i="2"/>
  <c r="AA468" i="2" s="1"/>
  <c r="Y468" i="2" s="1"/>
  <c r="B469" i="2"/>
  <c r="AA469" i="2" s="1"/>
  <c r="Y469" i="2" s="1"/>
  <c r="B470" i="2"/>
  <c r="AA470" i="2" s="1"/>
  <c r="Y470" i="2" s="1"/>
  <c r="B471" i="2"/>
  <c r="AA471" i="2" s="1"/>
  <c r="Y471" i="2" s="1"/>
  <c r="B472" i="2"/>
  <c r="AA472" i="2" s="1"/>
  <c r="Y472" i="2" s="1"/>
  <c r="B473" i="2"/>
  <c r="AA473" i="2" s="1"/>
  <c r="Y473" i="2" s="1"/>
  <c r="B474" i="2"/>
  <c r="AA474" i="2" s="1"/>
  <c r="Y474" i="2" s="1"/>
  <c r="B475" i="2"/>
  <c r="AA475" i="2" s="1"/>
  <c r="Y475" i="2" s="1"/>
  <c r="B476" i="2"/>
  <c r="AA476" i="2" s="1"/>
  <c r="Y476" i="2" s="1"/>
  <c r="B477" i="2"/>
  <c r="AA477" i="2" s="1"/>
  <c r="Y477" i="2" s="1"/>
  <c r="B478" i="2"/>
  <c r="AA478" i="2" s="1"/>
  <c r="Y478" i="2" s="1"/>
  <c r="B479" i="2"/>
  <c r="AA479" i="2" s="1"/>
  <c r="Y479" i="2" s="1"/>
  <c r="B480" i="2"/>
  <c r="AA480" i="2" s="1"/>
  <c r="Y480" i="2" s="1"/>
  <c r="B481" i="2"/>
  <c r="AA481" i="2" s="1"/>
  <c r="Y481" i="2" s="1"/>
  <c r="B482" i="2"/>
  <c r="AA482" i="2" s="1"/>
  <c r="Y482" i="2" s="1"/>
  <c r="B483" i="2"/>
  <c r="AA483" i="2" s="1"/>
  <c r="Y483" i="2" s="1"/>
  <c r="B484" i="2"/>
  <c r="AA484" i="2" s="1"/>
  <c r="Y484" i="2" s="1"/>
  <c r="B485" i="2"/>
  <c r="AA485" i="2" s="1"/>
  <c r="Y485" i="2" s="1"/>
  <c r="B486" i="2"/>
  <c r="AA486" i="2" s="1"/>
  <c r="Y486" i="2" s="1"/>
  <c r="B487" i="2"/>
  <c r="AA487" i="2" s="1"/>
  <c r="Y487" i="2" s="1"/>
  <c r="B488" i="2"/>
  <c r="AA488" i="2" s="1"/>
  <c r="Y488" i="2" s="1"/>
  <c r="B489" i="2"/>
  <c r="AA489" i="2" s="1"/>
  <c r="Y489" i="2" s="1"/>
  <c r="B490" i="2"/>
  <c r="AA490" i="2" s="1"/>
  <c r="Y490" i="2" s="1"/>
  <c r="B491" i="2"/>
  <c r="AA491" i="2" s="1"/>
  <c r="Y491" i="2" s="1"/>
  <c r="B492" i="2"/>
  <c r="AA492" i="2" s="1"/>
  <c r="Y492" i="2" s="1"/>
  <c r="B493" i="2"/>
  <c r="AA493" i="2" s="1"/>
  <c r="Y493" i="2" s="1"/>
  <c r="B494" i="2"/>
  <c r="AA494" i="2" s="1"/>
  <c r="Y494" i="2" s="1"/>
  <c r="B495" i="2"/>
  <c r="AA495" i="2" s="1"/>
  <c r="Y495" i="2" s="1"/>
  <c r="B496" i="2"/>
  <c r="AA496" i="2" s="1"/>
  <c r="Y496" i="2" s="1"/>
  <c r="B497" i="2"/>
  <c r="AA497" i="2" s="1"/>
  <c r="Y497" i="2" s="1"/>
  <c r="B498" i="2"/>
  <c r="AA498" i="2" s="1"/>
  <c r="Y498" i="2" s="1"/>
  <c r="B499" i="2"/>
  <c r="AA499" i="2" s="1"/>
  <c r="Y499" i="2" s="1"/>
  <c r="B500" i="2"/>
  <c r="AA500" i="2" s="1"/>
  <c r="Y500" i="2" s="1"/>
  <c r="B501" i="2"/>
  <c r="AA501" i="2" s="1"/>
  <c r="Y501" i="2" s="1"/>
  <c r="B502" i="2"/>
  <c r="AA502" i="2" s="1"/>
  <c r="Y502" i="2" s="1"/>
  <c r="B503" i="2"/>
  <c r="AA503" i="2" s="1"/>
  <c r="Y503" i="2" s="1"/>
  <c r="B504" i="2"/>
  <c r="AA504" i="2" s="1"/>
  <c r="Y504" i="2" s="1"/>
  <c r="B505" i="2"/>
  <c r="AA505" i="2" s="1"/>
  <c r="Y505" i="2" s="1"/>
  <c r="B506" i="2"/>
  <c r="AA506" i="2" s="1"/>
  <c r="Y506" i="2" s="1"/>
  <c r="B507" i="2"/>
  <c r="AA507" i="2" s="1"/>
  <c r="Y507" i="2" s="1"/>
  <c r="B508" i="2"/>
  <c r="AA508" i="2" s="1"/>
  <c r="Y508" i="2" s="1"/>
  <c r="B509" i="2"/>
  <c r="AA509" i="2" s="1"/>
  <c r="Y509" i="2" s="1"/>
  <c r="B510" i="2"/>
  <c r="AA510" i="2" s="1"/>
  <c r="Y510" i="2" s="1"/>
  <c r="B511" i="2"/>
  <c r="AA511" i="2" s="1"/>
  <c r="Y511" i="2" s="1"/>
  <c r="B512" i="2"/>
  <c r="AA512" i="2" s="1"/>
  <c r="Y512" i="2" s="1"/>
  <c r="B513" i="2"/>
  <c r="AA513" i="2" s="1"/>
  <c r="Y513" i="2" s="1"/>
  <c r="B514" i="2"/>
  <c r="AA514" i="2" s="1"/>
  <c r="Y514" i="2" s="1"/>
  <c r="B515" i="2"/>
  <c r="AA515" i="2" s="1"/>
  <c r="Y515" i="2" s="1"/>
  <c r="B516" i="2"/>
  <c r="AA516" i="2" s="1"/>
  <c r="Y516" i="2" s="1"/>
  <c r="B517" i="2"/>
  <c r="AA517" i="2" s="1"/>
  <c r="Y517" i="2" s="1"/>
  <c r="B518" i="2"/>
  <c r="AA518" i="2" s="1"/>
  <c r="Y518" i="2" s="1"/>
  <c r="B519" i="2"/>
  <c r="AA519" i="2" s="1"/>
  <c r="Y519" i="2" s="1"/>
  <c r="B520" i="2"/>
  <c r="AA520" i="2" s="1"/>
  <c r="Y520" i="2" s="1"/>
  <c r="B521" i="2"/>
  <c r="AA521" i="2" s="1"/>
  <c r="Y521" i="2" s="1"/>
  <c r="B522" i="2"/>
  <c r="AA522" i="2" s="1"/>
  <c r="Y522" i="2" s="1"/>
  <c r="B523" i="2"/>
  <c r="AA523" i="2" s="1"/>
  <c r="Y523" i="2" s="1"/>
  <c r="B524" i="2"/>
  <c r="AA524" i="2" s="1"/>
  <c r="Y524" i="2" s="1"/>
  <c r="B525" i="2"/>
  <c r="AA525" i="2" s="1"/>
  <c r="Y525" i="2" s="1"/>
  <c r="B526" i="2"/>
  <c r="AA526" i="2" s="1"/>
  <c r="Y526" i="2" s="1"/>
  <c r="B527" i="2"/>
  <c r="AA527" i="2" s="1"/>
  <c r="Y527" i="2" s="1"/>
  <c r="B528" i="2"/>
  <c r="AA528" i="2" s="1"/>
  <c r="Y528" i="2" s="1"/>
  <c r="B529" i="2"/>
  <c r="AA529" i="2" s="1"/>
  <c r="Y529" i="2" s="1"/>
  <c r="B530" i="2"/>
  <c r="AA530" i="2" s="1"/>
  <c r="Y530" i="2" s="1"/>
  <c r="B531" i="2"/>
  <c r="AA531" i="2" s="1"/>
  <c r="Y531" i="2" s="1"/>
  <c r="B532" i="2"/>
  <c r="AA532" i="2" s="1"/>
  <c r="Y532" i="2" s="1"/>
  <c r="B533" i="2"/>
  <c r="AA533" i="2" s="1"/>
  <c r="Y533" i="2" s="1"/>
  <c r="B534" i="2"/>
  <c r="AA534" i="2" s="1"/>
  <c r="Y534" i="2" s="1"/>
  <c r="B535" i="2"/>
  <c r="AA535" i="2" s="1"/>
  <c r="Y535" i="2" s="1"/>
  <c r="B536" i="2"/>
  <c r="AA536" i="2" s="1"/>
  <c r="Y536" i="2" s="1"/>
  <c r="B537" i="2"/>
  <c r="AA537" i="2" s="1"/>
  <c r="Y537" i="2" s="1"/>
  <c r="B538" i="2"/>
  <c r="AA538" i="2" s="1"/>
  <c r="Y538" i="2" s="1"/>
  <c r="B539" i="2"/>
  <c r="AA539" i="2" s="1"/>
  <c r="Y539" i="2" s="1"/>
  <c r="B540" i="2"/>
  <c r="AA540" i="2" s="1"/>
  <c r="Y540" i="2" s="1"/>
  <c r="B541" i="2"/>
  <c r="AA541" i="2" s="1"/>
  <c r="Y541" i="2" s="1"/>
  <c r="B542" i="2"/>
  <c r="AA542" i="2" s="1"/>
  <c r="Y542" i="2" s="1"/>
  <c r="B543" i="2"/>
  <c r="AA543" i="2" s="1"/>
  <c r="Y543" i="2" s="1"/>
  <c r="B544" i="2"/>
  <c r="AA544" i="2" s="1"/>
  <c r="Y544" i="2" s="1"/>
  <c r="B545" i="2"/>
  <c r="AA545" i="2" s="1"/>
  <c r="Y545" i="2" s="1"/>
  <c r="B546" i="2"/>
  <c r="AA546" i="2" s="1"/>
  <c r="Y546" i="2" s="1"/>
  <c r="B547" i="2"/>
  <c r="AA547" i="2" s="1"/>
  <c r="Y547" i="2" s="1"/>
  <c r="B548" i="2"/>
  <c r="AA548" i="2" s="1"/>
  <c r="Y548" i="2" s="1"/>
  <c r="B549" i="2"/>
  <c r="AA549" i="2" s="1"/>
  <c r="Y549" i="2" s="1"/>
  <c r="B550" i="2"/>
  <c r="AA550" i="2" s="1"/>
  <c r="Y550" i="2" s="1"/>
  <c r="B551" i="2"/>
  <c r="AA551" i="2" s="1"/>
  <c r="Y551" i="2" s="1"/>
  <c r="B552" i="2"/>
  <c r="AA552" i="2" s="1"/>
  <c r="Y552" i="2" s="1"/>
  <c r="B553" i="2"/>
  <c r="AA553" i="2" s="1"/>
  <c r="Y553" i="2" s="1"/>
  <c r="B554" i="2"/>
  <c r="AA554" i="2" s="1"/>
  <c r="Y554" i="2" s="1"/>
  <c r="B555" i="2"/>
  <c r="AA555" i="2" s="1"/>
  <c r="Y555" i="2" s="1"/>
  <c r="B556" i="2"/>
  <c r="AA556" i="2" s="1"/>
  <c r="Y556" i="2" s="1"/>
  <c r="B557" i="2"/>
  <c r="AA557" i="2" s="1"/>
  <c r="Y557" i="2" s="1"/>
  <c r="B558" i="2"/>
  <c r="AA558" i="2" s="1"/>
  <c r="Y558" i="2" s="1"/>
  <c r="B559" i="2"/>
  <c r="AA559" i="2" s="1"/>
  <c r="Y559" i="2" s="1"/>
  <c r="B560" i="2"/>
  <c r="AA560" i="2" s="1"/>
  <c r="Y560" i="2" s="1"/>
  <c r="B561" i="2"/>
  <c r="AA561" i="2" s="1"/>
  <c r="Y561" i="2" s="1"/>
  <c r="B562" i="2"/>
  <c r="AA562" i="2" s="1"/>
  <c r="Y562" i="2" s="1"/>
  <c r="B563" i="2"/>
  <c r="AA563" i="2" s="1"/>
  <c r="Y563" i="2" s="1"/>
  <c r="B564" i="2"/>
  <c r="AA564" i="2" s="1"/>
  <c r="Y564" i="2" s="1"/>
  <c r="B565" i="2"/>
  <c r="AA565" i="2" s="1"/>
  <c r="Y565" i="2" s="1"/>
  <c r="B566" i="2"/>
  <c r="AA566" i="2" s="1"/>
  <c r="Y566" i="2" s="1"/>
  <c r="B567" i="2"/>
  <c r="AA567" i="2" s="1"/>
  <c r="Y567" i="2" s="1"/>
  <c r="B568" i="2"/>
  <c r="AA568" i="2" s="1"/>
  <c r="Y568" i="2" s="1"/>
  <c r="B569" i="2"/>
  <c r="AA569" i="2" s="1"/>
  <c r="Y569" i="2" s="1"/>
  <c r="B570" i="2"/>
  <c r="AA570" i="2" s="1"/>
  <c r="Y570" i="2" s="1"/>
  <c r="B571" i="2"/>
  <c r="AA571" i="2" s="1"/>
  <c r="Y571" i="2" s="1"/>
  <c r="B572" i="2"/>
  <c r="AA572" i="2" s="1"/>
  <c r="Y572" i="2" s="1"/>
  <c r="B573" i="2"/>
  <c r="AA573" i="2" s="1"/>
  <c r="Y573" i="2" s="1"/>
  <c r="B574" i="2"/>
  <c r="AA574" i="2" s="1"/>
  <c r="Y574" i="2" s="1"/>
  <c r="B575" i="2"/>
  <c r="AA575" i="2" s="1"/>
  <c r="Y575" i="2" s="1"/>
  <c r="B576" i="2"/>
  <c r="AA576" i="2" s="1"/>
  <c r="Y576" i="2" s="1"/>
  <c r="B577" i="2"/>
  <c r="AA577" i="2" s="1"/>
  <c r="Y577" i="2" s="1"/>
  <c r="B578" i="2"/>
  <c r="AA578" i="2" s="1"/>
  <c r="Y578" i="2" s="1"/>
  <c r="B579" i="2"/>
  <c r="AA579" i="2" s="1"/>
  <c r="Y579" i="2" s="1"/>
  <c r="B580" i="2"/>
  <c r="AA580" i="2" s="1"/>
  <c r="Y580" i="2" s="1"/>
  <c r="B581" i="2"/>
  <c r="AA581" i="2" s="1"/>
  <c r="Y581" i="2" s="1"/>
  <c r="B582" i="2"/>
  <c r="AA582" i="2" s="1"/>
  <c r="Y582" i="2" s="1"/>
  <c r="B583" i="2"/>
  <c r="AA583" i="2" s="1"/>
  <c r="Y583" i="2" s="1"/>
  <c r="B584" i="2"/>
  <c r="AA584" i="2" s="1"/>
  <c r="Y584" i="2" s="1"/>
  <c r="B585" i="2"/>
  <c r="AA585" i="2" s="1"/>
  <c r="Y585" i="2" s="1"/>
  <c r="B586" i="2"/>
  <c r="AA586" i="2" s="1"/>
  <c r="Y586" i="2" s="1"/>
  <c r="B587" i="2"/>
  <c r="AA587" i="2" s="1"/>
  <c r="Y587" i="2" s="1"/>
  <c r="B588" i="2"/>
  <c r="AA588" i="2" s="1"/>
  <c r="Y588" i="2" s="1"/>
  <c r="B589" i="2"/>
  <c r="AA589" i="2" s="1"/>
  <c r="Y589" i="2" s="1"/>
  <c r="B590" i="2"/>
  <c r="AA590" i="2" s="1"/>
  <c r="Y590" i="2" s="1"/>
  <c r="B591" i="2"/>
  <c r="AA591" i="2" s="1"/>
  <c r="Y591" i="2" s="1"/>
  <c r="B592" i="2"/>
  <c r="AA592" i="2" s="1"/>
  <c r="Y592" i="2" s="1"/>
  <c r="B593" i="2"/>
  <c r="AA593" i="2" s="1"/>
  <c r="Y593" i="2" s="1"/>
  <c r="B594" i="2"/>
  <c r="AA594" i="2" s="1"/>
  <c r="Y594" i="2" s="1"/>
  <c r="B595" i="2"/>
  <c r="AA595" i="2" s="1"/>
  <c r="Y595" i="2" s="1"/>
  <c r="B596" i="2"/>
  <c r="AA596" i="2" s="1"/>
  <c r="Y596" i="2" s="1"/>
  <c r="B597" i="2"/>
  <c r="AA597" i="2" s="1"/>
  <c r="Y597" i="2" s="1"/>
  <c r="B598" i="2"/>
  <c r="AA598" i="2" s="1"/>
  <c r="Y598" i="2" s="1"/>
  <c r="B599" i="2"/>
  <c r="AA599" i="2" s="1"/>
  <c r="Y599" i="2" s="1"/>
  <c r="B600" i="2"/>
  <c r="AA600" i="2" s="1"/>
  <c r="Y600" i="2" s="1"/>
  <c r="B601" i="2"/>
  <c r="AA601" i="2" s="1"/>
  <c r="Y601" i="2" s="1"/>
  <c r="B602" i="2"/>
  <c r="AA602" i="2" s="1"/>
  <c r="Y602" i="2" s="1"/>
  <c r="B603" i="2"/>
  <c r="AA603" i="2" s="1"/>
  <c r="Y603" i="2" s="1"/>
  <c r="B604" i="2"/>
  <c r="AA604" i="2" s="1"/>
  <c r="Y604" i="2" s="1"/>
  <c r="B605" i="2"/>
  <c r="AA605" i="2" s="1"/>
  <c r="Y605" i="2" s="1"/>
  <c r="B606" i="2"/>
  <c r="AA606" i="2" s="1"/>
  <c r="Y606" i="2" s="1"/>
  <c r="B607" i="2"/>
  <c r="AA607" i="2" s="1"/>
  <c r="Y607" i="2" s="1"/>
  <c r="B608" i="2"/>
  <c r="AA608" i="2" s="1"/>
  <c r="Y608" i="2" s="1"/>
  <c r="B609" i="2"/>
  <c r="AA609" i="2" s="1"/>
  <c r="Y609" i="2" s="1"/>
  <c r="B610" i="2"/>
  <c r="AA610" i="2" s="1"/>
  <c r="Y610" i="2" s="1"/>
  <c r="B611" i="2"/>
  <c r="AA611" i="2" s="1"/>
  <c r="Y611" i="2" s="1"/>
  <c r="B612" i="2"/>
  <c r="AA612" i="2" s="1"/>
  <c r="Y612" i="2" s="1"/>
  <c r="B613" i="2"/>
  <c r="AA613" i="2" s="1"/>
  <c r="Y613" i="2" s="1"/>
  <c r="B614" i="2"/>
  <c r="AA614" i="2" s="1"/>
  <c r="Y614" i="2" s="1"/>
  <c r="B615" i="2"/>
  <c r="AA615" i="2" s="1"/>
  <c r="Y615" i="2" s="1"/>
  <c r="B616" i="2"/>
  <c r="AA616" i="2" s="1"/>
  <c r="Y616" i="2" s="1"/>
  <c r="B617" i="2"/>
  <c r="AA617" i="2" s="1"/>
  <c r="Y617" i="2" s="1"/>
  <c r="B618" i="2"/>
  <c r="AA618" i="2" s="1"/>
  <c r="Y618" i="2" s="1"/>
  <c r="B619" i="2"/>
  <c r="AA619" i="2" s="1"/>
  <c r="Y619" i="2" s="1"/>
  <c r="B620" i="2"/>
  <c r="AA620" i="2" s="1"/>
  <c r="Y620" i="2" s="1"/>
  <c r="B621" i="2"/>
  <c r="AA621" i="2" s="1"/>
  <c r="Y621" i="2" s="1"/>
  <c r="B622" i="2"/>
  <c r="AA622" i="2" s="1"/>
  <c r="Y622" i="2" s="1"/>
  <c r="B623" i="2"/>
  <c r="AA623" i="2" s="1"/>
  <c r="Y623" i="2" s="1"/>
  <c r="B624" i="2"/>
  <c r="AA624" i="2" s="1"/>
  <c r="Y624" i="2" s="1"/>
  <c r="B625" i="2"/>
  <c r="AA625" i="2" s="1"/>
  <c r="Y625" i="2" s="1"/>
  <c r="B626" i="2"/>
  <c r="AA626" i="2" s="1"/>
  <c r="Y626" i="2" s="1"/>
  <c r="B627" i="2"/>
  <c r="AA627" i="2" s="1"/>
  <c r="Y627" i="2" s="1"/>
  <c r="B628" i="2"/>
  <c r="AA628" i="2" s="1"/>
  <c r="Y628" i="2" s="1"/>
  <c r="B629" i="2"/>
  <c r="AA629" i="2" s="1"/>
  <c r="Y629" i="2" s="1"/>
  <c r="B630" i="2"/>
  <c r="AA630" i="2" s="1"/>
  <c r="Y630" i="2" s="1"/>
  <c r="B631" i="2"/>
  <c r="AA631" i="2" s="1"/>
  <c r="Y631" i="2" s="1"/>
  <c r="B632" i="2"/>
  <c r="AA632" i="2" s="1"/>
  <c r="Y632" i="2" s="1"/>
  <c r="B633" i="2"/>
  <c r="AA633" i="2" s="1"/>
  <c r="Y633" i="2" s="1"/>
  <c r="B634" i="2"/>
  <c r="AA634" i="2" s="1"/>
  <c r="Y634" i="2" s="1"/>
  <c r="B635" i="2"/>
  <c r="AA635" i="2" s="1"/>
  <c r="Y635" i="2" s="1"/>
  <c r="B636" i="2"/>
  <c r="AA636" i="2" s="1"/>
  <c r="Y636" i="2" s="1"/>
  <c r="B637" i="2"/>
  <c r="AA637" i="2" s="1"/>
  <c r="Y637" i="2" s="1"/>
  <c r="B638" i="2"/>
  <c r="AA638" i="2" s="1"/>
  <c r="Y638" i="2" s="1"/>
  <c r="B639" i="2"/>
  <c r="AA639" i="2" s="1"/>
  <c r="Y639" i="2" s="1"/>
  <c r="B640" i="2"/>
  <c r="AA640" i="2" s="1"/>
  <c r="Y640" i="2" s="1"/>
  <c r="B641" i="2"/>
  <c r="AA641" i="2" s="1"/>
  <c r="Y641" i="2" s="1"/>
  <c r="B642" i="2"/>
  <c r="AA642" i="2" s="1"/>
  <c r="Y642" i="2" s="1"/>
  <c r="B643" i="2"/>
  <c r="AA643" i="2" s="1"/>
  <c r="Y643" i="2" s="1"/>
  <c r="B644" i="2"/>
  <c r="AA644" i="2" s="1"/>
  <c r="Y644" i="2" s="1"/>
  <c r="B645" i="2"/>
  <c r="AA645" i="2" s="1"/>
  <c r="Y645" i="2" s="1"/>
  <c r="B646" i="2"/>
  <c r="AA646" i="2" s="1"/>
  <c r="Y646" i="2" s="1"/>
  <c r="B647" i="2"/>
  <c r="AA647" i="2" s="1"/>
  <c r="Y647" i="2" s="1"/>
  <c r="B648" i="2"/>
  <c r="AA648" i="2" s="1"/>
  <c r="Y648" i="2" s="1"/>
  <c r="B649" i="2"/>
  <c r="AA649" i="2" s="1"/>
  <c r="Y649" i="2" s="1"/>
  <c r="B650" i="2"/>
  <c r="AA650" i="2" s="1"/>
  <c r="Y650" i="2" s="1"/>
  <c r="B651" i="2"/>
  <c r="AA651" i="2" s="1"/>
  <c r="Y651" i="2" s="1"/>
  <c r="B652" i="2"/>
  <c r="AA652" i="2" s="1"/>
  <c r="Y652" i="2" s="1"/>
  <c r="B653" i="2"/>
  <c r="AA653" i="2" s="1"/>
  <c r="Y653" i="2" s="1"/>
  <c r="B654" i="2"/>
  <c r="AA654" i="2" s="1"/>
  <c r="Y654" i="2" s="1"/>
  <c r="B655" i="2"/>
  <c r="AA655" i="2" s="1"/>
  <c r="Y655" i="2" s="1"/>
  <c r="B656" i="2"/>
  <c r="AA656" i="2" s="1"/>
  <c r="Y656" i="2" s="1"/>
  <c r="B657" i="2"/>
  <c r="AA657" i="2" s="1"/>
  <c r="Y657" i="2" s="1"/>
  <c r="B658" i="2"/>
  <c r="AA658" i="2" s="1"/>
  <c r="Y658" i="2" s="1"/>
  <c r="B659" i="2"/>
  <c r="AA659" i="2" s="1"/>
  <c r="Y659" i="2" s="1"/>
  <c r="B660" i="2"/>
  <c r="AA660" i="2" s="1"/>
  <c r="Y660" i="2" s="1"/>
  <c r="B661" i="2"/>
  <c r="AA661" i="2" s="1"/>
  <c r="Y661" i="2" s="1"/>
  <c r="B662" i="2"/>
  <c r="AA662" i="2" s="1"/>
  <c r="Y662" i="2" s="1"/>
  <c r="B663" i="2"/>
  <c r="AA663" i="2" s="1"/>
  <c r="Y663" i="2" s="1"/>
  <c r="B664" i="2"/>
  <c r="AA664" i="2" s="1"/>
  <c r="Y664" i="2" s="1"/>
  <c r="B665" i="2"/>
  <c r="AA665" i="2" s="1"/>
  <c r="Y665" i="2" s="1"/>
  <c r="B666" i="2"/>
  <c r="AA666" i="2" s="1"/>
  <c r="Y666" i="2" s="1"/>
  <c r="B667" i="2"/>
  <c r="AA667" i="2" s="1"/>
  <c r="Y667" i="2" s="1"/>
  <c r="B668" i="2"/>
  <c r="AA668" i="2" s="1"/>
  <c r="Y668" i="2" s="1"/>
  <c r="B669" i="2"/>
  <c r="AA669" i="2" s="1"/>
  <c r="Y669" i="2" s="1"/>
  <c r="B670" i="2"/>
  <c r="AA670" i="2" s="1"/>
  <c r="Y670" i="2" s="1"/>
  <c r="B671" i="2"/>
  <c r="AA671" i="2" s="1"/>
  <c r="Y671" i="2" s="1"/>
  <c r="B672" i="2"/>
  <c r="AA672" i="2" s="1"/>
  <c r="Y672" i="2" s="1"/>
  <c r="B673" i="2"/>
  <c r="AA673" i="2" s="1"/>
  <c r="Y673" i="2" s="1"/>
  <c r="B674" i="2"/>
  <c r="AA674" i="2" s="1"/>
  <c r="Y674" i="2" s="1"/>
  <c r="B675" i="2"/>
  <c r="AA675" i="2" s="1"/>
  <c r="Y675" i="2" s="1"/>
  <c r="B676" i="2"/>
  <c r="AA676" i="2" s="1"/>
  <c r="Y676" i="2" s="1"/>
  <c r="B677" i="2"/>
  <c r="AA677" i="2" s="1"/>
  <c r="Y677" i="2" s="1"/>
  <c r="B678" i="2"/>
  <c r="AA678" i="2" s="1"/>
  <c r="Y678" i="2" s="1"/>
  <c r="B679" i="2"/>
  <c r="AA679" i="2" s="1"/>
  <c r="Y679" i="2" s="1"/>
  <c r="B680" i="2"/>
  <c r="AA680" i="2" s="1"/>
  <c r="Y680" i="2" s="1"/>
  <c r="B681" i="2"/>
  <c r="AA681" i="2" s="1"/>
  <c r="Y681" i="2" s="1"/>
  <c r="B682" i="2"/>
  <c r="AA682" i="2" s="1"/>
  <c r="Y682" i="2" s="1"/>
  <c r="B683" i="2"/>
  <c r="AA683" i="2" s="1"/>
  <c r="Y683" i="2" s="1"/>
  <c r="B684" i="2"/>
  <c r="AA684" i="2" s="1"/>
  <c r="Y684" i="2" s="1"/>
  <c r="B685" i="2"/>
  <c r="AA685" i="2" s="1"/>
  <c r="Y685" i="2" s="1"/>
  <c r="B686" i="2"/>
  <c r="AA686" i="2" s="1"/>
  <c r="Y686" i="2" s="1"/>
  <c r="B687" i="2"/>
  <c r="AA687" i="2" s="1"/>
  <c r="Y687" i="2" s="1"/>
  <c r="B688" i="2"/>
  <c r="AA688" i="2" s="1"/>
  <c r="Y688" i="2" s="1"/>
  <c r="B689" i="2"/>
  <c r="AA689" i="2" s="1"/>
  <c r="Y689" i="2" s="1"/>
  <c r="B690" i="2"/>
  <c r="AA690" i="2" s="1"/>
  <c r="Y690" i="2" s="1"/>
  <c r="B691" i="2"/>
  <c r="AA691" i="2" s="1"/>
  <c r="Y691" i="2" s="1"/>
  <c r="B692" i="2"/>
  <c r="AA692" i="2" s="1"/>
  <c r="Y692" i="2" s="1"/>
  <c r="B693" i="2"/>
  <c r="AA693" i="2" s="1"/>
  <c r="Y693" i="2" s="1"/>
  <c r="B694" i="2"/>
  <c r="AA694" i="2" s="1"/>
  <c r="Y694" i="2" s="1"/>
  <c r="B695" i="2"/>
  <c r="AA695" i="2" s="1"/>
  <c r="Y695" i="2" s="1"/>
  <c r="B696" i="2"/>
  <c r="AA696" i="2" s="1"/>
  <c r="Y696" i="2" s="1"/>
  <c r="B697" i="2"/>
  <c r="AA697" i="2" s="1"/>
  <c r="Y697" i="2" s="1"/>
  <c r="B698" i="2"/>
  <c r="AA698" i="2" s="1"/>
  <c r="Y698" i="2" s="1"/>
  <c r="B699" i="2"/>
  <c r="AA699" i="2" s="1"/>
  <c r="Y699" i="2" s="1"/>
  <c r="B700" i="2"/>
  <c r="AA700" i="2" s="1"/>
  <c r="Y700" i="2" s="1"/>
  <c r="B701" i="2"/>
  <c r="AA701" i="2" s="1"/>
  <c r="Y701" i="2" s="1"/>
  <c r="B702" i="2"/>
  <c r="AA702" i="2" s="1"/>
  <c r="Y702" i="2" s="1"/>
  <c r="B703" i="2"/>
  <c r="AA703" i="2" s="1"/>
  <c r="Y703" i="2" s="1"/>
  <c r="B704" i="2"/>
  <c r="AA704" i="2" s="1"/>
  <c r="Y704" i="2" s="1"/>
  <c r="B705" i="2"/>
  <c r="AA705" i="2" s="1"/>
  <c r="Y705" i="2" s="1"/>
  <c r="B706" i="2"/>
  <c r="AA706" i="2" s="1"/>
  <c r="Y706" i="2" s="1"/>
  <c r="B707" i="2"/>
  <c r="AA707" i="2" s="1"/>
  <c r="Y707" i="2" s="1"/>
  <c r="B708" i="2"/>
  <c r="AA708" i="2" s="1"/>
  <c r="Y708" i="2" s="1"/>
  <c r="B709" i="2"/>
  <c r="AA709" i="2" s="1"/>
  <c r="Y709" i="2" s="1"/>
  <c r="B710" i="2"/>
  <c r="AA710" i="2" s="1"/>
  <c r="Y710" i="2" s="1"/>
  <c r="B711" i="2"/>
  <c r="AA711" i="2" s="1"/>
  <c r="Y711" i="2" s="1"/>
  <c r="B712" i="2"/>
  <c r="AA712" i="2" s="1"/>
  <c r="Y712" i="2" s="1"/>
  <c r="B713" i="2"/>
  <c r="AA713" i="2" s="1"/>
  <c r="Y713" i="2" s="1"/>
  <c r="B714" i="2"/>
  <c r="AA714" i="2" s="1"/>
  <c r="Y714" i="2" s="1"/>
  <c r="B715" i="2"/>
  <c r="AA715" i="2" s="1"/>
  <c r="Y715" i="2" s="1"/>
  <c r="B716" i="2"/>
  <c r="AA716" i="2" s="1"/>
  <c r="Y716" i="2" s="1"/>
  <c r="B717" i="2"/>
  <c r="AA717" i="2" s="1"/>
  <c r="Y717" i="2" s="1"/>
  <c r="B718" i="2"/>
  <c r="AA718" i="2" s="1"/>
  <c r="Y718" i="2" s="1"/>
  <c r="B719" i="2"/>
  <c r="AA719" i="2" s="1"/>
  <c r="Y719" i="2" s="1"/>
  <c r="B720" i="2"/>
  <c r="AA720" i="2" s="1"/>
  <c r="Y720" i="2" s="1"/>
  <c r="B721" i="2"/>
  <c r="AA721" i="2" s="1"/>
  <c r="Y721" i="2" s="1"/>
  <c r="B722" i="2"/>
  <c r="AA722" i="2" s="1"/>
  <c r="Y722" i="2" s="1"/>
  <c r="B723" i="2"/>
  <c r="AA723" i="2" s="1"/>
  <c r="Y723" i="2" s="1"/>
  <c r="B724" i="2"/>
  <c r="AA724" i="2" s="1"/>
  <c r="Y724" i="2" s="1"/>
  <c r="B725" i="2"/>
  <c r="AA725" i="2" s="1"/>
  <c r="Y725" i="2" s="1"/>
  <c r="B726" i="2"/>
  <c r="AA726" i="2" s="1"/>
  <c r="Y726" i="2" s="1"/>
  <c r="B727" i="2"/>
  <c r="AA727" i="2" s="1"/>
  <c r="Y727" i="2" s="1"/>
  <c r="B728" i="2"/>
  <c r="AA728" i="2" s="1"/>
  <c r="Y728" i="2" s="1"/>
  <c r="B729" i="2"/>
  <c r="AA729" i="2" s="1"/>
  <c r="Y729" i="2" s="1"/>
  <c r="B730" i="2"/>
  <c r="AA730" i="2" s="1"/>
  <c r="Y730" i="2" s="1"/>
  <c r="B731" i="2"/>
  <c r="AA731" i="2" s="1"/>
  <c r="Y731" i="2" s="1"/>
  <c r="B732" i="2"/>
  <c r="AA732" i="2" s="1"/>
  <c r="Y732" i="2" s="1"/>
  <c r="B733" i="2"/>
  <c r="AA733" i="2" s="1"/>
  <c r="Y733" i="2" s="1"/>
  <c r="B734" i="2"/>
  <c r="AA734" i="2" s="1"/>
  <c r="Y734" i="2" s="1"/>
  <c r="B735" i="2"/>
  <c r="AA735" i="2" s="1"/>
  <c r="Y735" i="2" s="1"/>
  <c r="B736" i="2"/>
  <c r="AA736" i="2" s="1"/>
  <c r="Y736" i="2" s="1"/>
  <c r="B737" i="2"/>
  <c r="AA737" i="2" s="1"/>
  <c r="Y737" i="2" s="1"/>
  <c r="B738" i="2"/>
  <c r="AA738" i="2" s="1"/>
  <c r="Y738" i="2" s="1"/>
  <c r="B739" i="2"/>
  <c r="AA739" i="2" s="1"/>
  <c r="Y739" i="2" s="1"/>
  <c r="B740" i="2"/>
  <c r="AA740" i="2" s="1"/>
  <c r="Y740" i="2" s="1"/>
  <c r="B741" i="2"/>
  <c r="AA741" i="2" s="1"/>
  <c r="Y741" i="2" s="1"/>
  <c r="B742" i="2"/>
  <c r="AA742" i="2" s="1"/>
  <c r="Y742" i="2" s="1"/>
  <c r="B743" i="2"/>
  <c r="AA743" i="2" s="1"/>
  <c r="Y743" i="2" s="1"/>
  <c r="B744" i="2"/>
  <c r="AA744" i="2" s="1"/>
  <c r="Y744" i="2" s="1"/>
  <c r="B745" i="2"/>
  <c r="AA745" i="2" s="1"/>
  <c r="Y745" i="2" s="1"/>
  <c r="B746" i="2"/>
  <c r="AA746" i="2" s="1"/>
  <c r="Y746" i="2" s="1"/>
  <c r="B747" i="2"/>
  <c r="AA747" i="2" s="1"/>
  <c r="Y747" i="2" s="1"/>
  <c r="B748" i="2"/>
  <c r="AA748" i="2" s="1"/>
  <c r="Y748" i="2" s="1"/>
  <c r="B749" i="2"/>
  <c r="AA749" i="2" s="1"/>
  <c r="Y749" i="2" s="1"/>
  <c r="B750" i="2"/>
  <c r="AA750" i="2" s="1"/>
  <c r="Y750" i="2" s="1"/>
  <c r="B751" i="2"/>
  <c r="AA751" i="2" s="1"/>
  <c r="Y751" i="2" s="1"/>
  <c r="B752" i="2"/>
  <c r="AA752" i="2" s="1"/>
  <c r="Y752" i="2" s="1"/>
  <c r="B753" i="2"/>
  <c r="AA753" i="2" s="1"/>
  <c r="Y753" i="2" s="1"/>
  <c r="B754" i="2"/>
  <c r="AA754" i="2" s="1"/>
  <c r="Y754" i="2" s="1"/>
  <c r="B755" i="2"/>
  <c r="AA755" i="2" s="1"/>
  <c r="Y755" i="2" s="1"/>
  <c r="B756" i="2"/>
  <c r="AA756" i="2" s="1"/>
  <c r="Y756" i="2" s="1"/>
  <c r="B757" i="2"/>
  <c r="AA757" i="2" s="1"/>
  <c r="Y757" i="2" s="1"/>
  <c r="B758" i="2"/>
  <c r="AA758" i="2" s="1"/>
  <c r="Y758" i="2" s="1"/>
  <c r="B759" i="2"/>
  <c r="AA759" i="2" s="1"/>
  <c r="Y759" i="2" s="1"/>
  <c r="B760" i="2"/>
  <c r="AA760" i="2" s="1"/>
  <c r="Y760" i="2" s="1"/>
  <c r="B761" i="2"/>
  <c r="AA761" i="2" s="1"/>
  <c r="Y761" i="2" s="1"/>
  <c r="B762" i="2"/>
  <c r="AA762" i="2" s="1"/>
  <c r="Y762" i="2" s="1"/>
  <c r="B763" i="2"/>
  <c r="AA763" i="2" s="1"/>
  <c r="Y763" i="2" s="1"/>
  <c r="B764" i="2"/>
  <c r="AA764" i="2" s="1"/>
  <c r="Y764" i="2" s="1"/>
  <c r="B765" i="2"/>
  <c r="AA765" i="2" s="1"/>
  <c r="Y765" i="2" s="1"/>
  <c r="B766" i="2"/>
  <c r="AA766" i="2" s="1"/>
  <c r="Y766" i="2" s="1"/>
  <c r="B767" i="2"/>
  <c r="AA767" i="2" s="1"/>
  <c r="Y767" i="2" s="1"/>
  <c r="B768" i="2"/>
  <c r="AA768" i="2" s="1"/>
  <c r="Y768" i="2" s="1"/>
  <c r="B769" i="2"/>
  <c r="AA769" i="2" s="1"/>
  <c r="Y769" i="2" s="1"/>
  <c r="B770" i="2"/>
  <c r="AA770" i="2" s="1"/>
  <c r="Y770" i="2" s="1"/>
  <c r="B771" i="2"/>
  <c r="AA771" i="2" s="1"/>
  <c r="Y771" i="2" s="1"/>
  <c r="B772" i="2"/>
  <c r="AA772" i="2" s="1"/>
  <c r="Y772" i="2" s="1"/>
  <c r="B773" i="2"/>
  <c r="AA773" i="2" s="1"/>
  <c r="Y773" i="2" s="1"/>
  <c r="B774" i="2"/>
  <c r="AA774" i="2" s="1"/>
  <c r="Y774" i="2" s="1"/>
  <c r="B775" i="2"/>
  <c r="AA775" i="2" s="1"/>
  <c r="Y775" i="2" s="1"/>
  <c r="B776" i="2"/>
  <c r="AA776" i="2" s="1"/>
  <c r="Y776" i="2" s="1"/>
  <c r="B777" i="2"/>
  <c r="AA777" i="2" s="1"/>
  <c r="Y777" i="2" s="1"/>
  <c r="B778" i="2"/>
  <c r="AA778" i="2" s="1"/>
  <c r="Y778" i="2" s="1"/>
  <c r="B779" i="2"/>
  <c r="AA779" i="2" s="1"/>
  <c r="Y779" i="2" s="1"/>
  <c r="B780" i="2"/>
  <c r="AA780" i="2" s="1"/>
  <c r="Y780" i="2" s="1"/>
  <c r="B781" i="2"/>
  <c r="AA781" i="2" s="1"/>
  <c r="Y781" i="2" s="1"/>
  <c r="B782" i="2"/>
  <c r="AA782" i="2" s="1"/>
  <c r="Y782" i="2" s="1"/>
  <c r="B783" i="2"/>
  <c r="AA783" i="2" s="1"/>
  <c r="Y783" i="2" s="1"/>
  <c r="B784" i="2"/>
  <c r="AA784" i="2" s="1"/>
  <c r="Y784" i="2" s="1"/>
  <c r="B785" i="2"/>
  <c r="AA785" i="2" s="1"/>
  <c r="Y785" i="2" s="1"/>
  <c r="B786" i="2"/>
  <c r="AA786" i="2" s="1"/>
  <c r="Y786" i="2" s="1"/>
  <c r="B787" i="2"/>
  <c r="AA787" i="2" s="1"/>
  <c r="Y787" i="2" s="1"/>
  <c r="B788" i="2"/>
  <c r="AA788" i="2" s="1"/>
  <c r="Y788" i="2" s="1"/>
  <c r="B789" i="2"/>
  <c r="AA789" i="2" s="1"/>
  <c r="Y789" i="2" s="1"/>
  <c r="B790" i="2"/>
  <c r="AA790" i="2" s="1"/>
  <c r="Y790" i="2" s="1"/>
  <c r="B791" i="2"/>
  <c r="AA791" i="2" s="1"/>
  <c r="Y791" i="2" s="1"/>
  <c r="B792" i="2"/>
  <c r="AA792" i="2" s="1"/>
  <c r="Y792" i="2" s="1"/>
  <c r="B793" i="2"/>
  <c r="AA793" i="2" s="1"/>
  <c r="Y793" i="2" s="1"/>
  <c r="B794" i="2"/>
  <c r="AA794" i="2" s="1"/>
  <c r="Y794" i="2" s="1"/>
  <c r="B795" i="2"/>
  <c r="AA795" i="2" s="1"/>
  <c r="Y795" i="2" s="1"/>
  <c r="B796" i="2"/>
  <c r="AA796" i="2" s="1"/>
  <c r="Y796" i="2" s="1"/>
  <c r="B797" i="2"/>
  <c r="AA797" i="2" s="1"/>
  <c r="Y797" i="2" s="1"/>
  <c r="B798" i="2"/>
  <c r="AA798" i="2" s="1"/>
  <c r="Y798" i="2" s="1"/>
  <c r="B799" i="2"/>
  <c r="AA799" i="2" s="1"/>
  <c r="Y799" i="2" s="1"/>
  <c r="B800" i="2"/>
  <c r="AA800" i="2" s="1"/>
  <c r="Y800" i="2" s="1"/>
  <c r="B801" i="2"/>
  <c r="AA801" i="2" s="1"/>
  <c r="Y801" i="2" s="1"/>
  <c r="B802" i="2"/>
  <c r="AA802" i="2" s="1"/>
  <c r="Y802" i="2" s="1"/>
  <c r="B803" i="2"/>
  <c r="AA803" i="2" s="1"/>
  <c r="Y803" i="2" s="1"/>
  <c r="B804" i="2"/>
  <c r="AA804" i="2" s="1"/>
  <c r="Y804" i="2" s="1"/>
  <c r="B805" i="2"/>
  <c r="AA805" i="2" s="1"/>
  <c r="Y805" i="2" s="1"/>
  <c r="B806" i="2"/>
  <c r="AA806" i="2" s="1"/>
  <c r="Y806" i="2" s="1"/>
  <c r="B807" i="2"/>
  <c r="AA807" i="2" s="1"/>
  <c r="Y807" i="2" s="1"/>
  <c r="B808" i="2"/>
  <c r="AA808" i="2" s="1"/>
  <c r="Y808" i="2" s="1"/>
  <c r="B809" i="2"/>
  <c r="AA809" i="2" s="1"/>
  <c r="Y809" i="2" s="1"/>
  <c r="B810" i="2"/>
  <c r="AA810" i="2" s="1"/>
  <c r="Y810" i="2" s="1"/>
  <c r="B811" i="2"/>
  <c r="AA811" i="2" s="1"/>
  <c r="Y811" i="2" s="1"/>
  <c r="B812" i="2"/>
  <c r="AA812" i="2" s="1"/>
  <c r="Y812" i="2" s="1"/>
  <c r="B813" i="2"/>
  <c r="AA813" i="2" s="1"/>
  <c r="Y813" i="2" s="1"/>
  <c r="B814" i="2"/>
  <c r="AA814" i="2" s="1"/>
  <c r="Y814" i="2" s="1"/>
  <c r="B815" i="2"/>
  <c r="AA815" i="2" s="1"/>
  <c r="Y815" i="2" s="1"/>
  <c r="B816" i="2"/>
  <c r="AA816" i="2" s="1"/>
  <c r="Y816" i="2" s="1"/>
  <c r="B817" i="2"/>
  <c r="AA817" i="2" s="1"/>
  <c r="Y817" i="2" s="1"/>
  <c r="B818" i="2"/>
  <c r="AA818" i="2" s="1"/>
  <c r="Y818" i="2" s="1"/>
  <c r="B819" i="2"/>
  <c r="AA819" i="2" s="1"/>
  <c r="Y819" i="2" s="1"/>
  <c r="B820" i="2"/>
  <c r="AA820" i="2" s="1"/>
  <c r="Y820" i="2" s="1"/>
  <c r="B821" i="2"/>
  <c r="AA821" i="2" s="1"/>
  <c r="Y821" i="2" s="1"/>
  <c r="B822" i="2"/>
  <c r="AA822" i="2" s="1"/>
  <c r="Y822" i="2" s="1"/>
  <c r="B823" i="2"/>
  <c r="AA823" i="2" s="1"/>
  <c r="Y823" i="2" s="1"/>
  <c r="B824" i="2"/>
  <c r="AA824" i="2" s="1"/>
  <c r="Y824" i="2" s="1"/>
  <c r="B825" i="2"/>
  <c r="AA825" i="2" s="1"/>
  <c r="Y825" i="2" s="1"/>
  <c r="B826" i="2"/>
  <c r="AA826" i="2" s="1"/>
  <c r="Y826" i="2" s="1"/>
  <c r="B827" i="2"/>
  <c r="AA827" i="2" s="1"/>
  <c r="Y827" i="2" s="1"/>
  <c r="B828" i="2"/>
  <c r="AA828" i="2" s="1"/>
  <c r="Y828" i="2" s="1"/>
  <c r="B829" i="2"/>
  <c r="AA829" i="2" s="1"/>
  <c r="Y829" i="2" s="1"/>
  <c r="B830" i="2"/>
  <c r="AA830" i="2" s="1"/>
  <c r="Y830" i="2" s="1"/>
  <c r="B831" i="2"/>
  <c r="AA831" i="2" s="1"/>
  <c r="Y831" i="2" s="1"/>
  <c r="B832" i="2"/>
  <c r="AA832" i="2" s="1"/>
  <c r="Y832" i="2" s="1"/>
  <c r="B833" i="2"/>
  <c r="AA833" i="2" s="1"/>
  <c r="Y833" i="2" s="1"/>
  <c r="B834" i="2"/>
  <c r="AA834" i="2" s="1"/>
  <c r="Y834" i="2" s="1"/>
  <c r="B835" i="2"/>
  <c r="AA835" i="2" s="1"/>
  <c r="Y835" i="2" s="1"/>
  <c r="B836" i="2"/>
  <c r="AA836" i="2" s="1"/>
  <c r="Y836" i="2" s="1"/>
  <c r="B837" i="2"/>
  <c r="AA837" i="2" s="1"/>
  <c r="Y837" i="2" s="1"/>
  <c r="B838" i="2"/>
  <c r="AA838" i="2" s="1"/>
  <c r="Y838" i="2" s="1"/>
  <c r="B839" i="2"/>
  <c r="AA839" i="2" s="1"/>
  <c r="Y839" i="2" s="1"/>
  <c r="B840" i="2"/>
  <c r="AA840" i="2" s="1"/>
  <c r="Y840" i="2" s="1"/>
  <c r="B841" i="2"/>
  <c r="AA841" i="2" s="1"/>
  <c r="Y841" i="2" s="1"/>
  <c r="B842" i="2"/>
  <c r="AA842" i="2" s="1"/>
  <c r="Y842" i="2" s="1"/>
  <c r="B843" i="2"/>
  <c r="AA843" i="2" s="1"/>
  <c r="Y843" i="2" s="1"/>
  <c r="B844" i="2"/>
  <c r="AA844" i="2" s="1"/>
  <c r="Y844" i="2" s="1"/>
  <c r="B845" i="2"/>
  <c r="AA845" i="2" s="1"/>
  <c r="Y845" i="2" s="1"/>
  <c r="B846" i="2"/>
  <c r="AA846" i="2" s="1"/>
  <c r="Y846" i="2" s="1"/>
  <c r="B847" i="2"/>
  <c r="AA847" i="2" s="1"/>
  <c r="Y847" i="2" s="1"/>
  <c r="B848" i="2"/>
  <c r="AA848" i="2" s="1"/>
  <c r="Y848" i="2" s="1"/>
  <c r="B849" i="2"/>
  <c r="AA849" i="2" s="1"/>
  <c r="Y849" i="2" s="1"/>
  <c r="B850" i="2"/>
  <c r="AA850" i="2" s="1"/>
  <c r="Y850" i="2" s="1"/>
  <c r="B851" i="2"/>
  <c r="AA851" i="2" s="1"/>
  <c r="Y851" i="2" s="1"/>
  <c r="B852" i="2"/>
  <c r="AA852" i="2" s="1"/>
  <c r="Y852" i="2" s="1"/>
  <c r="B853" i="2"/>
  <c r="AA853" i="2" s="1"/>
  <c r="Y853" i="2" s="1"/>
  <c r="B854" i="2"/>
  <c r="AA854" i="2" s="1"/>
  <c r="Y854" i="2" s="1"/>
  <c r="B855" i="2"/>
  <c r="AA855" i="2" s="1"/>
  <c r="Y855" i="2" s="1"/>
  <c r="B856" i="2"/>
  <c r="AA856" i="2" s="1"/>
  <c r="Y856" i="2" s="1"/>
  <c r="B857" i="2"/>
  <c r="AA857" i="2" s="1"/>
  <c r="Y857" i="2" s="1"/>
  <c r="B858" i="2"/>
  <c r="AA858" i="2" s="1"/>
  <c r="Y858" i="2" s="1"/>
  <c r="B859" i="2"/>
  <c r="AA859" i="2" s="1"/>
  <c r="Y859" i="2" s="1"/>
  <c r="B860" i="2"/>
  <c r="AA860" i="2" s="1"/>
  <c r="Y860" i="2" s="1"/>
  <c r="B861" i="2"/>
  <c r="AA861" i="2" s="1"/>
  <c r="Y861" i="2" s="1"/>
  <c r="B862" i="2"/>
  <c r="AA862" i="2" s="1"/>
  <c r="Y862" i="2" s="1"/>
  <c r="B863" i="2"/>
  <c r="AA863" i="2" s="1"/>
  <c r="Y863" i="2" s="1"/>
  <c r="B864" i="2"/>
  <c r="AA864" i="2" s="1"/>
  <c r="Y864" i="2" s="1"/>
  <c r="B865" i="2"/>
  <c r="AA865" i="2" s="1"/>
  <c r="Y865" i="2" s="1"/>
  <c r="B866" i="2"/>
  <c r="AA866" i="2" s="1"/>
  <c r="Y866" i="2" s="1"/>
  <c r="B867" i="2"/>
  <c r="AA867" i="2" s="1"/>
  <c r="Y867" i="2" s="1"/>
  <c r="B868" i="2"/>
  <c r="AA868" i="2" s="1"/>
  <c r="Y868" i="2" s="1"/>
  <c r="B869" i="2"/>
  <c r="AA869" i="2" s="1"/>
  <c r="Y869" i="2" s="1"/>
  <c r="B870" i="2"/>
  <c r="AA870" i="2" s="1"/>
  <c r="Y870" i="2" s="1"/>
  <c r="B871" i="2"/>
  <c r="AA871" i="2" s="1"/>
  <c r="Y871" i="2" s="1"/>
  <c r="B872" i="2"/>
  <c r="AA872" i="2" s="1"/>
  <c r="Y872" i="2" s="1"/>
  <c r="B873" i="2"/>
  <c r="AA873" i="2" s="1"/>
  <c r="Y873" i="2" s="1"/>
  <c r="B874" i="2"/>
  <c r="AA874" i="2" s="1"/>
  <c r="Y874" i="2" s="1"/>
  <c r="B875" i="2"/>
  <c r="AA875" i="2" s="1"/>
  <c r="Y875" i="2" s="1"/>
  <c r="B876" i="2"/>
  <c r="AA876" i="2" s="1"/>
  <c r="Y876" i="2" s="1"/>
  <c r="B877" i="2"/>
  <c r="AA877" i="2" s="1"/>
  <c r="Y877" i="2" s="1"/>
  <c r="B878" i="2"/>
  <c r="AA878" i="2" s="1"/>
  <c r="Y878" i="2" s="1"/>
  <c r="B879" i="2"/>
  <c r="AA879" i="2" s="1"/>
  <c r="Y879" i="2" s="1"/>
  <c r="B880" i="2"/>
  <c r="AA880" i="2" s="1"/>
  <c r="Y880" i="2" s="1"/>
  <c r="B881" i="2"/>
  <c r="AA881" i="2" s="1"/>
  <c r="Y881" i="2" s="1"/>
  <c r="B882" i="2"/>
  <c r="AA882" i="2" s="1"/>
  <c r="Y882" i="2" s="1"/>
  <c r="B883" i="2"/>
  <c r="AA883" i="2" s="1"/>
  <c r="Y883" i="2" s="1"/>
  <c r="B884" i="2"/>
  <c r="AA884" i="2" s="1"/>
  <c r="Y884" i="2" s="1"/>
  <c r="B885" i="2"/>
  <c r="AA885" i="2" s="1"/>
  <c r="Y885" i="2" s="1"/>
  <c r="B886" i="2"/>
  <c r="AA886" i="2" s="1"/>
  <c r="Y886" i="2" s="1"/>
  <c r="B887" i="2"/>
  <c r="AA887" i="2" s="1"/>
  <c r="Y887" i="2" s="1"/>
  <c r="B888" i="2"/>
  <c r="AA888" i="2" s="1"/>
  <c r="Y888" i="2" s="1"/>
  <c r="B889" i="2"/>
  <c r="AA889" i="2" s="1"/>
  <c r="Y889" i="2" s="1"/>
  <c r="B890" i="2"/>
  <c r="AA890" i="2" s="1"/>
  <c r="Y890" i="2" s="1"/>
  <c r="B891" i="2"/>
  <c r="AA891" i="2" s="1"/>
  <c r="Y891" i="2" s="1"/>
  <c r="B892" i="2"/>
  <c r="AA892" i="2" s="1"/>
  <c r="Y892" i="2" s="1"/>
  <c r="B893" i="2"/>
  <c r="AA893" i="2" s="1"/>
  <c r="Y893" i="2" s="1"/>
  <c r="B894" i="2"/>
  <c r="AA894" i="2" s="1"/>
  <c r="Y894" i="2" s="1"/>
  <c r="B895" i="2"/>
  <c r="AA895" i="2" s="1"/>
  <c r="Y895" i="2" s="1"/>
  <c r="B896" i="2"/>
  <c r="AA896" i="2" s="1"/>
  <c r="Y896" i="2" s="1"/>
  <c r="B897" i="2"/>
  <c r="AA897" i="2" s="1"/>
  <c r="Y897" i="2" s="1"/>
  <c r="B898" i="2"/>
  <c r="AA898" i="2" s="1"/>
  <c r="Y898" i="2" s="1"/>
  <c r="B899" i="2"/>
  <c r="AA899" i="2" s="1"/>
  <c r="Y899" i="2" s="1"/>
  <c r="B900" i="2"/>
  <c r="AA900" i="2" s="1"/>
  <c r="Y900" i="2" s="1"/>
  <c r="B901" i="2"/>
  <c r="AA901" i="2" s="1"/>
  <c r="Y901" i="2" s="1"/>
  <c r="B902" i="2"/>
  <c r="AA902" i="2" s="1"/>
  <c r="Y902" i="2" s="1"/>
  <c r="B903" i="2"/>
  <c r="AA903" i="2" s="1"/>
  <c r="Y903" i="2" s="1"/>
  <c r="B904" i="2"/>
  <c r="AA904" i="2" s="1"/>
  <c r="Y904" i="2" s="1"/>
  <c r="B905" i="2"/>
  <c r="AA905" i="2" s="1"/>
  <c r="Y905" i="2" s="1"/>
  <c r="B906" i="2"/>
  <c r="AA906" i="2" s="1"/>
  <c r="Y906" i="2" s="1"/>
  <c r="B907" i="2"/>
  <c r="AA907" i="2" s="1"/>
  <c r="Y907" i="2" s="1"/>
  <c r="B908" i="2"/>
  <c r="AA908" i="2" s="1"/>
  <c r="Y908" i="2" s="1"/>
  <c r="B909" i="2"/>
  <c r="AA909" i="2" s="1"/>
  <c r="Y909" i="2" s="1"/>
  <c r="B910" i="2"/>
  <c r="AA910" i="2" s="1"/>
  <c r="Y910" i="2" s="1"/>
  <c r="B911" i="2"/>
  <c r="AA911" i="2" s="1"/>
  <c r="Y911" i="2" s="1"/>
  <c r="B912" i="2"/>
  <c r="AA912" i="2" s="1"/>
  <c r="Y912" i="2" s="1"/>
  <c r="B913" i="2"/>
  <c r="AA913" i="2" s="1"/>
  <c r="Y913" i="2" s="1"/>
  <c r="B914" i="2"/>
  <c r="AA914" i="2" s="1"/>
  <c r="Y914" i="2" s="1"/>
  <c r="B915" i="2"/>
  <c r="AA915" i="2" s="1"/>
  <c r="Y915" i="2" s="1"/>
  <c r="B916" i="2"/>
  <c r="AA916" i="2" s="1"/>
  <c r="Y916" i="2" s="1"/>
  <c r="B917" i="2"/>
  <c r="AA917" i="2" s="1"/>
  <c r="Y917" i="2" s="1"/>
  <c r="B918" i="2"/>
  <c r="AA918" i="2" s="1"/>
  <c r="Y918" i="2" s="1"/>
  <c r="B919" i="2"/>
  <c r="AA919" i="2" s="1"/>
  <c r="Y919" i="2" s="1"/>
  <c r="B920" i="2"/>
  <c r="AA920" i="2" s="1"/>
  <c r="Y920" i="2" s="1"/>
  <c r="B921" i="2"/>
  <c r="AA921" i="2" s="1"/>
  <c r="Y921" i="2" s="1"/>
  <c r="B922" i="2"/>
  <c r="AA922" i="2" s="1"/>
  <c r="Y922" i="2" s="1"/>
  <c r="B923" i="2"/>
  <c r="AA923" i="2" s="1"/>
  <c r="Y923" i="2" s="1"/>
  <c r="B924" i="2"/>
  <c r="AA924" i="2" s="1"/>
  <c r="Y924" i="2" s="1"/>
  <c r="B925" i="2"/>
  <c r="AA925" i="2" s="1"/>
  <c r="Y925" i="2" s="1"/>
  <c r="B926" i="2"/>
  <c r="AA926" i="2" s="1"/>
  <c r="Y926" i="2" s="1"/>
  <c r="B927" i="2"/>
  <c r="AA927" i="2" s="1"/>
  <c r="Y927" i="2" s="1"/>
  <c r="B928" i="2"/>
  <c r="AA928" i="2" s="1"/>
  <c r="Y928" i="2" s="1"/>
  <c r="B929" i="2"/>
  <c r="AA929" i="2" s="1"/>
  <c r="Y929" i="2" s="1"/>
  <c r="B930" i="2"/>
  <c r="AA930" i="2" s="1"/>
  <c r="Y930" i="2" s="1"/>
  <c r="B931" i="2"/>
  <c r="AA931" i="2" s="1"/>
  <c r="Y931" i="2" s="1"/>
  <c r="B932" i="2"/>
  <c r="AA932" i="2" s="1"/>
  <c r="Y932" i="2" s="1"/>
  <c r="B933" i="2"/>
  <c r="AA933" i="2" s="1"/>
  <c r="Y933" i="2" s="1"/>
  <c r="B934" i="2"/>
  <c r="AA934" i="2" s="1"/>
  <c r="Y934" i="2" s="1"/>
  <c r="B935" i="2"/>
  <c r="AA935" i="2" s="1"/>
  <c r="Y935" i="2" s="1"/>
  <c r="B936" i="2"/>
  <c r="AA936" i="2" s="1"/>
  <c r="Y936" i="2" s="1"/>
  <c r="B937" i="2"/>
  <c r="AA937" i="2" s="1"/>
  <c r="Y937" i="2" s="1"/>
  <c r="B938" i="2"/>
  <c r="AA938" i="2" s="1"/>
  <c r="Y938" i="2" s="1"/>
  <c r="B939" i="2"/>
  <c r="AA939" i="2" s="1"/>
  <c r="Y939" i="2" s="1"/>
  <c r="B940" i="2"/>
  <c r="AA940" i="2" s="1"/>
  <c r="Y940" i="2" s="1"/>
  <c r="B941" i="2"/>
  <c r="AA941" i="2" s="1"/>
  <c r="Y941" i="2" s="1"/>
  <c r="B942" i="2"/>
  <c r="AA942" i="2" s="1"/>
  <c r="Y942" i="2" s="1"/>
  <c r="B943" i="2"/>
  <c r="AA943" i="2" s="1"/>
  <c r="Y943" i="2" s="1"/>
  <c r="B944" i="2"/>
  <c r="AA944" i="2" s="1"/>
  <c r="Y944" i="2" s="1"/>
  <c r="B945" i="2"/>
  <c r="AA945" i="2" s="1"/>
  <c r="Y945" i="2" s="1"/>
  <c r="B946" i="2"/>
  <c r="AA946" i="2" s="1"/>
  <c r="Y946" i="2" s="1"/>
  <c r="B947" i="2"/>
  <c r="AA947" i="2" s="1"/>
  <c r="Y947" i="2" s="1"/>
  <c r="B948" i="2"/>
  <c r="AA948" i="2" s="1"/>
  <c r="Y948" i="2" s="1"/>
  <c r="B949" i="2"/>
  <c r="AA949" i="2" s="1"/>
  <c r="Y949" i="2" s="1"/>
  <c r="B950" i="2"/>
  <c r="AA950" i="2" s="1"/>
  <c r="Y950" i="2" s="1"/>
  <c r="B951" i="2"/>
  <c r="AA951" i="2" s="1"/>
  <c r="Y951" i="2" s="1"/>
  <c r="B952" i="2"/>
  <c r="AA952" i="2" s="1"/>
  <c r="Y952" i="2" s="1"/>
  <c r="B953" i="2"/>
  <c r="AA953" i="2" s="1"/>
  <c r="Y953" i="2" s="1"/>
  <c r="B954" i="2"/>
  <c r="AA954" i="2" s="1"/>
  <c r="Y954" i="2" s="1"/>
  <c r="B955" i="2"/>
  <c r="AA955" i="2" s="1"/>
  <c r="Y955" i="2" s="1"/>
  <c r="B956" i="2"/>
  <c r="AA956" i="2" s="1"/>
  <c r="Y956" i="2" s="1"/>
  <c r="B957" i="2"/>
  <c r="AA957" i="2" s="1"/>
  <c r="Y957" i="2" s="1"/>
  <c r="B958" i="2"/>
  <c r="AA958" i="2" s="1"/>
  <c r="Y958" i="2" s="1"/>
  <c r="B959" i="2"/>
  <c r="AA959" i="2" s="1"/>
  <c r="Y959" i="2" s="1"/>
  <c r="B960" i="2"/>
  <c r="AA960" i="2" s="1"/>
  <c r="Y960" i="2" s="1"/>
  <c r="B961" i="2"/>
  <c r="AA961" i="2" s="1"/>
  <c r="Y961" i="2" s="1"/>
  <c r="B962" i="2"/>
  <c r="AA962" i="2" s="1"/>
  <c r="Y962" i="2" s="1"/>
  <c r="B963" i="2"/>
  <c r="AA963" i="2" s="1"/>
  <c r="Y963" i="2" s="1"/>
  <c r="B964" i="2"/>
  <c r="AA964" i="2" s="1"/>
  <c r="Y964" i="2" s="1"/>
  <c r="B965" i="2"/>
  <c r="AA965" i="2" s="1"/>
  <c r="Y965" i="2" s="1"/>
  <c r="B966" i="2"/>
  <c r="AA966" i="2" s="1"/>
  <c r="Y966" i="2" s="1"/>
  <c r="B967" i="2"/>
  <c r="AA967" i="2" s="1"/>
  <c r="Y967" i="2" s="1"/>
  <c r="B968" i="2"/>
  <c r="AA968" i="2" s="1"/>
  <c r="Y968" i="2" s="1"/>
  <c r="B969" i="2"/>
  <c r="AA969" i="2" s="1"/>
  <c r="Y969" i="2" s="1"/>
  <c r="B970" i="2"/>
  <c r="AA970" i="2" s="1"/>
  <c r="Y970" i="2" s="1"/>
  <c r="B971" i="2"/>
  <c r="AA971" i="2" s="1"/>
  <c r="Y971" i="2" s="1"/>
  <c r="B972" i="2"/>
  <c r="AA972" i="2" s="1"/>
  <c r="Y972" i="2" s="1"/>
  <c r="B973" i="2"/>
  <c r="AA973" i="2" s="1"/>
  <c r="Y973" i="2" s="1"/>
  <c r="B974" i="2"/>
  <c r="AA974" i="2" s="1"/>
  <c r="Y974" i="2" s="1"/>
  <c r="B975" i="2"/>
  <c r="AA975" i="2" s="1"/>
  <c r="Y975" i="2" s="1"/>
  <c r="B976" i="2"/>
  <c r="AA976" i="2" s="1"/>
  <c r="Y976" i="2" s="1"/>
  <c r="B977" i="2"/>
  <c r="AA977" i="2" s="1"/>
  <c r="Y977" i="2" s="1"/>
  <c r="B978" i="2"/>
  <c r="AA978" i="2" s="1"/>
  <c r="Y978" i="2" s="1"/>
  <c r="B979" i="2"/>
  <c r="AA979" i="2" s="1"/>
  <c r="Y979" i="2" s="1"/>
  <c r="B980" i="2"/>
  <c r="AA980" i="2" s="1"/>
  <c r="Y980" i="2" s="1"/>
  <c r="B981" i="2"/>
  <c r="AA981" i="2" s="1"/>
  <c r="Y981" i="2" s="1"/>
  <c r="B982" i="2"/>
  <c r="AA982" i="2" s="1"/>
  <c r="Y982" i="2" s="1"/>
  <c r="B983" i="2"/>
  <c r="AA983" i="2" s="1"/>
  <c r="Y983" i="2" s="1"/>
  <c r="B984" i="2"/>
  <c r="AA984" i="2" s="1"/>
  <c r="Y984" i="2" s="1"/>
  <c r="B985" i="2"/>
  <c r="AA985" i="2" s="1"/>
  <c r="Y985" i="2" s="1"/>
  <c r="B986" i="2"/>
  <c r="AA986" i="2" s="1"/>
  <c r="Y986" i="2" s="1"/>
  <c r="B987" i="2"/>
  <c r="AA987" i="2" s="1"/>
  <c r="Y987" i="2" s="1"/>
  <c r="B988" i="2"/>
  <c r="AA988" i="2" s="1"/>
  <c r="Y988" i="2" s="1"/>
  <c r="B989" i="2"/>
  <c r="AA989" i="2" s="1"/>
  <c r="Y989" i="2" s="1"/>
  <c r="B990" i="2"/>
  <c r="AA990" i="2" s="1"/>
  <c r="Y990" i="2" s="1"/>
  <c r="B991" i="2"/>
  <c r="AA991" i="2" s="1"/>
  <c r="Y991" i="2" s="1"/>
  <c r="B992" i="2"/>
  <c r="AA992" i="2" s="1"/>
  <c r="Y992" i="2" s="1"/>
  <c r="B993" i="2"/>
  <c r="AA993" i="2" s="1"/>
  <c r="Y993" i="2" s="1"/>
  <c r="B994" i="2"/>
  <c r="AA994" i="2" s="1"/>
  <c r="Y994" i="2" s="1"/>
  <c r="B995" i="2"/>
  <c r="AA995" i="2" s="1"/>
  <c r="Y995" i="2" s="1"/>
  <c r="B996" i="2"/>
  <c r="AA996" i="2" s="1"/>
  <c r="Y996" i="2" s="1"/>
  <c r="B997" i="2"/>
  <c r="AA997" i="2" s="1"/>
  <c r="Y997" i="2" s="1"/>
  <c r="B998" i="2"/>
  <c r="AA998" i="2" s="1"/>
  <c r="Y998" i="2" s="1"/>
  <c r="B999" i="2"/>
  <c r="AA999" i="2" s="1"/>
  <c r="Y999" i="2" s="1"/>
  <c r="B1000" i="2"/>
  <c r="AA1000" i="2" s="1"/>
  <c r="Y1000" i="2" s="1"/>
  <c r="B1001" i="2"/>
  <c r="AA1001" i="2" s="1"/>
  <c r="Y1001" i="2" s="1"/>
  <c r="B2" i="2"/>
  <c r="AA2" i="2" s="1"/>
  <c r="Y2" i="2" s="1"/>
  <c r="AA427" i="2" l="1"/>
  <c r="Y427" i="2" s="1"/>
  <c r="AC278" i="2"/>
  <c r="AA425" i="2"/>
  <c r="Y425" i="2" s="1"/>
  <c r="AC276" i="2"/>
  <c r="AA423" i="2"/>
  <c r="Y423" i="2" s="1"/>
  <c r="AC274" i="2"/>
  <c r="AA421" i="2"/>
  <c r="Y421" i="2" s="1"/>
  <c r="AC272" i="2"/>
  <c r="AA419" i="2"/>
  <c r="Y419" i="2" s="1"/>
  <c r="AC270" i="2"/>
  <c r="AA417" i="2"/>
  <c r="Y417" i="2" s="1"/>
  <c r="AC268" i="2"/>
  <c r="AA415" i="2"/>
  <c r="Y415" i="2" s="1"/>
  <c r="AC266" i="2"/>
  <c r="AA413" i="2"/>
  <c r="Y413" i="2" s="1"/>
  <c r="AC264" i="2"/>
  <c r="AA411" i="2"/>
  <c r="Y411" i="2" s="1"/>
  <c r="AC262" i="2"/>
  <c r="AA409" i="2"/>
  <c r="Y409" i="2" s="1"/>
  <c r="AC260" i="2"/>
  <c r="AA407" i="2"/>
  <c r="Y407" i="2" s="1"/>
  <c r="AC258" i="2"/>
  <c r="AA405" i="2"/>
  <c r="Y405" i="2" s="1"/>
  <c r="AC256" i="2"/>
  <c r="AA403" i="2"/>
  <c r="Y403" i="2" s="1"/>
  <c r="AC254" i="2"/>
  <c r="AA401" i="2"/>
  <c r="Y401" i="2" s="1"/>
  <c r="AC252" i="2"/>
  <c r="AA399" i="2"/>
  <c r="Y399" i="2" s="1"/>
  <c r="AC250" i="2"/>
  <c r="AA397" i="2"/>
  <c r="Y397" i="2" s="1"/>
  <c r="AC248" i="2"/>
  <c r="AA395" i="2"/>
  <c r="Y395" i="2" s="1"/>
  <c r="AC246" i="2"/>
  <c r="AA393" i="2"/>
  <c r="Y393" i="2" s="1"/>
  <c r="AC244" i="2"/>
  <c r="AA391" i="2"/>
  <c r="Y391" i="2" s="1"/>
  <c r="AC242" i="2"/>
  <c r="AA389" i="2"/>
  <c r="Y389" i="2" s="1"/>
  <c r="AC240" i="2"/>
  <c r="AA387" i="2"/>
  <c r="Y387" i="2" s="1"/>
  <c r="AC238" i="2"/>
  <c r="AA385" i="2"/>
  <c r="Y385" i="2" s="1"/>
  <c r="AC236" i="2"/>
  <c r="AA383" i="2"/>
  <c r="Y383" i="2" s="1"/>
  <c r="AC234" i="2"/>
  <c r="AA381" i="2"/>
  <c r="Y381" i="2" s="1"/>
  <c r="AC232" i="2"/>
  <c r="AA379" i="2"/>
  <c r="Y379" i="2" s="1"/>
  <c r="AC230" i="2"/>
  <c r="AA377" i="2"/>
  <c r="Y377" i="2" s="1"/>
  <c r="AC228" i="2"/>
  <c r="AA375" i="2"/>
  <c r="Y375" i="2" s="1"/>
  <c r="AC226" i="2"/>
  <c r="AA373" i="2"/>
  <c r="Y373" i="2" s="1"/>
  <c r="AC224" i="2"/>
  <c r="AA371" i="2"/>
  <c r="Y371" i="2" s="1"/>
  <c r="AC222" i="2"/>
  <c r="AA369" i="2"/>
  <c r="Y369" i="2" s="1"/>
  <c r="AC220" i="2"/>
  <c r="AA367" i="2"/>
  <c r="Y367" i="2" s="1"/>
  <c r="AC218" i="2"/>
  <c r="AA365" i="2"/>
  <c r="Y365" i="2" s="1"/>
  <c r="AC216" i="2"/>
  <c r="AA363" i="2"/>
  <c r="Y363" i="2" s="1"/>
  <c r="AC214" i="2"/>
  <c r="AA361" i="2"/>
  <c r="Y361" i="2" s="1"/>
  <c r="AC212" i="2"/>
  <c r="AA359" i="2"/>
  <c r="Y359" i="2" s="1"/>
  <c r="AC210" i="2"/>
  <c r="AA357" i="2"/>
  <c r="Y357" i="2" s="1"/>
  <c r="AC208" i="2"/>
  <c r="AA355" i="2"/>
  <c r="Y355" i="2" s="1"/>
  <c r="AC206" i="2"/>
  <c r="AA353" i="2"/>
  <c r="Y353" i="2" s="1"/>
  <c r="AC204" i="2"/>
  <c r="AA351" i="2"/>
  <c r="Y351" i="2" s="1"/>
  <c r="AC202" i="2"/>
  <c r="AA349" i="2"/>
  <c r="Y349" i="2" s="1"/>
  <c r="AC200" i="2"/>
  <c r="AA347" i="2"/>
  <c r="Y347" i="2" s="1"/>
  <c r="AC198" i="2"/>
  <c r="AA345" i="2"/>
  <c r="Y345" i="2" s="1"/>
  <c r="AC196" i="2"/>
  <c r="AA343" i="2"/>
  <c r="Y343" i="2" s="1"/>
  <c r="AC194" i="2"/>
  <c r="AA341" i="2"/>
  <c r="Y341" i="2" s="1"/>
  <c r="AC192" i="2"/>
  <c r="AA339" i="2"/>
  <c r="Y339" i="2" s="1"/>
  <c r="AC190" i="2"/>
  <c r="AA337" i="2"/>
  <c r="Y337" i="2" s="1"/>
  <c r="AC188" i="2"/>
  <c r="AA335" i="2"/>
  <c r="Y335" i="2" s="1"/>
  <c r="AC186" i="2"/>
  <c r="AA333" i="2"/>
  <c r="Y333" i="2" s="1"/>
  <c r="AC184" i="2"/>
  <c r="AA331" i="2"/>
  <c r="Y331" i="2" s="1"/>
  <c r="AC182" i="2"/>
  <c r="AA329" i="2"/>
  <c r="Y329" i="2" s="1"/>
  <c r="AC180" i="2"/>
  <c r="AA327" i="2"/>
  <c r="Y327" i="2" s="1"/>
  <c r="AC178" i="2"/>
  <c r="AA325" i="2"/>
  <c r="Y325" i="2" s="1"/>
  <c r="AC176" i="2"/>
  <c r="AA323" i="2"/>
  <c r="Y323" i="2" s="1"/>
  <c r="AC174" i="2"/>
  <c r="AA321" i="2"/>
  <c r="Y321" i="2" s="1"/>
  <c r="AC172" i="2"/>
  <c r="AA319" i="2"/>
  <c r="Y319" i="2" s="1"/>
  <c r="AC170" i="2"/>
  <c r="AA317" i="2"/>
  <c r="Y317" i="2" s="1"/>
  <c r="AC168" i="2"/>
  <c r="AA315" i="2"/>
  <c r="Y315" i="2" s="1"/>
  <c r="AC166" i="2"/>
  <c r="AA313" i="2"/>
  <c r="Y313" i="2" s="1"/>
  <c r="AC164" i="2"/>
  <c r="AA311" i="2"/>
  <c r="Y311" i="2" s="1"/>
  <c r="AC162" i="2"/>
  <c r="AA309" i="2"/>
  <c r="Y309" i="2" s="1"/>
  <c r="AC160" i="2"/>
  <c r="AA307" i="2"/>
  <c r="Y307" i="2" s="1"/>
  <c r="AC158" i="2"/>
  <c r="AA305" i="2"/>
  <c r="Y305" i="2" s="1"/>
  <c r="AC156" i="2"/>
  <c r="AA303" i="2"/>
  <c r="Y303" i="2" s="1"/>
  <c r="AC154" i="2"/>
  <c r="AA301" i="2"/>
  <c r="Y301" i="2" s="1"/>
  <c r="AC152" i="2"/>
  <c r="AA299" i="2"/>
  <c r="Y299" i="2" s="1"/>
  <c r="AC150" i="2"/>
  <c r="AA297" i="2"/>
  <c r="Y297" i="2" s="1"/>
  <c r="AC148" i="2"/>
  <c r="AA295" i="2"/>
  <c r="Y295" i="2" s="1"/>
  <c r="AC146" i="2"/>
  <c r="AA293" i="2"/>
  <c r="Y293" i="2" s="1"/>
  <c r="AC144" i="2"/>
  <c r="AA291" i="2"/>
  <c r="Y291" i="2" s="1"/>
  <c r="AC142" i="2"/>
  <c r="AA289" i="2"/>
  <c r="Y289" i="2" s="1"/>
  <c r="AC140" i="2"/>
  <c r="AA287" i="2"/>
  <c r="Y287" i="2" s="1"/>
  <c r="AC138" i="2"/>
  <c r="AA285" i="2"/>
  <c r="Y285" i="2" s="1"/>
  <c r="AC136" i="2"/>
  <c r="AA283" i="2"/>
  <c r="Y283" i="2" s="1"/>
  <c r="AC134" i="2"/>
  <c r="AA281" i="2"/>
  <c r="Y281" i="2" s="1"/>
  <c r="AC132" i="2"/>
  <c r="AA279" i="2"/>
  <c r="Y279" i="2" s="1"/>
  <c r="AC130" i="2"/>
  <c r="AA277" i="2"/>
  <c r="Y277" i="2" s="1"/>
  <c r="AC128" i="2"/>
  <c r="AA275" i="2"/>
  <c r="Y275" i="2" s="1"/>
  <c r="AC126" i="2"/>
  <c r="AA273" i="2"/>
  <c r="Y273" i="2" s="1"/>
  <c r="AC124" i="2"/>
  <c r="AA271" i="2"/>
  <c r="Y271" i="2" s="1"/>
  <c r="AC122" i="2"/>
  <c r="AA269" i="2"/>
  <c r="Y269" i="2" s="1"/>
  <c r="AC120" i="2"/>
  <c r="AA267" i="2"/>
  <c r="Y267" i="2" s="1"/>
  <c r="AC118" i="2"/>
  <c r="AA265" i="2"/>
  <c r="Y265" i="2" s="1"/>
  <c r="AC116" i="2"/>
  <c r="AA263" i="2"/>
  <c r="Y263" i="2" s="1"/>
  <c r="AC114" i="2"/>
  <c r="AA261" i="2"/>
  <c r="Y261" i="2" s="1"/>
  <c r="AC112" i="2"/>
  <c r="AA259" i="2"/>
  <c r="Y259" i="2" s="1"/>
  <c r="AC110" i="2"/>
  <c r="AA257" i="2"/>
  <c r="Y257" i="2" s="1"/>
  <c r="AC108" i="2"/>
  <c r="AA255" i="2"/>
  <c r="Y255" i="2" s="1"/>
  <c r="AC106" i="2"/>
  <c r="AA253" i="2"/>
  <c r="Y253" i="2" s="1"/>
  <c r="AC104" i="2"/>
  <c r="AA251" i="2"/>
  <c r="Y251" i="2" s="1"/>
  <c r="AC102" i="2"/>
  <c r="AA249" i="2"/>
  <c r="Y249" i="2" s="1"/>
  <c r="AC100" i="2"/>
  <c r="AA247" i="2"/>
  <c r="Y247" i="2" s="1"/>
  <c r="AC98" i="2"/>
  <c r="AA245" i="2"/>
  <c r="Y245" i="2" s="1"/>
  <c r="AC96" i="2"/>
  <c r="AA243" i="2"/>
  <c r="Y243" i="2" s="1"/>
  <c r="AC94" i="2"/>
  <c r="AA241" i="2"/>
  <c r="Y241" i="2" s="1"/>
  <c r="AC92" i="2"/>
  <c r="AA239" i="2"/>
  <c r="Y239" i="2" s="1"/>
  <c r="AC90" i="2"/>
  <c r="AA237" i="2"/>
  <c r="Y237" i="2" s="1"/>
  <c r="AC88" i="2"/>
  <c r="AA235" i="2"/>
  <c r="Y235" i="2" s="1"/>
  <c r="AC86" i="2"/>
  <c r="AA233" i="2"/>
  <c r="Y233" i="2" s="1"/>
  <c r="AC84" i="2"/>
  <c r="AA231" i="2"/>
  <c r="Y231" i="2" s="1"/>
  <c r="AC82" i="2"/>
  <c r="AA229" i="2"/>
  <c r="Y229" i="2" s="1"/>
  <c r="AC80" i="2"/>
  <c r="AA227" i="2"/>
  <c r="Y227" i="2" s="1"/>
  <c r="AC78" i="2"/>
  <c r="AA225" i="2"/>
  <c r="Y225" i="2" s="1"/>
  <c r="AC76" i="2"/>
  <c r="AA223" i="2"/>
  <c r="Y223" i="2" s="1"/>
  <c r="AC74" i="2"/>
  <c r="AA221" i="2"/>
  <c r="Y221" i="2" s="1"/>
  <c r="AC72" i="2"/>
  <c r="AA219" i="2"/>
  <c r="Y219" i="2" s="1"/>
  <c r="AC70" i="2"/>
  <c r="AA217" i="2"/>
  <c r="Y217" i="2" s="1"/>
  <c r="AC68" i="2"/>
  <c r="AA215" i="2"/>
  <c r="Y215" i="2" s="1"/>
  <c r="AC66" i="2"/>
  <c r="AA213" i="2"/>
  <c r="Y213" i="2" s="1"/>
  <c r="AC64" i="2"/>
  <c r="AA211" i="2"/>
  <c r="Y211" i="2" s="1"/>
  <c r="AC62" i="2"/>
  <c r="AA209" i="2"/>
  <c r="Y209" i="2" s="1"/>
  <c r="AC60" i="2"/>
  <c r="AA207" i="2"/>
  <c r="Y207" i="2" s="1"/>
  <c r="AC58" i="2"/>
  <c r="AA205" i="2"/>
  <c r="Y205" i="2" s="1"/>
  <c r="AC56" i="2"/>
  <c r="AA203" i="2"/>
  <c r="Y203" i="2" s="1"/>
  <c r="AC54" i="2"/>
  <c r="AA201" i="2"/>
  <c r="Y201" i="2" s="1"/>
  <c r="AC52" i="2"/>
  <c r="AA199" i="2"/>
  <c r="Y199" i="2" s="1"/>
  <c r="AC50" i="2"/>
  <c r="AA197" i="2"/>
  <c r="Y197" i="2" s="1"/>
  <c r="AC48" i="2"/>
  <c r="AA195" i="2"/>
  <c r="Y195" i="2" s="1"/>
  <c r="AC46" i="2"/>
  <c r="AA193" i="2"/>
  <c r="Y193" i="2" s="1"/>
  <c r="AC44" i="2"/>
  <c r="AA191" i="2"/>
  <c r="Y191" i="2" s="1"/>
  <c r="AC42" i="2"/>
  <c r="AA189" i="2"/>
  <c r="Y189" i="2" s="1"/>
  <c r="AC40" i="2"/>
  <c r="AA187" i="2"/>
  <c r="Y187" i="2" s="1"/>
  <c r="AC38" i="2"/>
  <c r="AA185" i="2"/>
  <c r="Y185" i="2" s="1"/>
  <c r="AC36" i="2"/>
  <c r="AA183" i="2"/>
  <c r="Y183" i="2" s="1"/>
  <c r="AC34" i="2"/>
  <c r="AA181" i="2"/>
  <c r="Y181" i="2" s="1"/>
  <c r="AC32" i="2"/>
  <c r="AA179" i="2"/>
  <c r="Y179" i="2" s="1"/>
  <c r="AC30" i="2"/>
  <c r="AA177" i="2"/>
  <c r="Y177" i="2" s="1"/>
  <c r="AC28" i="2"/>
  <c r="AA175" i="2"/>
  <c r="Y175" i="2" s="1"/>
  <c r="AC26" i="2"/>
  <c r="AA173" i="2"/>
  <c r="Y173" i="2" s="1"/>
  <c r="AC24" i="2"/>
  <c r="AA171" i="2"/>
  <c r="Y171" i="2" s="1"/>
  <c r="AC22" i="2"/>
  <c r="AA169" i="2"/>
  <c r="Y169" i="2" s="1"/>
  <c r="AC20" i="2"/>
  <c r="AA167" i="2"/>
  <c r="Y167" i="2" s="1"/>
  <c r="AC18" i="2"/>
  <c r="AA165" i="2"/>
  <c r="Y165" i="2" s="1"/>
  <c r="AC16" i="2"/>
  <c r="AA163" i="2"/>
  <c r="Y163" i="2" s="1"/>
  <c r="AC14" i="2"/>
  <c r="AA161" i="2"/>
  <c r="Y161" i="2" s="1"/>
  <c r="AC12" i="2"/>
  <c r="AA159" i="2"/>
  <c r="Y159" i="2" s="1"/>
  <c r="AC10" i="2"/>
  <c r="AA157" i="2"/>
  <c r="Y157" i="2" s="1"/>
  <c r="AC8" i="2"/>
  <c r="AA155" i="2"/>
  <c r="Y155" i="2" s="1"/>
  <c r="AC6" i="2"/>
  <c r="AA153" i="2"/>
  <c r="Y153" i="2" s="1"/>
  <c r="AC4" i="2"/>
  <c r="AA151" i="2"/>
  <c r="Y151" i="2" s="1"/>
  <c r="AC2" i="2"/>
  <c r="B15" i="12"/>
  <c r="B14" i="12"/>
  <c r="AC280" i="2" l="1"/>
  <c r="B6" i="1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H3" i="10" l="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H2" i="10"/>
  <c r="G2" i="10"/>
  <c r="C1001" i="10"/>
  <c r="I997" i="10" l="1"/>
  <c r="I989" i="10"/>
  <c r="I981" i="10"/>
  <c r="I973" i="10"/>
  <c r="I965" i="10"/>
  <c r="I957" i="10"/>
  <c r="I949" i="10"/>
  <c r="I941" i="10"/>
  <c r="I933" i="10"/>
  <c r="I925" i="10"/>
  <c r="I917" i="10"/>
  <c r="I909" i="10"/>
  <c r="I901" i="10"/>
  <c r="I893" i="10"/>
  <c r="I885" i="10"/>
  <c r="I877" i="10"/>
  <c r="I869" i="10"/>
  <c r="I861" i="10"/>
  <c r="I853" i="10"/>
  <c r="I845" i="10"/>
  <c r="I837" i="10"/>
  <c r="I829" i="10"/>
  <c r="I821" i="10"/>
  <c r="I813" i="10"/>
  <c r="I805" i="10"/>
  <c r="I797" i="10"/>
  <c r="I789" i="10"/>
  <c r="I781" i="10"/>
  <c r="I773" i="10"/>
  <c r="I765" i="10"/>
  <c r="I757" i="10"/>
  <c r="I5" i="10"/>
  <c r="I749" i="10"/>
  <c r="I4" i="10"/>
  <c r="I990" i="10"/>
  <c r="I982" i="10"/>
  <c r="I974" i="10"/>
  <c r="I966" i="10"/>
  <c r="I958" i="10"/>
  <c r="I950" i="10"/>
  <c r="I942" i="10"/>
  <c r="I934" i="10"/>
  <c r="I926" i="10"/>
  <c r="I918" i="10"/>
  <c r="I910" i="10"/>
  <c r="I902" i="10"/>
  <c r="I894" i="10"/>
  <c r="I886" i="10"/>
  <c r="I878" i="10"/>
  <c r="I870" i="10"/>
  <c r="I862" i="10"/>
  <c r="I854" i="10"/>
  <c r="I846" i="10"/>
  <c r="I838" i="10"/>
  <c r="I830" i="10"/>
  <c r="I822" i="10"/>
  <c r="I814" i="10"/>
  <c r="I806" i="10"/>
  <c r="I798" i="10"/>
  <c r="I790" i="10"/>
  <c r="I782" i="10"/>
  <c r="I774" i="10"/>
  <c r="I766" i="10"/>
  <c r="I758" i="10"/>
  <c r="I998" i="10"/>
  <c r="I79" i="10"/>
  <c r="I7" i="10"/>
  <c r="I583" i="10"/>
  <c r="I487" i="10"/>
  <c r="I439" i="10"/>
  <c r="I423" i="10"/>
  <c r="I319" i="10"/>
  <c r="I247" i="10"/>
  <c r="I231" i="10"/>
  <c r="I159" i="10"/>
  <c r="I143" i="10"/>
  <c r="I135" i="10"/>
  <c r="I741" i="10"/>
  <c r="I733" i="10"/>
  <c r="I725" i="10"/>
  <c r="I717" i="10"/>
  <c r="I709" i="10"/>
  <c r="I701" i="10"/>
  <c r="I693" i="10"/>
  <c r="I685" i="10"/>
  <c r="I677" i="10"/>
  <c r="I669" i="10"/>
  <c r="I661" i="10"/>
  <c r="I653" i="10"/>
  <c r="I645" i="10"/>
  <c r="I637" i="10"/>
  <c r="I629" i="10"/>
  <c r="I621" i="10"/>
  <c r="I613" i="10"/>
  <c r="I605" i="10"/>
  <c r="I597" i="10"/>
  <c r="I589" i="10"/>
  <c r="I581" i="10"/>
  <c r="I573" i="10"/>
  <c r="I565" i="10"/>
  <c r="I557" i="10"/>
  <c r="I549" i="10"/>
  <c r="I541" i="10"/>
  <c r="I533" i="10"/>
  <c r="I525" i="10"/>
  <c r="I517" i="10"/>
  <c r="I509" i="10"/>
  <c r="I501" i="10"/>
  <c r="I493" i="10"/>
  <c r="I485" i="10"/>
  <c r="I477" i="10"/>
  <c r="I469" i="10"/>
  <c r="I461" i="10"/>
  <c r="I453" i="10"/>
  <c r="I445" i="10"/>
  <c r="I437" i="10"/>
  <c r="I429" i="10"/>
  <c r="I421" i="10"/>
  <c r="I413" i="10"/>
  <c r="I405" i="10"/>
  <c r="I397" i="10"/>
  <c r="I389" i="10"/>
  <c r="I381" i="10"/>
  <c r="I373" i="10"/>
  <c r="I365" i="10"/>
  <c r="I357" i="10"/>
  <c r="I349" i="10"/>
  <c r="I341" i="10"/>
  <c r="I333" i="10"/>
  <c r="I325" i="10"/>
  <c r="I317" i="10"/>
  <c r="I309" i="10"/>
  <c r="I301" i="10"/>
  <c r="I293" i="10"/>
  <c r="I285" i="10"/>
  <c r="I277" i="10"/>
  <c r="I269" i="10"/>
  <c r="I261" i="10"/>
  <c r="I253" i="10"/>
  <c r="I245" i="10"/>
  <c r="I237" i="10"/>
  <c r="I229" i="10"/>
  <c r="I221" i="10"/>
  <c r="I213" i="10"/>
  <c r="I205" i="10"/>
  <c r="I197" i="10"/>
  <c r="I189" i="10"/>
  <c r="I181" i="10"/>
  <c r="I173" i="10"/>
  <c r="I165" i="10"/>
  <c r="I157" i="10"/>
  <c r="I996" i="10"/>
  <c r="I988" i="10"/>
  <c r="I980" i="10"/>
  <c r="I972" i="10"/>
  <c r="I964" i="10"/>
  <c r="I956" i="10"/>
  <c r="I948" i="10"/>
  <c r="I940" i="10"/>
  <c r="I932" i="10"/>
  <c r="I924" i="10"/>
  <c r="I916" i="10"/>
  <c r="I908" i="10"/>
  <c r="I900" i="10"/>
  <c r="I892" i="10"/>
  <c r="I884" i="10"/>
  <c r="I876" i="10"/>
  <c r="I868" i="10"/>
  <c r="I860" i="10"/>
  <c r="I852" i="10"/>
  <c r="I844" i="10"/>
  <c r="I836" i="10"/>
  <c r="I828" i="10"/>
  <c r="I820" i="10"/>
  <c r="I812" i="10"/>
  <c r="I804" i="10"/>
  <c r="I796" i="10"/>
  <c r="I788" i="10"/>
  <c r="I780" i="10"/>
  <c r="I772" i="10"/>
  <c r="I764" i="10"/>
  <c r="I756" i="10"/>
  <c r="I748" i="10"/>
  <c r="I740" i="10"/>
  <c r="I732" i="10"/>
  <c r="I724" i="10"/>
  <c r="I716" i="10"/>
  <c r="I708" i="10"/>
  <c r="I700" i="10"/>
  <c r="I692" i="10"/>
  <c r="I684" i="10"/>
  <c r="I676" i="10"/>
  <c r="I668" i="10"/>
  <c r="I660" i="10"/>
  <c r="I652" i="10"/>
  <c r="I644" i="10"/>
  <c r="I636" i="10"/>
  <c r="I628" i="10"/>
  <c r="I620" i="10"/>
  <c r="I612" i="10"/>
  <c r="I604" i="10"/>
  <c r="I596" i="10"/>
  <c r="I588" i="10"/>
  <c r="I580" i="10"/>
  <c r="I572" i="10"/>
  <c r="I564" i="10"/>
  <c r="I556" i="10"/>
  <c r="I548" i="10"/>
  <c r="I540" i="10"/>
  <c r="I532" i="10"/>
  <c r="I524" i="10"/>
  <c r="I516" i="10"/>
  <c r="I508" i="10"/>
  <c r="I500" i="10"/>
  <c r="I492" i="10"/>
  <c r="I484" i="10"/>
  <c r="I476" i="10"/>
  <c r="I468" i="10"/>
  <c r="I460" i="10"/>
  <c r="I452" i="10"/>
  <c r="I444" i="10"/>
  <c r="I436" i="10"/>
  <c r="I428" i="10"/>
  <c r="I420" i="10"/>
  <c r="I412" i="10"/>
  <c r="I404" i="10"/>
  <c r="I396" i="10"/>
  <c r="I388" i="10"/>
  <c r="I380" i="10"/>
  <c r="I372" i="10"/>
  <c r="I364" i="10"/>
  <c r="I356" i="10"/>
  <c r="I348" i="10"/>
  <c r="I340" i="10"/>
  <c r="I332" i="10"/>
  <c r="I324" i="10"/>
  <c r="I316" i="10"/>
  <c r="I308" i="10"/>
  <c r="I300" i="10"/>
  <c r="I292" i="10"/>
  <c r="I284" i="10"/>
  <c r="I276" i="10"/>
  <c r="I268" i="10"/>
  <c r="I260" i="10"/>
  <c r="I252" i="10"/>
  <c r="I244" i="10"/>
  <c r="I236" i="10"/>
  <c r="I228" i="10"/>
  <c r="I220" i="10"/>
  <c r="I212" i="10"/>
  <c r="I204" i="10"/>
  <c r="I196" i="10"/>
  <c r="I188" i="10"/>
  <c r="I180" i="10"/>
  <c r="I172" i="10"/>
  <c r="I164" i="10"/>
  <c r="I156" i="10"/>
  <c r="I148" i="10"/>
  <c r="I140" i="10"/>
  <c r="I132" i="10"/>
  <c r="I124" i="10"/>
  <c r="I116" i="10"/>
  <c r="I108" i="10"/>
  <c r="I100" i="10"/>
  <c r="I92" i="10"/>
  <c r="I84" i="10"/>
  <c r="I76" i="10"/>
  <c r="I68" i="10"/>
  <c r="I60" i="10"/>
  <c r="I52" i="10"/>
  <c r="I44" i="10"/>
  <c r="I36" i="10"/>
  <c r="I28" i="10"/>
  <c r="I20" i="10"/>
  <c r="I12" i="10"/>
  <c r="I587" i="10"/>
  <c r="I539" i="10"/>
  <c r="I155" i="10"/>
  <c r="I83" i="10"/>
  <c r="I149" i="10"/>
  <c r="I141" i="10"/>
  <c r="I133" i="10"/>
  <c r="I125" i="10"/>
  <c r="I117" i="10"/>
  <c r="I109" i="10"/>
  <c r="I101" i="10"/>
  <c r="I93" i="10"/>
  <c r="I85" i="10"/>
  <c r="I77" i="10"/>
  <c r="I69" i="10"/>
  <c r="I61" i="10"/>
  <c r="I53" i="10"/>
  <c r="I45" i="10"/>
  <c r="I37" i="10"/>
  <c r="I29" i="10"/>
  <c r="I21" i="10"/>
  <c r="I13" i="10"/>
  <c r="I750" i="10"/>
  <c r="I742" i="10"/>
  <c r="I734" i="10"/>
  <c r="I726" i="10"/>
  <c r="I718" i="10"/>
  <c r="I710" i="10"/>
  <c r="I702" i="10"/>
  <c r="I694" i="10"/>
  <c r="I686" i="10"/>
  <c r="I678" i="10"/>
  <c r="I670" i="10"/>
  <c r="I662" i="10"/>
  <c r="I654" i="10"/>
  <c r="I646" i="10"/>
  <c r="I638" i="10"/>
  <c r="I630" i="10"/>
  <c r="I622" i="10"/>
  <c r="I614" i="10"/>
  <c r="I606" i="10"/>
  <c r="I598" i="10"/>
  <c r="I590" i="10"/>
  <c r="I582" i="10"/>
  <c r="I574" i="10"/>
  <c r="I566" i="10"/>
  <c r="I558" i="10"/>
  <c r="I550" i="10"/>
  <c r="I542" i="10"/>
  <c r="I534" i="10"/>
  <c r="I526" i="10"/>
  <c r="I518" i="10"/>
  <c r="I510" i="10"/>
  <c r="I502" i="10"/>
  <c r="I494" i="10"/>
  <c r="I486" i="10"/>
  <c r="I478" i="10"/>
  <c r="I470" i="10"/>
  <c r="I462" i="10"/>
  <c r="I454" i="10"/>
  <c r="I446" i="10"/>
  <c r="I438" i="10"/>
  <c r="I430" i="10"/>
  <c r="I422" i="10"/>
  <c r="I414" i="10"/>
  <c r="I406" i="10"/>
  <c r="I398" i="10"/>
  <c r="I390" i="10"/>
  <c r="I382" i="10"/>
  <c r="I374" i="10"/>
  <c r="I366" i="10"/>
  <c r="I358" i="10"/>
  <c r="I350" i="10"/>
  <c r="I342" i="10"/>
  <c r="I334" i="10"/>
  <c r="I326" i="10"/>
  <c r="I318" i="10"/>
  <c r="I310" i="10"/>
  <c r="I302" i="10"/>
  <c r="I294" i="10"/>
  <c r="I286" i="10"/>
  <c r="I278" i="10"/>
  <c r="I270" i="10"/>
  <c r="I262" i="10"/>
  <c r="I254" i="10"/>
  <c r="I246" i="10"/>
  <c r="I238" i="10"/>
  <c r="I230" i="10"/>
  <c r="I222" i="10"/>
  <c r="I214" i="10"/>
  <c r="I206" i="10"/>
  <c r="I198" i="10"/>
  <c r="I190" i="10"/>
  <c r="I182" i="10"/>
  <c r="I174" i="10"/>
  <c r="I166" i="10"/>
  <c r="I158" i="10"/>
  <c r="I150" i="10"/>
  <c r="I142" i="10"/>
  <c r="I134" i="10"/>
  <c r="I126" i="10"/>
  <c r="I118" i="10"/>
  <c r="I110" i="10"/>
  <c r="I102" i="10"/>
  <c r="I94" i="10"/>
  <c r="I86" i="10"/>
  <c r="I78" i="10"/>
  <c r="I70" i="10"/>
  <c r="I62" i="10"/>
  <c r="I54" i="10"/>
  <c r="I46" i="10"/>
  <c r="I38" i="10"/>
  <c r="I30" i="10"/>
  <c r="I22" i="10"/>
  <c r="I14" i="10"/>
  <c r="I6" i="10"/>
  <c r="I511" i="10"/>
  <c r="I287" i="10"/>
  <c r="I255" i="10"/>
  <c r="I239" i="10"/>
  <c r="I111" i="10"/>
  <c r="I87" i="10"/>
  <c r="I31" i="10"/>
  <c r="I839" i="10"/>
  <c r="I743" i="10"/>
  <c r="I687" i="10"/>
  <c r="I607" i="10"/>
  <c r="I375" i="10"/>
  <c r="I351" i="10"/>
  <c r="I183" i="10"/>
  <c r="I167" i="10"/>
  <c r="I71" i="10"/>
  <c r="I63" i="10"/>
  <c r="I936" i="10"/>
  <c r="I920" i="10"/>
  <c r="I904" i="10"/>
  <c r="I888" i="10"/>
  <c r="I872" i="10"/>
  <c r="I864" i="10"/>
  <c r="I848" i="10"/>
  <c r="I832" i="10"/>
  <c r="I808" i="10"/>
  <c r="I792" i="10"/>
  <c r="I776" i="10"/>
  <c r="I760" i="10"/>
  <c r="I744" i="10"/>
  <c r="I720" i="10"/>
  <c r="I712" i="10"/>
  <c r="I696" i="10"/>
  <c r="I680" i="10"/>
  <c r="I672" i="10"/>
  <c r="I656" i="10"/>
  <c r="I640" i="10"/>
  <c r="I624" i="10"/>
  <c r="I608" i="10"/>
  <c r="I600" i="10"/>
  <c r="I584" i="10"/>
  <c r="I568" i="10"/>
  <c r="I560" i="10"/>
  <c r="I544" i="10"/>
  <c r="I528" i="10"/>
  <c r="I512" i="10"/>
  <c r="I496" i="10"/>
  <c r="I488" i="10"/>
  <c r="I480" i="10"/>
  <c r="I472" i="10"/>
  <c r="I464" i="10"/>
  <c r="I456" i="10"/>
  <c r="I448" i="10"/>
  <c r="I432" i="10"/>
  <c r="I424" i="10"/>
  <c r="I416" i="10"/>
  <c r="I408" i="10"/>
  <c r="I400" i="10"/>
  <c r="I392" i="10"/>
  <c r="I384" i="10"/>
  <c r="I928" i="10"/>
  <c r="I912" i="10"/>
  <c r="I896" i="10"/>
  <c r="I880" i="10"/>
  <c r="I856" i="10"/>
  <c r="I840" i="10"/>
  <c r="I824" i="10"/>
  <c r="I816" i="10"/>
  <c r="I800" i="10"/>
  <c r="I784" i="10"/>
  <c r="I768" i="10"/>
  <c r="I752" i="10"/>
  <c r="I736" i="10"/>
  <c r="I728" i="10"/>
  <c r="I704" i="10"/>
  <c r="I688" i="10"/>
  <c r="I664" i="10"/>
  <c r="I648" i="10"/>
  <c r="I632" i="10"/>
  <c r="I616" i="10"/>
  <c r="I592" i="10"/>
  <c r="I576" i="10"/>
  <c r="I552" i="10"/>
  <c r="I536" i="10"/>
  <c r="I520" i="10"/>
  <c r="I504" i="10"/>
  <c r="I440" i="10"/>
  <c r="I376" i="10"/>
  <c r="I368" i="10"/>
  <c r="I360" i="10"/>
  <c r="I352" i="10"/>
  <c r="I344" i="10"/>
  <c r="I336" i="10"/>
  <c r="I328" i="10"/>
  <c r="I320" i="10"/>
  <c r="I312" i="10"/>
  <c r="I304" i="10"/>
  <c r="I296" i="10"/>
  <c r="I288" i="10"/>
  <c r="I280" i="10"/>
  <c r="I272" i="10"/>
  <c r="I264" i="10"/>
  <c r="I256" i="10"/>
  <c r="I248" i="10"/>
  <c r="I240" i="10"/>
  <c r="I232" i="10"/>
  <c r="I224" i="10"/>
  <c r="I216" i="10"/>
  <c r="I208" i="10"/>
  <c r="I200" i="10"/>
  <c r="I192" i="10"/>
  <c r="I184" i="10"/>
  <c r="I176" i="10"/>
  <c r="I168" i="10"/>
  <c r="I160" i="10"/>
  <c r="I152" i="10"/>
  <c r="I144" i="10"/>
  <c r="I136" i="10"/>
  <c r="I128" i="10"/>
  <c r="I120" i="10"/>
  <c r="I112" i="10"/>
  <c r="I104" i="10"/>
  <c r="I96" i="10"/>
  <c r="I88" i="10"/>
  <c r="I80" i="10"/>
  <c r="I72" i="10"/>
  <c r="I64" i="10"/>
  <c r="I56" i="10"/>
  <c r="I48" i="10"/>
  <c r="I40" i="10"/>
  <c r="I32" i="10"/>
  <c r="I24" i="10"/>
  <c r="I16" i="10"/>
  <c r="I8" i="10"/>
  <c r="I807" i="10"/>
  <c r="I799" i="10"/>
  <c r="I759" i="10"/>
  <c r="I751" i="10"/>
  <c r="I703" i="10"/>
  <c r="I695" i="10"/>
  <c r="I679" i="10"/>
  <c r="I671" i="10"/>
  <c r="I655" i="10"/>
  <c r="I623" i="10"/>
  <c r="I599" i="10"/>
  <c r="I591" i="10"/>
  <c r="I567" i="10"/>
  <c r="I559" i="10"/>
  <c r="I543" i="10"/>
  <c r="I527" i="10"/>
  <c r="I503" i="10"/>
  <c r="I495" i="10"/>
  <c r="I463" i="10"/>
  <c r="I447" i="10"/>
  <c r="I431" i="10"/>
  <c r="I415" i="10"/>
  <c r="I399" i="10"/>
  <c r="I367" i="10"/>
  <c r="I359" i="10"/>
  <c r="I335" i="10"/>
  <c r="I311" i="10"/>
  <c r="I295" i="10"/>
  <c r="I271" i="10"/>
  <c r="I207" i="10"/>
  <c r="I191" i="10"/>
  <c r="I175" i="10"/>
  <c r="I127" i="10"/>
  <c r="I119" i="10"/>
  <c r="I103" i="10"/>
  <c r="I47" i="10"/>
  <c r="I39" i="10"/>
  <c r="I23" i="10"/>
  <c r="I866" i="10"/>
  <c r="I170" i="10"/>
  <c r="I162" i="10"/>
  <c r="I154" i="10"/>
  <c r="I146" i="10"/>
  <c r="I138" i="10"/>
  <c r="I130" i="10"/>
  <c r="I122" i="10"/>
  <c r="I114" i="10"/>
  <c r="I106" i="10"/>
  <c r="I98" i="10"/>
  <c r="I90" i="10"/>
  <c r="I82" i="10"/>
  <c r="I74" i="10"/>
  <c r="I66" i="10"/>
  <c r="I58" i="10"/>
  <c r="I50" i="10"/>
  <c r="I42" i="10"/>
  <c r="I34" i="10"/>
  <c r="I26" i="10"/>
  <c r="I18" i="10"/>
  <c r="I10" i="10"/>
  <c r="I65" i="10"/>
  <c r="I719" i="10"/>
  <c r="I615" i="10"/>
  <c r="I551" i="10"/>
  <c r="I479" i="10"/>
  <c r="I115" i="10"/>
  <c r="I383" i="10"/>
  <c r="I303" i="10"/>
  <c r="I223" i="10"/>
  <c r="I151" i="10"/>
  <c r="I95" i="10"/>
  <c r="I55" i="10"/>
  <c r="I15" i="10"/>
  <c r="I992" i="10"/>
  <c r="I952" i="10"/>
  <c r="I1000" i="10"/>
  <c r="I968" i="10"/>
  <c r="I984" i="10"/>
  <c r="I960" i="10"/>
  <c r="I976" i="10"/>
  <c r="I944" i="10"/>
  <c r="I879" i="10"/>
  <c r="I783" i="10"/>
  <c r="I847" i="10"/>
  <c r="I137" i="10"/>
  <c r="I689" i="10"/>
  <c r="I89" i="10"/>
  <c r="I41" i="10"/>
  <c r="I25" i="10"/>
  <c r="I823" i="10"/>
  <c r="I767" i="10"/>
  <c r="I735" i="10"/>
  <c r="I983" i="10"/>
  <c r="I871" i="10"/>
  <c r="I791" i="10"/>
  <c r="I775" i="10"/>
  <c r="I727" i="10"/>
  <c r="I711" i="10"/>
  <c r="I663" i="10"/>
  <c r="I639" i="10"/>
  <c r="I575" i="10"/>
  <c r="I535" i="10"/>
  <c r="I519" i="10"/>
  <c r="I471" i="10"/>
  <c r="I455" i="10"/>
  <c r="I407" i="10"/>
  <c r="I391" i="10"/>
  <c r="I343" i="10"/>
  <c r="I327" i="10"/>
  <c r="I279" i="10"/>
  <c r="I263" i="10"/>
  <c r="I215" i="10"/>
  <c r="I199" i="10"/>
  <c r="I951" i="10"/>
  <c r="I911" i="10"/>
  <c r="I903" i="10"/>
  <c r="I887" i="10"/>
  <c r="I855" i="10"/>
  <c r="I707" i="10"/>
  <c r="I874" i="10"/>
  <c r="I815" i="10"/>
  <c r="I435" i="10"/>
  <c r="I331" i="10"/>
  <c r="I882" i="10"/>
  <c r="I943" i="10"/>
  <c r="I975" i="10"/>
  <c r="I935" i="10"/>
  <c r="I919" i="10"/>
  <c r="I999" i="10"/>
  <c r="I967" i="10"/>
  <c r="I959" i="10"/>
  <c r="I927" i="10"/>
  <c r="I895" i="10"/>
  <c r="I863" i="10"/>
  <c r="I831" i="10"/>
  <c r="I203" i="10"/>
  <c r="I179" i="10"/>
  <c r="I99" i="10"/>
  <c r="I67" i="10"/>
  <c r="I51" i="10"/>
  <c r="I11" i="10"/>
  <c r="I563" i="10"/>
  <c r="I475" i="10"/>
  <c r="I459" i="10"/>
  <c r="I403" i="10"/>
  <c r="I291" i="10"/>
  <c r="I994" i="10"/>
  <c r="I978" i="10"/>
  <c r="I962" i="10"/>
  <c r="I946" i="10"/>
  <c r="I938" i="10"/>
  <c r="I922" i="10"/>
  <c r="I906" i="10"/>
  <c r="I898" i="10"/>
  <c r="I890" i="10"/>
  <c r="I986" i="10"/>
  <c r="I970" i="10"/>
  <c r="I954" i="10"/>
  <c r="I930" i="10"/>
  <c r="I914" i="10"/>
  <c r="I991" i="10"/>
  <c r="I755" i="10"/>
  <c r="I747" i="10"/>
  <c r="I739" i="10"/>
  <c r="I731" i="10"/>
  <c r="I723" i="10"/>
  <c r="I715" i="10"/>
  <c r="I699" i="10"/>
  <c r="I691" i="10"/>
  <c r="I683" i="10"/>
  <c r="I675" i="10"/>
  <c r="I667" i="10"/>
  <c r="I659" i="10"/>
  <c r="I643" i="10"/>
  <c r="I627" i="10"/>
  <c r="I619" i="10"/>
  <c r="I603" i="10"/>
  <c r="I595" i="10"/>
  <c r="I579" i="10"/>
  <c r="I571" i="10"/>
  <c r="I555" i="10"/>
  <c r="I547" i="10"/>
  <c r="I531" i="10"/>
  <c r="I523" i="10"/>
  <c r="I515" i="10"/>
  <c r="I507" i="10"/>
  <c r="I499" i="10"/>
  <c r="I491" i="10"/>
  <c r="I483" i="10"/>
  <c r="I467" i="10"/>
  <c r="I451" i="10"/>
  <c r="I443" i="10"/>
  <c r="I427" i="10"/>
  <c r="I419" i="10"/>
  <c r="I411" i="10"/>
  <c r="I395" i="10"/>
  <c r="I387" i="10"/>
  <c r="I379" i="10"/>
  <c r="I371" i="10"/>
  <c r="I363" i="10"/>
  <c r="I355" i="10"/>
  <c r="I347" i="10"/>
  <c r="I339" i="10"/>
  <c r="I323" i="10"/>
  <c r="I315" i="10"/>
  <c r="I307" i="10"/>
  <c r="I299" i="10"/>
  <c r="I283" i="10"/>
  <c r="I275" i="10"/>
  <c r="I267" i="10"/>
  <c r="I259" i="10"/>
  <c r="I1001" i="10"/>
  <c r="I993" i="10"/>
  <c r="I985" i="10"/>
  <c r="I977" i="10"/>
  <c r="I969" i="10"/>
  <c r="I961" i="10"/>
  <c r="I953" i="10"/>
  <c r="I945" i="10"/>
  <c r="I937" i="10"/>
  <c r="I929" i="10"/>
  <c r="I921" i="10"/>
  <c r="I913" i="10"/>
  <c r="I905" i="10"/>
  <c r="I897" i="10"/>
  <c r="I889" i="10"/>
  <c r="I881" i="10"/>
  <c r="I873" i="10"/>
  <c r="I865" i="10"/>
  <c r="I857" i="10"/>
  <c r="I849" i="10"/>
  <c r="I841" i="10"/>
  <c r="I833" i="10"/>
  <c r="I825" i="10"/>
  <c r="I817" i="10"/>
  <c r="I809" i="10"/>
  <c r="I801" i="10"/>
  <c r="I793" i="10"/>
  <c r="I785" i="10"/>
  <c r="I777" i="10"/>
  <c r="I769" i="10"/>
  <c r="I761" i="10"/>
  <c r="I753" i="10"/>
  <c r="I745" i="10"/>
  <c r="I737" i="10"/>
  <c r="I729" i="10"/>
  <c r="I721" i="10"/>
  <c r="I713" i="10"/>
  <c r="I705" i="10"/>
  <c r="I697" i="10"/>
  <c r="I681" i="10"/>
  <c r="I673" i="10"/>
  <c r="I665" i="10"/>
  <c r="I657" i="10"/>
  <c r="I649" i="10"/>
  <c r="I641" i="10"/>
  <c r="I633" i="10"/>
  <c r="I625" i="10"/>
  <c r="I617" i="10"/>
  <c r="I609" i="10"/>
  <c r="I601" i="10"/>
  <c r="I593" i="10"/>
  <c r="I585" i="10"/>
  <c r="I577" i="10"/>
  <c r="I569" i="10"/>
  <c r="I561" i="10"/>
  <c r="I553" i="10"/>
  <c r="I545" i="10"/>
  <c r="I537" i="10"/>
  <c r="I529" i="10"/>
  <c r="I521" i="10"/>
  <c r="I513" i="10"/>
  <c r="I505" i="10"/>
  <c r="I497" i="10"/>
  <c r="I489" i="10"/>
  <c r="I481" i="10"/>
  <c r="I473" i="10"/>
  <c r="I465" i="10"/>
  <c r="I457" i="10"/>
  <c r="I449" i="10"/>
  <c r="I441" i="10"/>
  <c r="I433" i="10"/>
  <c r="I425" i="10"/>
  <c r="I417" i="10"/>
  <c r="I409" i="10"/>
  <c r="I401" i="10"/>
  <c r="I393" i="10"/>
  <c r="I385" i="10"/>
  <c r="I377" i="10"/>
  <c r="I369" i="10"/>
  <c r="I361" i="10"/>
  <c r="I353" i="10"/>
  <c r="I345" i="10"/>
  <c r="I337" i="10"/>
  <c r="I329" i="10"/>
  <c r="I321" i="10"/>
  <c r="I313" i="10"/>
  <c r="I305" i="10"/>
  <c r="I297" i="10"/>
  <c r="I289" i="10"/>
  <c r="I281" i="10"/>
  <c r="I273" i="10"/>
  <c r="I265" i="10"/>
  <c r="I257" i="10"/>
  <c r="I249" i="10"/>
  <c r="I241" i="10"/>
  <c r="I233" i="10"/>
  <c r="I225" i="10"/>
  <c r="I217" i="10"/>
  <c r="I209" i="10"/>
  <c r="I201" i="10"/>
  <c r="I193" i="10"/>
  <c r="I185" i="10"/>
  <c r="I177" i="10"/>
  <c r="I169" i="10"/>
  <c r="I161" i="10"/>
  <c r="I153" i="10"/>
  <c r="I145" i="10"/>
  <c r="I129" i="10"/>
  <c r="I121" i="10"/>
  <c r="I113" i="10"/>
  <c r="I105" i="10"/>
  <c r="I97" i="10"/>
  <c r="I81" i="10"/>
  <c r="I73" i="10"/>
  <c r="I57" i="10"/>
  <c r="I49" i="10"/>
  <c r="I33" i="10"/>
  <c r="I17" i="10"/>
  <c r="I9" i="10"/>
  <c r="I251" i="10"/>
  <c r="I243" i="10"/>
  <c r="I235" i="10"/>
  <c r="I227" i="10"/>
  <c r="I219" i="10"/>
  <c r="I211" i="10"/>
  <c r="I195" i="10"/>
  <c r="I187" i="10"/>
  <c r="I171" i="10"/>
  <c r="I163" i="10"/>
  <c r="I147" i="10"/>
  <c r="I139" i="10"/>
  <c r="I131" i="10"/>
  <c r="I123" i="10"/>
  <c r="I107" i="10"/>
  <c r="I91" i="10"/>
  <c r="I75" i="10"/>
  <c r="I59" i="10"/>
  <c r="I43" i="10"/>
  <c r="I35" i="10"/>
  <c r="I27" i="10"/>
  <c r="I19" i="10"/>
  <c r="I3" i="10"/>
  <c r="I858" i="10"/>
  <c r="I850" i="10"/>
  <c r="I842" i="10"/>
  <c r="I834" i="10"/>
  <c r="I826" i="10"/>
  <c r="I818" i="10"/>
  <c r="I810" i="10"/>
  <c r="I802" i="10"/>
  <c r="I794" i="10"/>
  <c r="I786" i="10"/>
  <c r="I778" i="10"/>
  <c r="I770" i="10"/>
  <c r="I762" i="10"/>
  <c r="I754" i="10"/>
  <c r="I746" i="10"/>
  <c r="I738" i="10"/>
  <c r="I730" i="10"/>
  <c r="I722" i="10"/>
  <c r="I714" i="10"/>
  <c r="I706" i="10"/>
  <c r="I698" i="10"/>
  <c r="I690" i="10"/>
  <c r="I682" i="10"/>
  <c r="I674" i="10"/>
  <c r="I658" i="10"/>
  <c r="I650" i="10"/>
  <c r="I642" i="10"/>
  <c r="I634" i="10"/>
  <c r="I626" i="10"/>
  <c r="I618" i="10"/>
  <c r="I610" i="10"/>
  <c r="I602" i="10"/>
  <c r="I594" i="10"/>
  <c r="I586" i="10"/>
  <c r="I578" i="10"/>
  <c r="I570" i="10"/>
  <c r="I562" i="10"/>
  <c r="I554" i="10"/>
  <c r="I546" i="10"/>
  <c r="I538" i="10"/>
  <c r="I530" i="10"/>
  <c r="I522" i="10"/>
  <c r="I514" i="10"/>
  <c r="I506" i="10"/>
  <c r="I498" i="10"/>
  <c r="I490" i="10"/>
  <c r="I482" i="10"/>
  <c r="I474" i="10"/>
  <c r="I466" i="10"/>
  <c r="I458" i="10"/>
  <c r="I450" i="10"/>
  <c r="I442" i="10"/>
  <c r="I434" i="10"/>
  <c r="I426" i="10"/>
  <c r="I418" i="10"/>
  <c r="I410" i="10"/>
  <c r="I402" i="10"/>
  <c r="I394" i="10"/>
  <c r="I386" i="10"/>
  <c r="I378" i="10"/>
  <c r="I370" i="10"/>
  <c r="I362" i="10"/>
  <c r="I354" i="10"/>
  <c r="I346" i="10"/>
  <c r="I338" i="10"/>
  <c r="I330" i="10"/>
  <c r="I322" i="10"/>
  <c r="I314" i="10"/>
  <c r="I306" i="10"/>
  <c r="I298" i="10"/>
  <c r="I290" i="10"/>
  <c r="I282" i="10"/>
  <c r="I274" i="10"/>
  <c r="I266" i="10"/>
  <c r="I258" i="10"/>
  <c r="I250" i="10"/>
  <c r="I242" i="10"/>
  <c r="I234" i="10"/>
  <c r="I226" i="10"/>
  <c r="I218" i="10"/>
  <c r="I210" i="10"/>
  <c r="I202" i="10"/>
  <c r="I194" i="10"/>
  <c r="I186" i="10"/>
  <c r="I178" i="10"/>
  <c r="I2" i="10"/>
  <c r="I995" i="10"/>
  <c r="I987" i="10"/>
  <c r="I979" i="10"/>
  <c r="I971" i="10"/>
  <c r="I963" i="10"/>
  <c r="I955" i="10"/>
  <c r="I947" i="10"/>
  <c r="I939" i="10"/>
  <c r="I931" i="10"/>
  <c r="I923" i="10"/>
  <c r="I915" i="10"/>
  <c r="I907" i="10"/>
  <c r="I899" i="10"/>
  <c r="I891" i="10"/>
  <c r="I883" i="10"/>
  <c r="I875" i="10"/>
  <c r="I867" i="10"/>
  <c r="I859" i="10"/>
  <c r="I851" i="10"/>
  <c r="I843" i="10"/>
  <c r="I835" i="10"/>
  <c r="I827" i="10"/>
  <c r="I819" i="10"/>
  <c r="I811" i="10"/>
  <c r="I803" i="10"/>
  <c r="I795" i="10"/>
  <c r="I787" i="10"/>
  <c r="I779" i="10"/>
  <c r="I771" i="10"/>
  <c r="I763" i="10"/>
  <c r="I666" i="10"/>
  <c r="I651" i="10"/>
  <c r="I635" i="10"/>
  <c r="I647" i="10"/>
  <c r="I631" i="10"/>
  <c r="I611" i="10"/>
  <c r="B11" i="3"/>
  <c r="B10" i="3"/>
  <c r="B9" i="3"/>
  <c r="B8" i="3"/>
  <c r="B7" i="3"/>
  <c r="D24" i="1" l="1"/>
  <c r="X6" i="2"/>
  <c r="Q6" i="3" s="1"/>
  <c r="R6" i="3" s="1"/>
  <c r="X8" i="2"/>
  <c r="Q8" i="3" s="1"/>
  <c r="R8" i="3" s="1"/>
  <c r="X10" i="2"/>
  <c r="Q10" i="3" s="1"/>
  <c r="R10" i="3" s="1"/>
  <c r="X12" i="2"/>
  <c r="Q12" i="3" s="1"/>
  <c r="R12" i="3" s="1"/>
  <c r="X14" i="2"/>
  <c r="Q14" i="3" s="1"/>
  <c r="R14" i="3" s="1"/>
  <c r="X16" i="2"/>
  <c r="Q16" i="3" s="1"/>
  <c r="R16" i="3" s="1"/>
  <c r="X18" i="2"/>
  <c r="Q18" i="3" s="1"/>
  <c r="R18" i="3" s="1"/>
  <c r="X20" i="2"/>
  <c r="Q20" i="3" s="1"/>
  <c r="R20" i="3" s="1"/>
  <c r="X22" i="2"/>
  <c r="Q22" i="3" s="1"/>
  <c r="R22" i="3" s="1"/>
  <c r="X24" i="2"/>
  <c r="Q24" i="3" s="1"/>
  <c r="R24" i="3" s="1"/>
  <c r="X26" i="2"/>
  <c r="Q26" i="3" s="1"/>
  <c r="R26" i="3" s="1"/>
  <c r="X28" i="2"/>
  <c r="Q28" i="3" s="1"/>
  <c r="R28" i="3" s="1"/>
  <c r="X30" i="2"/>
  <c r="Q30" i="3" s="1"/>
  <c r="R30" i="3" s="1"/>
  <c r="X32" i="2"/>
  <c r="Q32" i="3" s="1"/>
  <c r="R32" i="3" s="1"/>
  <c r="X34" i="2"/>
  <c r="Q34" i="3" s="1"/>
  <c r="R34" i="3" s="1"/>
  <c r="X36" i="2"/>
  <c r="Q36" i="3" s="1"/>
  <c r="R36" i="3" s="1"/>
  <c r="X38" i="2"/>
  <c r="Q38" i="3" s="1"/>
  <c r="R38" i="3" s="1"/>
  <c r="X40" i="2"/>
  <c r="Q40" i="3" s="1"/>
  <c r="R40" i="3" s="1"/>
  <c r="X42" i="2"/>
  <c r="Q42" i="3" s="1"/>
  <c r="R42" i="3" s="1"/>
  <c r="X44" i="2"/>
  <c r="Q44" i="3" s="1"/>
  <c r="R44" i="3" s="1"/>
  <c r="X46" i="2"/>
  <c r="Q46" i="3" s="1"/>
  <c r="R46" i="3" s="1"/>
  <c r="X48" i="2"/>
  <c r="Q48" i="3" s="1"/>
  <c r="R48" i="3" s="1"/>
  <c r="X50" i="2"/>
  <c r="Q50" i="3" s="1"/>
  <c r="R50" i="3" s="1"/>
  <c r="X52" i="2"/>
  <c r="Q52" i="3" s="1"/>
  <c r="R52" i="3" s="1"/>
  <c r="X54" i="2"/>
  <c r="Q54" i="3" s="1"/>
  <c r="R54" i="3" s="1"/>
  <c r="X56" i="2"/>
  <c r="Q56" i="3" s="1"/>
  <c r="R56" i="3" s="1"/>
  <c r="X58" i="2"/>
  <c r="Q58" i="3" s="1"/>
  <c r="R58" i="3" s="1"/>
  <c r="X60" i="2"/>
  <c r="Q60" i="3" s="1"/>
  <c r="R60" i="3" s="1"/>
  <c r="X62" i="2"/>
  <c r="Q62" i="3" s="1"/>
  <c r="R62" i="3" s="1"/>
  <c r="X64" i="2"/>
  <c r="Q64" i="3" s="1"/>
  <c r="R64" i="3" s="1"/>
  <c r="X66" i="2"/>
  <c r="Q66" i="3" s="1"/>
  <c r="R66" i="3" s="1"/>
  <c r="X68" i="2"/>
  <c r="Q68" i="3" s="1"/>
  <c r="R68" i="3" s="1"/>
  <c r="X70" i="2"/>
  <c r="Q70" i="3" s="1"/>
  <c r="R70" i="3" s="1"/>
  <c r="X72" i="2"/>
  <c r="Q72" i="3" s="1"/>
  <c r="R72" i="3" s="1"/>
  <c r="X74" i="2"/>
  <c r="Q74" i="3" s="1"/>
  <c r="R74" i="3" s="1"/>
  <c r="X76" i="2"/>
  <c r="Q76" i="3" s="1"/>
  <c r="R76" i="3" s="1"/>
  <c r="X78" i="2"/>
  <c r="Q78" i="3" s="1"/>
  <c r="R78" i="3" s="1"/>
  <c r="X80" i="2"/>
  <c r="Q80" i="3" s="1"/>
  <c r="R80" i="3" s="1"/>
  <c r="X82" i="2"/>
  <c r="Q82" i="3" s="1"/>
  <c r="R82" i="3" s="1"/>
  <c r="X84" i="2"/>
  <c r="Q84" i="3" s="1"/>
  <c r="R84" i="3" s="1"/>
  <c r="X86" i="2"/>
  <c r="Q86" i="3" s="1"/>
  <c r="R86" i="3" s="1"/>
  <c r="X88" i="2"/>
  <c r="Q88" i="3" s="1"/>
  <c r="R88" i="3" s="1"/>
  <c r="X90" i="2"/>
  <c r="Q90" i="3" s="1"/>
  <c r="R90" i="3" s="1"/>
  <c r="X92" i="2"/>
  <c r="Q92" i="3" s="1"/>
  <c r="R92" i="3" s="1"/>
  <c r="X94" i="2"/>
  <c r="Q94" i="3" s="1"/>
  <c r="R94" i="3" s="1"/>
  <c r="X96" i="2"/>
  <c r="Q96" i="3" s="1"/>
  <c r="R96" i="3" s="1"/>
  <c r="X98" i="2"/>
  <c r="Q98" i="3" s="1"/>
  <c r="R98" i="3" s="1"/>
  <c r="X100" i="2"/>
  <c r="Q100" i="3" s="1"/>
  <c r="R100" i="3" s="1"/>
  <c r="X102" i="2"/>
  <c r="Q102" i="3" s="1"/>
  <c r="R102" i="3" s="1"/>
  <c r="X104" i="2"/>
  <c r="Q104" i="3" s="1"/>
  <c r="R104" i="3" s="1"/>
  <c r="X106" i="2"/>
  <c r="Q106" i="3" s="1"/>
  <c r="R106" i="3" s="1"/>
  <c r="X108" i="2"/>
  <c r="Q108" i="3" s="1"/>
  <c r="R108" i="3" s="1"/>
  <c r="X110" i="2"/>
  <c r="Q110" i="3" s="1"/>
  <c r="R110" i="3" s="1"/>
  <c r="X112" i="2"/>
  <c r="Q112" i="3" s="1"/>
  <c r="R112" i="3" s="1"/>
  <c r="X114" i="2"/>
  <c r="Q114" i="3" s="1"/>
  <c r="R114" i="3" s="1"/>
  <c r="X116" i="2"/>
  <c r="Q116" i="3" s="1"/>
  <c r="R116" i="3" s="1"/>
  <c r="X118" i="2"/>
  <c r="Q118" i="3" s="1"/>
  <c r="R118" i="3" s="1"/>
  <c r="X120" i="2"/>
  <c r="Q120" i="3" s="1"/>
  <c r="R120" i="3" s="1"/>
  <c r="X122" i="2"/>
  <c r="Q122" i="3" s="1"/>
  <c r="R122" i="3" s="1"/>
  <c r="X124" i="2"/>
  <c r="Q124" i="3" s="1"/>
  <c r="R124" i="3" s="1"/>
  <c r="X126" i="2"/>
  <c r="Q126" i="3" s="1"/>
  <c r="R126" i="3" s="1"/>
  <c r="X128" i="2"/>
  <c r="Q128" i="3" s="1"/>
  <c r="R128" i="3" s="1"/>
  <c r="X130" i="2"/>
  <c r="Q130" i="3" s="1"/>
  <c r="R130" i="3" s="1"/>
  <c r="X132" i="2"/>
  <c r="Q132" i="3" s="1"/>
  <c r="R132" i="3" s="1"/>
  <c r="X134" i="2"/>
  <c r="Q134" i="3" s="1"/>
  <c r="R134" i="3" s="1"/>
  <c r="X136" i="2"/>
  <c r="Q136" i="3" s="1"/>
  <c r="R136" i="3" s="1"/>
  <c r="X138" i="2"/>
  <c r="Q138" i="3" s="1"/>
  <c r="R138" i="3" s="1"/>
  <c r="X140" i="2"/>
  <c r="Q140" i="3" s="1"/>
  <c r="R140" i="3" s="1"/>
  <c r="X142" i="2"/>
  <c r="Q142" i="3" s="1"/>
  <c r="R142" i="3" s="1"/>
  <c r="X144" i="2"/>
  <c r="Q144" i="3" s="1"/>
  <c r="R144" i="3" s="1"/>
  <c r="X146" i="2"/>
  <c r="Q146" i="3" s="1"/>
  <c r="R146" i="3" s="1"/>
  <c r="X148" i="2"/>
  <c r="Q148" i="3" s="1"/>
  <c r="R148" i="3" s="1"/>
  <c r="X150" i="2"/>
  <c r="Q150" i="3" s="1"/>
  <c r="R150" i="3" s="1"/>
  <c r="X152" i="2"/>
  <c r="Q152" i="3" s="1"/>
  <c r="R152" i="3" s="1"/>
  <c r="X154" i="2"/>
  <c r="Q154" i="3" s="1"/>
  <c r="R154" i="3" s="1"/>
  <c r="X156" i="2"/>
  <c r="Q156" i="3" s="1"/>
  <c r="R156" i="3" s="1"/>
  <c r="X158" i="2"/>
  <c r="Q158" i="3" s="1"/>
  <c r="R158" i="3" s="1"/>
  <c r="X160" i="2"/>
  <c r="Q160" i="3" s="1"/>
  <c r="R160" i="3" s="1"/>
  <c r="X162" i="2"/>
  <c r="Q162" i="3" s="1"/>
  <c r="R162" i="3" s="1"/>
  <c r="X164" i="2"/>
  <c r="Q164" i="3" s="1"/>
  <c r="R164" i="3" s="1"/>
  <c r="X166" i="2"/>
  <c r="Q166" i="3" s="1"/>
  <c r="R166" i="3" s="1"/>
  <c r="X168" i="2"/>
  <c r="Q168" i="3" s="1"/>
  <c r="R168" i="3" s="1"/>
  <c r="X170" i="2"/>
  <c r="Q170" i="3" s="1"/>
  <c r="R170" i="3" s="1"/>
  <c r="X172" i="2"/>
  <c r="Q172" i="3" s="1"/>
  <c r="R172" i="3" s="1"/>
  <c r="X174" i="2"/>
  <c r="Q174" i="3" s="1"/>
  <c r="R174" i="3" s="1"/>
  <c r="X176" i="2"/>
  <c r="Q176" i="3" s="1"/>
  <c r="R176" i="3" s="1"/>
  <c r="X178" i="2"/>
  <c r="Q178" i="3" s="1"/>
  <c r="R178" i="3" s="1"/>
  <c r="X180" i="2"/>
  <c r="Q180" i="3" s="1"/>
  <c r="R180" i="3" s="1"/>
  <c r="X182" i="2"/>
  <c r="Q182" i="3" s="1"/>
  <c r="R182" i="3" s="1"/>
  <c r="X184" i="2"/>
  <c r="Q184" i="3" s="1"/>
  <c r="R184" i="3" s="1"/>
  <c r="X186" i="2"/>
  <c r="Q186" i="3" s="1"/>
  <c r="R186" i="3" s="1"/>
  <c r="X188" i="2"/>
  <c r="Q188" i="3" s="1"/>
  <c r="R188" i="3" s="1"/>
  <c r="X190" i="2"/>
  <c r="Q190" i="3" s="1"/>
  <c r="R190" i="3" s="1"/>
  <c r="X192" i="2"/>
  <c r="Q192" i="3" s="1"/>
  <c r="R192" i="3" s="1"/>
  <c r="X194" i="2"/>
  <c r="Q194" i="3" s="1"/>
  <c r="R194" i="3" s="1"/>
  <c r="X196" i="2"/>
  <c r="Q196" i="3" s="1"/>
  <c r="R196" i="3" s="1"/>
  <c r="X198" i="2"/>
  <c r="Q198" i="3" s="1"/>
  <c r="R198" i="3" s="1"/>
  <c r="X200" i="2"/>
  <c r="Q200" i="3" s="1"/>
  <c r="R200" i="3" s="1"/>
  <c r="X202" i="2"/>
  <c r="Q202" i="3" s="1"/>
  <c r="R202" i="3" s="1"/>
  <c r="X204" i="2"/>
  <c r="Q204" i="3" s="1"/>
  <c r="R204" i="3" s="1"/>
  <c r="X206" i="2"/>
  <c r="Q206" i="3" s="1"/>
  <c r="R206" i="3" s="1"/>
  <c r="X208" i="2"/>
  <c r="Q208" i="3" s="1"/>
  <c r="R208" i="3" s="1"/>
  <c r="X210" i="2"/>
  <c r="Q210" i="3" s="1"/>
  <c r="R210" i="3" s="1"/>
  <c r="X212" i="2"/>
  <c r="Q212" i="3" s="1"/>
  <c r="R212" i="3" s="1"/>
  <c r="X214" i="2"/>
  <c r="Q214" i="3" s="1"/>
  <c r="R214" i="3" s="1"/>
  <c r="X216" i="2"/>
  <c r="Q216" i="3" s="1"/>
  <c r="R216" i="3" s="1"/>
  <c r="X218" i="2"/>
  <c r="Q218" i="3" s="1"/>
  <c r="R218" i="3" s="1"/>
  <c r="X220" i="2"/>
  <c r="Q220" i="3" s="1"/>
  <c r="R220" i="3" s="1"/>
  <c r="X222" i="2"/>
  <c r="Q222" i="3" s="1"/>
  <c r="R222" i="3" s="1"/>
  <c r="X224" i="2"/>
  <c r="Q224" i="3" s="1"/>
  <c r="R224" i="3" s="1"/>
  <c r="X226" i="2"/>
  <c r="Q226" i="3" s="1"/>
  <c r="R226" i="3" s="1"/>
  <c r="X228" i="2"/>
  <c r="Q228" i="3" s="1"/>
  <c r="R228" i="3" s="1"/>
  <c r="X230" i="2"/>
  <c r="Q230" i="3" s="1"/>
  <c r="R230" i="3" s="1"/>
  <c r="X232" i="2"/>
  <c r="Q232" i="3" s="1"/>
  <c r="R232" i="3" s="1"/>
  <c r="X234" i="2"/>
  <c r="Q234" i="3" s="1"/>
  <c r="R234" i="3" s="1"/>
  <c r="X236" i="2"/>
  <c r="Q236" i="3" s="1"/>
  <c r="R236" i="3" s="1"/>
  <c r="X238" i="2"/>
  <c r="Q238" i="3" s="1"/>
  <c r="R238" i="3" s="1"/>
  <c r="X240" i="2"/>
  <c r="Q240" i="3" s="1"/>
  <c r="R240" i="3" s="1"/>
  <c r="X242" i="2"/>
  <c r="Q242" i="3" s="1"/>
  <c r="R242" i="3" s="1"/>
  <c r="X244" i="2"/>
  <c r="Q244" i="3" s="1"/>
  <c r="R244" i="3" s="1"/>
  <c r="X246" i="2"/>
  <c r="Q246" i="3" s="1"/>
  <c r="R246" i="3" s="1"/>
  <c r="X248" i="2"/>
  <c r="Q248" i="3" s="1"/>
  <c r="R248" i="3" s="1"/>
  <c r="X250" i="2"/>
  <c r="Q250" i="3" s="1"/>
  <c r="R250" i="3" s="1"/>
  <c r="X252" i="2"/>
  <c r="Q252" i="3" s="1"/>
  <c r="R252" i="3" s="1"/>
  <c r="X254" i="2"/>
  <c r="Q254" i="3" s="1"/>
  <c r="R254" i="3" s="1"/>
  <c r="X256" i="2"/>
  <c r="Q256" i="3" s="1"/>
  <c r="R256" i="3" s="1"/>
  <c r="X258" i="2"/>
  <c r="Q258" i="3" s="1"/>
  <c r="R258" i="3" s="1"/>
  <c r="X260" i="2"/>
  <c r="Q260" i="3" s="1"/>
  <c r="R260" i="3" s="1"/>
  <c r="X262" i="2"/>
  <c r="Q262" i="3" s="1"/>
  <c r="R262" i="3" s="1"/>
  <c r="X264" i="2"/>
  <c r="Q264" i="3" s="1"/>
  <c r="R264" i="3" s="1"/>
  <c r="X266" i="2"/>
  <c r="Q266" i="3" s="1"/>
  <c r="R266" i="3" s="1"/>
  <c r="X268" i="2"/>
  <c r="Q268" i="3" s="1"/>
  <c r="R268" i="3" s="1"/>
  <c r="X270" i="2"/>
  <c r="Q270" i="3" s="1"/>
  <c r="R270" i="3" s="1"/>
  <c r="X272" i="2"/>
  <c r="Q272" i="3" s="1"/>
  <c r="R272" i="3" s="1"/>
  <c r="X274" i="2"/>
  <c r="Q274" i="3" s="1"/>
  <c r="R274" i="3" s="1"/>
  <c r="X276" i="2"/>
  <c r="Q276" i="3" s="1"/>
  <c r="R276" i="3" s="1"/>
  <c r="X278" i="2"/>
  <c r="Q278" i="3" s="1"/>
  <c r="R278" i="3" s="1"/>
  <c r="K6" i="1"/>
  <c r="K10" i="1"/>
  <c r="K14" i="1"/>
  <c r="K18" i="1"/>
  <c r="K22" i="1"/>
  <c r="K26" i="1"/>
  <c r="K30" i="1"/>
  <c r="K34" i="1"/>
  <c r="K38" i="1"/>
  <c r="K42" i="1"/>
  <c r="K46" i="1"/>
  <c r="K50" i="1"/>
  <c r="K54" i="1"/>
  <c r="K58" i="1"/>
  <c r="K62" i="1"/>
  <c r="K66" i="1"/>
  <c r="K70" i="1"/>
  <c r="K74" i="1"/>
  <c r="K78" i="1"/>
  <c r="K82" i="1"/>
  <c r="K86" i="1"/>
  <c r="K90" i="1"/>
  <c r="K94" i="1"/>
  <c r="K98" i="1"/>
  <c r="K102" i="1"/>
  <c r="K106" i="1"/>
  <c r="K110" i="1"/>
  <c r="K114" i="1"/>
  <c r="K118" i="1"/>
  <c r="K122" i="1"/>
  <c r="K2" i="1"/>
  <c r="L2" i="1"/>
  <c r="K3" i="1"/>
  <c r="Q3" i="2"/>
  <c r="L3" i="1" s="1"/>
  <c r="K4" i="1"/>
  <c r="Q4" i="2"/>
  <c r="L4" i="1" s="1"/>
  <c r="K5" i="1"/>
  <c r="Q5" i="2"/>
  <c r="L5" i="1" s="1"/>
  <c r="Q6" i="2"/>
  <c r="L6" i="1" s="1"/>
  <c r="K7" i="1"/>
  <c r="Q7" i="2"/>
  <c r="L7" i="1" s="1"/>
  <c r="K8" i="1"/>
  <c r="Q8" i="2"/>
  <c r="L8" i="1" s="1"/>
  <c r="K9" i="1"/>
  <c r="Q9" i="2"/>
  <c r="L9" i="1" s="1"/>
  <c r="Q10" i="2"/>
  <c r="L10" i="1" s="1"/>
  <c r="K11" i="1"/>
  <c r="Q11" i="2"/>
  <c r="L11" i="1" s="1"/>
  <c r="K12" i="1"/>
  <c r="Q12" i="2"/>
  <c r="L12" i="1" s="1"/>
  <c r="K13" i="1"/>
  <c r="Q13" i="2"/>
  <c r="L13" i="1" s="1"/>
  <c r="Q14" i="2"/>
  <c r="L14" i="1" s="1"/>
  <c r="K15" i="1"/>
  <c r="Q15" i="2"/>
  <c r="L15" i="1" s="1"/>
  <c r="K16" i="1"/>
  <c r="Q16" i="2"/>
  <c r="L16" i="1" s="1"/>
  <c r="K17" i="1"/>
  <c r="Q17" i="2"/>
  <c r="L17" i="1" s="1"/>
  <c r="Q18" i="2"/>
  <c r="L18" i="1" s="1"/>
  <c r="K19" i="1"/>
  <c r="Q19" i="2"/>
  <c r="L19" i="1" s="1"/>
  <c r="K20" i="1"/>
  <c r="Q20" i="2"/>
  <c r="L20" i="1" s="1"/>
  <c r="K21" i="1"/>
  <c r="Q21" i="2"/>
  <c r="L21" i="1" s="1"/>
  <c r="Q22" i="2"/>
  <c r="L22" i="1" s="1"/>
  <c r="K23" i="1"/>
  <c r="Q23" i="2"/>
  <c r="L23" i="1" s="1"/>
  <c r="K24" i="1"/>
  <c r="Q24" i="2"/>
  <c r="L24" i="1" s="1"/>
  <c r="K25" i="1"/>
  <c r="Q25" i="2"/>
  <c r="L25" i="1" s="1"/>
  <c r="Q26" i="2"/>
  <c r="L26" i="1" s="1"/>
  <c r="K27" i="1"/>
  <c r="Q27" i="2"/>
  <c r="L27" i="1" s="1"/>
  <c r="K28" i="1"/>
  <c r="Q28" i="2"/>
  <c r="L28" i="1" s="1"/>
  <c r="K29" i="1"/>
  <c r="Q29" i="2"/>
  <c r="L29" i="1" s="1"/>
  <c r="Q30" i="2"/>
  <c r="L30" i="1" s="1"/>
  <c r="K31" i="1"/>
  <c r="Q31" i="2"/>
  <c r="L31" i="1" s="1"/>
  <c r="K32" i="1"/>
  <c r="Q32" i="2"/>
  <c r="L32" i="1" s="1"/>
  <c r="K33" i="1"/>
  <c r="Q33" i="2"/>
  <c r="L33" i="1" s="1"/>
  <c r="Q34" i="2"/>
  <c r="L34" i="1" s="1"/>
  <c r="K35" i="1"/>
  <c r="Q35" i="2"/>
  <c r="L35" i="1" s="1"/>
  <c r="K36" i="1"/>
  <c r="Q36" i="2"/>
  <c r="L36" i="1" s="1"/>
  <c r="K37" i="1"/>
  <c r="Q37" i="2"/>
  <c r="L37" i="1" s="1"/>
  <c r="Q38" i="2"/>
  <c r="L38" i="1" s="1"/>
  <c r="K39" i="1"/>
  <c r="Q39" i="2"/>
  <c r="L39" i="1" s="1"/>
  <c r="K40" i="1"/>
  <c r="Q40" i="2"/>
  <c r="L40" i="1" s="1"/>
  <c r="K41" i="1"/>
  <c r="Q41" i="2"/>
  <c r="L41" i="1" s="1"/>
  <c r="Q42" i="2"/>
  <c r="L42" i="1" s="1"/>
  <c r="K43" i="1"/>
  <c r="Q43" i="2"/>
  <c r="L43" i="1" s="1"/>
  <c r="K44" i="1"/>
  <c r="Q44" i="2"/>
  <c r="L44" i="1" s="1"/>
  <c r="K45" i="1"/>
  <c r="Q45" i="2"/>
  <c r="L45" i="1" s="1"/>
  <c r="Q46" i="2"/>
  <c r="L46" i="1" s="1"/>
  <c r="K47" i="1"/>
  <c r="Q47" i="2"/>
  <c r="L47" i="1" s="1"/>
  <c r="K48" i="1"/>
  <c r="Q48" i="2"/>
  <c r="L48" i="1" s="1"/>
  <c r="K49" i="1"/>
  <c r="Q49" i="2"/>
  <c r="L49" i="1" s="1"/>
  <c r="Q50" i="2"/>
  <c r="L50" i="1" s="1"/>
  <c r="K51" i="1"/>
  <c r="Q51" i="2"/>
  <c r="L51" i="1" s="1"/>
  <c r="K52" i="1"/>
  <c r="Q52" i="2"/>
  <c r="L52" i="1" s="1"/>
  <c r="K53" i="1"/>
  <c r="Q53" i="2"/>
  <c r="L53" i="1" s="1"/>
  <c r="Q54" i="2"/>
  <c r="L54" i="1" s="1"/>
  <c r="K55" i="1"/>
  <c r="Q55" i="2"/>
  <c r="L55" i="1" s="1"/>
  <c r="K56" i="1"/>
  <c r="Q56" i="2"/>
  <c r="L56" i="1" s="1"/>
  <c r="K57" i="1"/>
  <c r="Q57" i="2"/>
  <c r="L57" i="1" s="1"/>
  <c r="Q58" i="2"/>
  <c r="L58" i="1" s="1"/>
  <c r="K59" i="1"/>
  <c r="Q59" i="2"/>
  <c r="L59" i="1" s="1"/>
  <c r="K60" i="1"/>
  <c r="Q60" i="2"/>
  <c r="L60" i="1" s="1"/>
  <c r="K61" i="1"/>
  <c r="Q61" i="2"/>
  <c r="L61" i="1" s="1"/>
  <c r="Q62" i="2"/>
  <c r="L62" i="1" s="1"/>
  <c r="K63" i="1"/>
  <c r="Q63" i="2"/>
  <c r="L63" i="1" s="1"/>
  <c r="K64" i="1"/>
  <c r="Q64" i="2"/>
  <c r="L64" i="1" s="1"/>
  <c r="K65" i="1"/>
  <c r="Q65" i="2"/>
  <c r="L65" i="1" s="1"/>
  <c r="Q66" i="2"/>
  <c r="L66" i="1" s="1"/>
  <c r="K67" i="1"/>
  <c r="Q67" i="2"/>
  <c r="L67" i="1" s="1"/>
  <c r="K68" i="1"/>
  <c r="Q68" i="2"/>
  <c r="L68" i="1" s="1"/>
  <c r="K69" i="1"/>
  <c r="Q69" i="2"/>
  <c r="L69" i="1" s="1"/>
  <c r="Q70" i="2"/>
  <c r="L70" i="1" s="1"/>
  <c r="K71" i="1"/>
  <c r="Q71" i="2"/>
  <c r="L71" i="1" s="1"/>
  <c r="K72" i="1"/>
  <c r="Q72" i="2"/>
  <c r="L72" i="1" s="1"/>
  <c r="K73" i="1"/>
  <c r="Q73" i="2"/>
  <c r="L73" i="1" s="1"/>
  <c r="Q74" i="2"/>
  <c r="L74" i="1" s="1"/>
  <c r="K75" i="1"/>
  <c r="Q75" i="2"/>
  <c r="L75" i="1" s="1"/>
  <c r="K76" i="1"/>
  <c r="Q76" i="2"/>
  <c r="L76" i="1" s="1"/>
  <c r="K77" i="1"/>
  <c r="Q77" i="2"/>
  <c r="L77" i="1" s="1"/>
  <c r="Q78" i="2"/>
  <c r="L78" i="1" s="1"/>
  <c r="K79" i="1"/>
  <c r="Q79" i="2"/>
  <c r="L79" i="1" s="1"/>
  <c r="K80" i="1"/>
  <c r="Q80" i="2"/>
  <c r="L80" i="1" s="1"/>
  <c r="K81" i="1"/>
  <c r="Q81" i="2"/>
  <c r="L81" i="1" s="1"/>
  <c r="Q82" i="2"/>
  <c r="L82" i="1" s="1"/>
  <c r="K83" i="1"/>
  <c r="Q83" i="2"/>
  <c r="L83" i="1" s="1"/>
  <c r="K84" i="1"/>
  <c r="Q84" i="2"/>
  <c r="L84" i="1" s="1"/>
  <c r="K85" i="1"/>
  <c r="Q85" i="2"/>
  <c r="L85" i="1" s="1"/>
  <c r="Q86" i="2"/>
  <c r="L86" i="1" s="1"/>
  <c r="K87" i="1"/>
  <c r="Q87" i="2"/>
  <c r="L87" i="1" s="1"/>
  <c r="K88" i="1"/>
  <c r="Q88" i="2"/>
  <c r="L88" i="1" s="1"/>
  <c r="K89" i="1"/>
  <c r="Q89" i="2"/>
  <c r="L89" i="1" s="1"/>
  <c r="Q90" i="2"/>
  <c r="L90" i="1" s="1"/>
  <c r="K91" i="1"/>
  <c r="Q91" i="2"/>
  <c r="L91" i="1" s="1"/>
  <c r="K92" i="1"/>
  <c r="Q92" i="2"/>
  <c r="L92" i="1" s="1"/>
  <c r="K93" i="1"/>
  <c r="Q93" i="2"/>
  <c r="L93" i="1" s="1"/>
  <c r="Q94" i="2"/>
  <c r="L94" i="1" s="1"/>
  <c r="K95" i="1"/>
  <c r="Q95" i="2"/>
  <c r="L95" i="1" s="1"/>
  <c r="K96" i="1"/>
  <c r="Q96" i="2"/>
  <c r="L96" i="1" s="1"/>
  <c r="K97" i="1"/>
  <c r="Q97" i="2"/>
  <c r="L97" i="1" s="1"/>
  <c r="Q98" i="2"/>
  <c r="L98" i="1" s="1"/>
  <c r="K99" i="1"/>
  <c r="Q99" i="2"/>
  <c r="L99" i="1" s="1"/>
  <c r="K100" i="1"/>
  <c r="Q100" i="2"/>
  <c r="L100" i="1" s="1"/>
  <c r="K101" i="1"/>
  <c r="Q101" i="2"/>
  <c r="L101" i="1" s="1"/>
  <c r="Q102" i="2"/>
  <c r="L102" i="1" s="1"/>
  <c r="K103" i="1"/>
  <c r="Q103" i="2"/>
  <c r="L103" i="1" s="1"/>
  <c r="K104" i="1"/>
  <c r="Q104" i="2"/>
  <c r="L104" i="1" s="1"/>
  <c r="K105" i="1"/>
  <c r="Q105" i="2"/>
  <c r="L105" i="1" s="1"/>
  <c r="Q106" i="2"/>
  <c r="L106" i="1" s="1"/>
  <c r="K107" i="1"/>
  <c r="Q107" i="2"/>
  <c r="L107" i="1" s="1"/>
  <c r="K108" i="1"/>
  <c r="Q108" i="2"/>
  <c r="L108" i="1" s="1"/>
  <c r="K109" i="1"/>
  <c r="Q109" i="2"/>
  <c r="L109" i="1" s="1"/>
  <c r="Q110" i="2"/>
  <c r="L110" i="1" s="1"/>
  <c r="K111" i="1"/>
  <c r="Q111" i="2"/>
  <c r="L111" i="1" s="1"/>
  <c r="K112" i="1"/>
  <c r="Q112" i="2"/>
  <c r="L112" i="1" s="1"/>
  <c r="K113" i="1"/>
  <c r="Q113" i="2"/>
  <c r="L113" i="1" s="1"/>
  <c r="Q114" i="2"/>
  <c r="L114" i="1" s="1"/>
  <c r="K115" i="1"/>
  <c r="Q115" i="2"/>
  <c r="L115" i="1" s="1"/>
  <c r="K116" i="1"/>
  <c r="Q116" i="2"/>
  <c r="L116" i="1" s="1"/>
  <c r="K117" i="1"/>
  <c r="Q117" i="2"/>
  <c r="L117" i="1" s="1"/>
  <c r="Q118" i="2"/>
  <c r="L118" i="1" s="1"/>
  <c r="K119" i="1"/>
  <c r="Q119" i="2"/>
  <c r="L119" i="1" s="1"/>
  <c r="K120" i="1"/>
  <c r="Q120" i="2"/>
  <c r="L120" i="1" s="1"/>
  <c r="K121" i="1"/>
  <c r="Q121" i="2"/>
  <c r="L121" i="1" s="1"/>
  <c r="Q122" i="2"/>
  <c r="L122" i="1" s="1"/>
  <c r="K123" i="1"/>
  <c r="Q123" i="2"/>
  <c r="L123" i="1" s="1"/>
  <c r="K124" i="1"/>
  <c r="Q124" i="2"/>
  <c r="L124" i="1" s="1"/>
  <c r="K125" i="1"/>
  <c r="Q125" i="2"/>
  <c r="L125" i="1" s="1"/>
  <c r="O2" i="2"/>
  <c r="M2" i="2"/>
  <c r="N2" i="2"/>
  <c r="X4" i="2" l="1"/>
  <c r="Q4" i="3" s="1"/>
  <c r="R4" i="3" s="1"/>
  <c r="B27" i="12"/>
  <c r="C22" i="1"/>
  <c r="C23" i="1"/>
  <c r="C24" i="1" l="1"/>
  <c r="B26" i="12" l="1"/>
  <c r="B4" i="12"/>
  <c r="B16" i="12"/>
  <c r="B19" i="12" l="1"/>
  <c r="B21" i="12" s="1"/>
  <c r="X2" i="2" l="1"/>
  <c r="M3" i="2"/>
  <c r="M3" i="1" s="1"/>
  <c r="M4" i="2"/>
  <c r="M4" i="1" s="1"/>
  <c r="A7" i="12"/>
  <c r="A35" i="12" s="1"/>
  <c r="A8" i="12"/>
  <c r="A36" i="12" s="1"/>
  <c r="B7" i="12"/>
  <c r="B35" i="12" s="1"/>
  <c r="B8" i="12"/>
  <c r="B36" i="12" s="1"/>
  <c r="B9" i="12"/>
  <c r="B37" i="12" s="1"/>
  <c r="B10" i="12"/>
  <c r="B38" i="12" s="1"/>
  <c r="B11" i="12"/>
  <c r="B39" i="12" s="1"/>
  <c r="T2" i="2"/>
  <c r="M2" i="3" s="1"/>
  <c r="U2" i="2"/>
  <c r="N2" i="3" s="1"/>
  <c r="R2" i="2"/>
  <c r="K2" i="3" s="1"/>
  <c r="V2" i="2"/>
  <c r="O2" i="3" s="1"/>
  <c r="W2" i="2"/>
  <c r="P2" i="3" s="1"/>
  <c r="S2" i="2"/>
  <c r="L2" i="3" s="1"/>
  <c r="L27" i="2"/>
  <c r="H27" i="1" s="1"/>
  <c r="L26" i="2"/>
  <c r="H26" i="1" s="1"/>
  <c r="L25" i="2"/>
  <c r="H25" i="1" s="1"/>
  <c r="L24" i="2"/>
  <c r="H24" i="1" s="1"/>
  <c r="L23" i="2"/>
  <c r="H23" i="1" s="1"/>
  <c r="L22" i="2"/>
  <c r="H22" i="1" s="1"/>
  <c r="L21" i="2"/>
  <c r="H21" i="1" s="1"/>
  <c r="L20" i="2"/>
  <c r="H20" i="1" s="1"/>
  <c r="L19" i="2"/>
  <c r="H19" i="1" s="1"/>
  <c r="L18" i="2"/>
  <c r="H18" i="1" s="1"/>
  <c r="L17" i="2"/>
  <c r="H17" i="1" s="1"/>
  <c r="L16" i="2"/>
  <c r="H16" i="1" s="1"/>
  <c r="L15" i="2"/>
  <c r="H15" i="1" s="1"/>
  <c r="L14" i="2"/>
  <c r="H14" i="1" s="1"/>
  <c r="L13" i="2"/>
  <c r="H13" i="1" s="1"/>
  <c r="L12" i="2"/>
  <c r="H12" i="1" s="1"/>
  <c r="L11" i="2"/>
  <c r="H11" i="1" s="1"/>
  <c r="L10" i="2"/>
  <c r="H10" i="1" s="1"/>
  <c r="L9" i="2"/>
  <c r="H9" i="1" s="1"/>
  <c r="L8" i="2"/>
  <c r="H8" i="1" s="1"/>
  <c r="L7" i="2"/>
  <c r="H7" i="1" s="1"/>
  <c r="L6" i="2"/>
  <c r="H6" i="1" s="1"/>
  <c r="L5" i="2"/>
  <c r="H5" i="1" s="1"/>
  <c r="L125" i="2"/>
  <c r="H125" i="1" s="1"/>
  <c r="L124" i="2"/>
  <c r="H124" i="1" s="1"/>
  <c r="L123" i="2"/>
  <c r="H123" i="1" s="1"/>
  <c r="L122" i="2"/>
  <c r="H122" i="1" s="1"/>
  <c r="L121" i="2"/>
  <c r="H121" i="1" s="1"/>
  <c r="L120" i="2"/>
  <c r="H120" i="1" s="1"/>
  <c r="L119" i="2"/>
  <c r="H119" i="1" s="1"/>
  <c r="L118" i="2"/>
  <c r="H118" i="1" s="1"/>
  <c r="L117" i="2"/>
  <c r="H117" i="1" s="1"/>
  <c r="L116" i="2"/>
  <c r="H116" i="1" s="1"/>
  <c r="L115" i="2"/>
  <c r="H115" i="1" s="1"/>
  <c r="L114" i="2"/>
  <c r="H114" i="1" s="1"/>
  <c r="L113" i="2"/>
  <c r="H113" i="1" s="1"/>
  <c r="L112" i="2"/>
  <c r="H112" i="1" s="1"/>
  <c r="L111" i="2"/>
  <c r="H111" i="1" s="1"/>
  <c r="L110" i="2"/>
  <c r="H110" i="1" s="1"/>
  <c r="L109" i="2"/>
  <c r="H109" i="1" s="1"/>
  <c r="L108" i="2"/>
  <c r="H108" i="1" s="1"/>
  <c r="L107" i="2"/>
  <c r="H107" i="1" s="1"/>
  <c r="L106" i="2"/>
  <c r="H106" i="1" s="1"/>
  <c r="L105" i="2"/>
  <c r="H105" i="1" s="1"/>
  <c r="L104" i="2"/>
  <c r="H104" i="1" s="1"/>
  <c r="L103" i="2"/>
  <c r="H103" i="1" s="1"/>
  <c r="L102" i="2"/>
  <c r="H102" i="1" s="1"/>
  <c r="L101" i="2"/>
  <c r="H101" i="1" s="1"/>
  <c r="L100" i="2"/>
  <c r="H100" i="1" s="1"/>
  <c r="L99" i="2"/>
  <c r="H99" i="1" s="1"/>
  <c r="L98" i="2"/>
  <c r="H98" i="1" s="1"/>
  <c r="L97" i="2"/>
  <c r="H97" i="1" s="1"/>
  <c r="L96" i="2"/>
  <c r="H96" i="1" s="1"/>
  <c r="L95" i="2"/>
  <c r="H95" i="1" s="1"/>
  <c r="L94" i="2"/>
  <c r="H94" i="1" s="1"/>
  <c r="L93" i="2"/>
  <c r="H93" i="1" s="1"/>
  <c r="L92" i="2"/>
  <c r="H92" i="1" s="1"/>
  <c r="L91" i="2"/>
  <c r="H91" i="1" s="1"/>
  <c r="L90" i="2"/>
  <c r="H90" i="1" s="1"/>
  <c r="L89" i="2"/>
  <c r="H89" i="1" s="1"/>
  <c r="L88" i="2"/>
  <c r="H88" i="1" s="1"/>
  <c r="L87" i="2"/>
  <c r="H87" i="1" s="1"/>
  <c r="L86" i="2"/>
  <c r="H86" i="1" s="1"/>
  <c r="L85" i="2"/>
  <c r="H85" i="1" s="1"/>
  <c r="L84" i="2"/>
  <c r="H84" i="1" s="1"/>
  <c r="L83" i="2"/>
  <c r="H83" i="1" s="1"/>
  <c r="L82" i="2"/>
  <c r="H82" i="1" s="1"/>
  <c r="L81" i="2"/>
  <c r="H81" i="1" s="1"/>
  <c r="L80" i="2"/>
  <c r="H80" i="1" s="1"/>
  <c r="L79" i="2"/>
  <c r="H79" i="1" s="1"/>
  <c r="L78" i="2"/>
  <c r="H78" i="1" s="1"/>
  <c r="L77" i="2"/>
  <c r="H77" i="1" s="1"/>
  <c r="L76" i="2"/>
  <c r="H76" i="1" s="1"/>
  <c r="L75" i="2"/>
  <c r="H75" i="1" s="1"/>
  <c r="L74" i="2"/>
  <c r="H74" i="1" s="1"/>
  <c r="L73" i="2"/>
  <c r="H73" i="1" s="1"/>
  <c r="L72" i="2"/>
  <c r="H72" i="1" s="1"/>
  <c r="L71" i="2"/>
  <c r="H71" i="1" s="1"/>
  <c r="L70" i="2"/>
  <c r="H70" i="1" s="1"/>
  <c r="L69" i="2"/>
  <c r="H69" i="1" s="1"/>
  <c r="L68" i="2"/>
  <c r="H68" i="1" s="1"/>
  <c r="L67" i="2"/>
  <c r="H67" i="1" s="1"/>
  <c r="L66" i="2"/>
  <c r="H66" i="1" s="1"/>
  <c r="L65" i="2"/>
  <c r="H65" i="1" s="1"/>
  <c r="L64" i="2"/>
  <c r="H64" i="1" s="1"/>
  <c r="L63" i="2"/>
  <c r="H63" i="1" s="1"/>
  <c r="L62" i="2"/>
  <c r="H62" i="1" s="1"/>
  <c r="L61" i="2"/>
  <c r="H61" i="1" s="1"/>
  <c r="L60" i="2"/>
  <c r="H60" i="1" s="1"/>
  <c r="L59" i="2"/>
  <c r="H59" i="1" s="1"/>
  <c r="L58" i="2"/>
  <c r="H58" i="1" s="1"/>
  <c r="L57" i="2"/>
  <c r="H57" i="1" s="1"/>
  <c r="L56" i="2"/>
  <c r="H56" i="1" s="1"/>
  <c r="L55" i="2"/>
  <c r="H55" i="1" s="1"/>
  <c r="L54" i="2"/>
  <c r="H54" i="1" s="1"/>
  <c r="L53" i="2"/>
  <c r="H53" i="1" s="1"/>
  <c r="L52" i="2"/>
  <c r="H52" i="1" s="1"/>
  <c r="L51" i="2"/>
  <c r="H51" i="1" s="1"/>
  <c r="L50" i="2"/>
  <c r="H50" i="1" s="1"/>
  <c r="L49" i="2"/>
  <c r="H49" i="1" s="1"/>
  <c r="L48" i="2"/>
  <c r="H48" i="1" s="1"/>
  <c r="L47" i="2"/>
  <c r="H47" i="1" s="1"/>
  <c r="L46" i="2"/>
  <c r="H46" i="1" s="1"/>
  <c r="L45" i="2"/>
  <c r="H45" i="1" s="1"/>
  <c r="L44" i="2"/>
  <c r="H44" i="1" s="1"/>
  <c r="L43" i="2"/>
  <c r="H43" i="1" s="1"/>
  <c r="L42" i="2"/>
  <c r="H42" i="1" s="1"/>
  <c r="L41" i="2"/>
  <c r="H41" i="1" s="1"/>
  <c r="L40" i="2"/>
  <c r="H40" i="1" s="1"/>
  <c r="L39" i="2"/>
  <c r="H39" i="1" s="1"/>
  <c r="L38" i="2"/>
  <c r="H38" i="1" s="1"/>
  <c r="L37" i="2"/>
  <c r="H37" i="1" s="1"/>
  <c r="L36" i="2"/>
  <c r="H36" i="1" s="1"/>
  <c r="L35" i="2"/>
  <c r="H35" i="1" s="1"/>
  <c r="L34" i="2"/>
  <c r="H34" i="1" s="1"/>
  <c r="L33" i="2"/>
  <c r="H33" i="1" s="1"/>
  <c r="L32" i="2"/>
  <c r="H32" i="1" s="1"/>
  <c r="L31" i="2"/>
  <c r="H31" i="1" s="1"/>
  <c r="L30" i="2"/>
  <c r="H30" i="1" s="1"/>
  <c r="L29" i="2"/>
  <c r="H29" i="1" s="1"/>
  <c r="L28" i="2"/>
  <c r="H28" i="1" s="1"/>
  <c r="L4" i="2"/>
  <c r="H4" i="1" s="1"/>
  <c r="L3" i="2"/>
  <c r="H3" i="1" s="1"/>
  <c r="L2" i="2"/>
  <c r="H2" i="1" s="1"/>
  <c r="J2" i="1"/>
  <c r="O3" i="2"/>
  <c r="J3" i="1" s="1"/>
  <c r="O4" i="2"/>
  <c r="J4" i="1" s="1"/>
  <c r="O5" i="2"/>
  <c r="J5" i="1" s="1"/>
  <c r="O6" i="2"/>
  <c r="J6" i="1" s="1"/>
  <c r="O7" i="2"/>
  <c r="J7" i="1" s="1"/>
  <c r="O8" i="2"/>
  <c r="J8" i="1" s="1"/>
  <c r="O9" i="2"/>
  <c r="J9" i="1" s="1"/>
  <c r="O10" i="2"/>
  <c r="J10" i="1" s="1"/>
  <c r="O11" i="2"/>
  <c r="J11" i="1" s="1"/>
  <c r="O12" i="2"/>
  <c r="J12" i="1" s="1"/>
  <c r="O13" i="2"/>
  <c r="J13" i="1" s="1"/>
  <c r="O14" i="2"/>
  <c r="J14" i="1" s="1"/>
  <c r="O15" i="2"/>
  <c r="J15" i="1" s="1"/>
  <c r="O16" i="2"/>
  <c r="J16" i="1" s="1"/>
  <c r="O17" i="2"/>
  <c r="J17" i="1" s="1"/>
  <c r="O18" i="2"/>
  <c r="J18" i="1" s="1"/>
  <c r="O19" i="2"/>
  <c r="J19" i="1" s="1"/>
  <c r="O20" i="2"/>
  <c r="J20" i="1" s="1"/>
  <c r="O21" i="2"/>
  <c r="J21" i="1" s="1"/>
  <c r="O22" i="2"/>
  <c r="J22" i="1" s="1"/>
  <c r="O23" i="2"/>
  <c r="J23" i="1" s="1"/>
  <c r="O24" i="2"/>
  <c r="J24" i="1" s="1"/>
  <c r="O25" i="2"/>
  <c r="J25" i="1" s="1"/>
  <c r="O26" i="2"/>
  <c r="J26" i="1" s="1"/>
  <c r="O27" i="2"/>
  <c r="J27" i="1" s="1"/>
  <c r="O28" i="2"/>
  <c r="J28" i="1" s="1"/>
  <c r="O29" i="2"/>
  <c r="J29" i="1" s="1"/>
  <c r="O30" i="2"/>
  <c r="J30" i="1" s="1"/>
  <c r="O31" i="2"/>
  <c r="J31" i="1" s="1"/>
  <c r="O32" i="2"/>
  <c r="J32" i="1" s="1"/>
  <c r="O33" i="2"/>
  <c r="J33" i="1" s="1"/>
  <c r="O34" i="2"/>
  <c r="J34" i="1" s="1"/>
  <c r="O35" i="2"/>
  <c r="J35" i="1" s="1"/>
  <c r="O36" i="2"/>
  <c r="J36" i="1" s="1"/>
  <c r="O37" i="2"/>
  <c r="J37" i="1" s="1"/>
  <c r="O38" i="2"/>
  <c r="J38" i="1" s="1"/>
  <c r="O39" i="2"/>
  <c r="J39" i="1" s="1"/>
  <c r="O40" i="2"/>
  <c r="J40" i="1" s="1"/>
  <c r="O41" i="2"/>
  <c r="J41" i="1" s="1"/>
  <c r="O42" i="2"/>
  <c r="J42" i="1" s="1"/>
  <c r="O43" i="2"/>
  <c r="J43" i="1" s="1"/>
  <c r="O44" i="2"/>
  <c r="J44" i="1" s="1"/>
  <c r="O45" i="2"/>
  <c r="J45" i="1" s="1"/>
  <c r="O46" i="2"/>
  <c r="J46" i="1" s="1"/>
  <c r="O47" i="2"/>
  <c r="J47" i="1" s="1"/>
  <c r="O48" i="2"/>
  <c r="J48" i="1" s="1"/>
  <c r="O49" i="2"/>
  <c r="J49" i="1" s="1"/>
  <c r="O50" i="2"/>
  <c r="J50" i="1" s="1"/>
  <c r="O51" i="2"/>
  <c r="J51" i="1" s="1"/>
  <c r="O52" i="2"/>
  <c r="J52" i="1" s="1"/>
  <c r="O53" i="2"/>
  <c r="J53" i="1" s="1"/>
  <c r="O54" i="2"/>
  <c r="J54" i="1" s="1"/>
  <c r="O55" i="2"/>
  <c r="J55" i="1" s="1"/>
  <c r="O56" i="2"/>
  <c r="J56" i="1" s="1"/>
  <c r="O57" i="2"/>
  <c r="J57" i="1" s="1"/>
  <c r="O58" i="2"/>
  <c r="J58" i="1" s="1"/>
  <c r="O59" i="2"/>
  <c r="J59" i="1" s="1"/>
  <c r="O60" i="2"/>
  <c r="J60" i="1" s="1"/>
  <c r="O61" i="2"/>
  <c r="J61" i="1" s="1"/>
  <c r="O62" i="2"/>
  <c r="J62" i="1" s="1"/>
  <c r="O63" i="2"/>
  <c r="J63" i="1" s="1"/>
  <c r="O64" i="2"/>
  <c r="J64" i="1" s="1"/>
  <c r="O65" i="2"/>
  <c r="J65" i="1" s="1"/>
  <c r="O66" i="2"/>
  <c r="J66" i="1" s="1"/>
  <c r="O67" i="2"/>
  <c r="J67" i="1" s="1"/>
  <c r="O68" i="2"/>
  <c r="J68" i="1" s="1"/>
  <c r="O69" i="2"/>
  <c r="J69" i="1" s="1"/>
  <c r="O70" i="2"/>
  <c r="J70" i="1" s="1"/>
  <c r="O71" i="2"/>
  <c r="J71" i="1" s="1"/>
  <c r="O72" i="2"/>
  <c r="J72" i="1" s="1"/>
  <c r="O73" i="2"/>
  <c r="J73" i="1" s="1"/>
  <c r="O74" i="2"/>
  <c r="J74" i="1" s="1"/>
  <c r="O75" i="2"/>
  <c r="J75" i="1" s="1"/>
  <c r="O76" i="2"/>
  <c r="J76" i="1" s="1"/>
  <c r="O77" i="2"/>
  <c r="J77" i="1" s="1"/>
  <c r="O78" i="2"/>
  <c r="J78" i="1" s="1"/>
  <c r="O79" i="2"/>
  <c r="J79" i="1" s="1"/>
  <c r="O80" i="2"/>
  <c r="J80" i="1" s="1"/>
  <c r="O81" i="2"/>
  <c r="J81" i="1" s="1"/>
  <c r="O82" i="2"/>
  <c r="J82" i="1" s="1"/>
  <c r="O83" i="2"/>
  <c r="J83" i="1" s="1"/>
  <c r="O84" i="2"/>
  <c r="J84" i="1" s="1"/>
  <c r="O85" i="2"/>
  <c r="J85" i="1" s="1"/>
  <c r="O86" i="2"/>
  <c r="J86" i="1" s="1"/>
  <c r="O87" i="2"/>
  <c r="J87" i="1" s="1"/>
  <c r="O88" i="2"/>
  <c r="J88" i="1" s="1"/>
  <c r="O89" i="2"/>
  <c r="J89" i="1" s="1"/>
  <c r="O90" i="2"/>
  <c r="J90" i="1" s="1"/>
  <c r="O91" i="2"/>
  <c r="J91" i="1" s="1"/>
  <c r="O92" i="2"/>
  <c r="J92" i="1" s="1"/>
  <c r="O93" i="2"/>
  <c r="J93" i="1" s="1"/>
  <c r="O94" i="2"/>
  <c r="J94" i="1" s="1"/>
  <c r="O95" i="2"/>
  <c r="J95" i="1" s="1"/>
  <c r="O96" i="2"/>
  <c r="J96" i="1" s="1"/>
  <c r="O97" i="2"/>
  <c r="J97" i="1" s="1"/>
  <c r="O98" i="2"/>
  <c r="J98" i="1" s="1"/>
  <c r="O99" i="2"/>
  <c r="J99" i="1" s="1"/>
  <c r="O100" i="2"/>
  <c r="J100" i="1" s="1"/>
  <c r="O101" i="2"/>
  <c r="J101" i="1" s="1"/>
  <c r="O102" i="2"/>
  <c r="J102" i="1" s="1"/>
  <c r="O103" i="2"/>
  <c r="J103" i="1" s="1"/>
  <c r="O104" i="2"/>
  <c r="J104" i="1" s="1"/>
  <c r="O105" i="2"/>
  <c r="J105" i="1" s="1"/>
  <c r="O106" i="2"/>
  <c r="J106" i="1" s="1"/>
  <c r="O107" i="2"/>
  <c r="J107" i="1" s="1"/>
  <c r="O108" i="2"/>
  <c r="J108" i="1" s="1"/>
  <c r="O109" i="2"/>
  <c r="J109" i="1" s="1"/>
  <c r="O110" i="2"/>
  <c r="J110" i="1" s="1"/>
  <c r="O111" i="2"/>
  <c r="J111" i="1" s="1"/>
  <c r="O112" i="2"/>
  <c r="J112" i="1" s="1"/>
  <c r="O113" i="2"/>
  <c r="J113" i="1" s="1"/>
  <c r="O114" i="2"/>
  <c r="J114" i="1" s="1"/>
  <c r="O115" i="2"/>
  <c r="J115" i="1" s="1"/>
  <c r="O116" i="2"/>
  <c r="J116" i="1" s="1"/>
  <c r="O117" i="2"/>
  <c r="J117" i="1" s="1"/>
  <c r="O118" i="2"/>
  <c r="J118" i="1" s="1"/>
  <c r="O119" i="2"/>
  <c r="J119" i="1" s="1"/>
  <c r="O120" i="2"/>
  <c r="J120" i="1" s="1"/>
  <c r="O121" i="2"/>
  <c r="J121" i="1" s="1"/>
  <c r="O122" i="2"/>
  <c r="J122" i="1" s="1"/>
  <c r="O123" i="2"/>
  <c r="J123" i="1" s="1"/>
  <c r="O124" i="2"/>
  <c r="J124" i="1" s="1"/>
  <c r="O125" i="2"/>
  <c r="J125" i="1" s="1"/>
  <c r="N3" i="2"/>
  <c r="I3" i="1" s="1"/>
  <c r="N4" i="2"/>
  <c r="I4" i="1" s="1"/>
  <c r="N5" i="2"/>
  <c r="I5" i="1" s="1"/>
  <c r="N6" i="2"/>
  <c r="I6" i="1" s="1"/>
  <c r="N7" i="2"/>
  <c r="I7" i="1" s="1"/>
  <c r="N8" i="2"/>
  <c r="I8" i="1" s="1"/>
  <c r="N9" i="2"/>
  <c r="I9" i="1" s="1"/>
  <c r="N10" i="2"/>
  <c r="I10" i="1" s="1"/>
  <c r="N11" i="2"/>
  <c r="I11" i="1" s="1"/>
  <c r="N12" i="2"/>
  <c r="I12" i="1" s="1"/>
  <c r="N13" i="2"/>
  <c r="I13" i="1" s="1"/>
  <c r="N14" i="2"/>
  <c r="I14" i="1" s="1"/>
  <c r="N15" i="2"/>
  <c r="I15" i="1" s="1"/>
  <c r="N16" i="2"/>
  <c r="I16" i="1" s="1"/>
  <c r="N17" i="2"/>
  <c r="I17" i="1" s="1"/>
  <c r="N18" i="2"/>
  <c r="I18" i="1" s="1"/>
  <c r="N19" i="2"/>
  <c r="I19" i="1" s="1"/>
  <c r="N20" i="2"/>
  <c r="I20" i="1" s="1"/>
  <c r="N21" i="2"/>
  <c r="I21" i="1" s="1"/>
  <c r="N22" i="2"/>
  <c r="I22" i="1" s="1"/>
  <c r="N23" i="2"/>
  <c r="I23" i="1" s="1"/>
  <c r="N24" i="2"/>
  <c r="I24" i="1" s="1"/>
  <c r="N25" i="2"/>
  <c r="I25" i="1" s="1"/>
  <c r="N26" i="2"/>
  <c r="I26" i="1" s="1"/>
  <c r="N27" i="2"/>
  <c r="I27" i="1" s="1"/>
  <c r="N28" i="2"/>
  <c r="I28" i="1" s="1"/>
  <c r="N29" i="2"/>
  <c r="I29" i="1" s="1"/>
  <c r="N30" i="2"/>
  <c r="I30" i="1" s="1"/>
  <c r="N31" i="2"/>
  <c r="I31" i="1" s="1"/>
  <c r="N32" i="2"/>
  <c r="I32" i="1" s="1"/>
  <c r="N33" i="2"/>
  <c r="I33" i="1" s="1"/>
  <c r="N34" i="2"/>
  <c r="I34" i="1" s="1"/>
  <c r="N35" i="2"/>
  <c r="I35" i="1" s="1"/>
  <c r="N36" i="2"/>
  <c r="I36" i="1" s="1"/>
  <c r="N37" i="2"/>
  <c r="I37" i="1" s="1"/>
  <c r="N38" i="2"/>
  <c r="I38" i="1" s="1"/>
  <c r="N39" i="2"/>
  <c r="I39" i="1" s="1"/>
  <c r="N40" i="2"/>
  <c r="I40" i="1" s="1"/>
  <c r="N41" i="2"/>
  <c r="I41" i="1" s="1"/>
  <c r="N42" i="2"/>
  <c r="I42" i="1" s="1"/>
  <c r="N43" i="2"/>
  <c r="I43" i="1" s="1"/>
  <c r="N44" i="2"/>
  <c r="I44" i="1" s="1"/>
  <c r="N45" i="2"/>
  <c r="I45" i="1" s="1"/>
  <c r="N46" i="2"/>
  <c r="I46" i="1" s="1"/>
  <c r="N47" i="2"/>
  <c r="I47" i="1" s="1"/>
  <c r="N48" i="2"/>
  <c r="I48" i="1" s="1"/>
  <c r="N49" i="2"/>
  <c r="I49" i="1" s="1"/>
  <c r="N50" i="2"/>
  <c r="I50" i="1" s="1"/>
  <c r="N51" i="2"/>
  <c r="I51" i="1" s="1"/>
  <c r="N52" i="2"/>
  <c r="I52" i="1" s="1"/>
  <c r="N53" i="2"/>
  <c r="I53" i="1" s="1"/>
  <c r="N54" i="2"/>
  <c r="I54" i="1" s="1"/>
  <c r="N55" i="2"/>
  <c r="I55" i="1" s="1"/>
  <c r="N56" i="2"/>
  <c r="I56" i="1" s="1"/>
  <c r="N57" i="2"/>
  <c r="I57" i="1" s="1"/>
  <c r="N58" i="2"/>
  <c r="I58" i="1" s="1"/>
  <c r="N59" i="2"/>
  <c r="I59" i="1" s="1"/>
  <c r="N60" i="2"/>
  <c r="I60" i="1" s="1"/>
  <c r="N61" i="2"/>
  <c r="I61" i="1" s="1"/>
  <c r="N62" i="2"/>
  <c r="I62" i="1" s="1"/>
  <c r="N63" i="2"/>
  <c r="I63" i="1" s="1"/>
  <c r="N64" i="2"/>
  <c r="I64" i="1" s="1"/>
  <c r="N65" i="2"/>
  <c r="I65" i="1" s="1"/>
  <c r="N66" i="2"/>
  <c r="I66" i="1" s="1"/>
  <c r="N67" i="2"/>
  <c r="I67" i="1" s="1"/>
  <c r="N68" i="2"/>
  <c r="I68" i="1" s="1"/>
  <c r="N69" i="2"/>
  <c r="I69" i="1" s="1"/>
  <c r="N70" i="2"/>
  <c r="I70" i="1" s="1"/>
  <c r="N71" i="2"/>
  <c r="I71" i="1" s="1"/>
  <c r="N72" i="2"/>
  <c r="I72" i="1" s="1"/>
  <c r="N73" i="2"/>
  <c r="I73" i="1" s="1"/>
  <c r="N74" i="2"/>
  <c r="I74" i="1" s="1"/>
  <c r="N75" i="2"/>
  <c r="I75" i="1" s="1"/>
  <c r="N76" i="2"/>
  <c r="I76" i="1" s="1"/>
  <c r="N77" i="2"/>
  <c r="I77" i="1" s="1"/>
  <c r="N78" i="2"/>
  <c r="I78" i="1" s="1"/>
  <c r="N79" i="2"/>
  <c r="I79" i="1" s="1"/>
  <c r="N80" i="2"/>
  <c r="I80" i="1" s="1"/>
  <c r="N81" i="2"/>
  <c r="I81" i="1" s="1"/>
  <c r="N82" i="2"/>
  <c r="I82" i="1" s="1"/>
  <c r="N83" i="2"/>
  <c r="I83" i="1" s="1"/>
  <c r="N84" i="2"/>
  <c r="I84" i="1" s="1"/>
  <c r="N85" i="2"/>
  <c r="I85" i="1" s="1"/>
  <c r="N86" i="2"/>
  <c r="I86" i="1" s="1"/>
  <c r="N87" i="2"/>
  <c r="I87" i="1" s="1"/>
  <c r="N88" i="2"/>
  <c r="I88" i="1" s="1"/>
  <c r="N89" i="2"/>
  <c r="I89" i="1" s="1"/>
  <c r="N90" i="2"/>
  <c r="I90" i="1" s="1"/>
  <c r="N91" i="2"/>
  <c r="I91" i="1" s="1"/>
  <c r="N92" i="2"/>
  <c r="I92" i="1" s="1"/>
  <c r="N93" i="2"/>
  <c r="I93" i="1" s="1"/>
  <c r="N94" i="2"/>
  <c r="I94" i="1" s="1"/>
  <c r="N95" i="2"/>
  <c r="I95" i="1" s="1"/>
  <c r="N96" i="2"/>
  <c r="I96" i="1" s="1"/>
  <c r="N97" i="2"/>
  <c r="I97" i="1" s="1"/>
  <c r="N98" i="2"/>
  <c r="I98" i="1" s="1"/>
  <c r="N99" i="2"/>
  <c r="I99" i="1" s="1"/>
  <c r="N100" i="2"/>
  <c r="I100" i="1" s="1"/>
  <c r="N101" i="2"/>
  <c r="I101" i="1" s="1"/>
  <c r="N102" i="2"/>
  <c r="I102" i="1" s="1"/>
  <c r="N103" i="2"/>
  <c r="I103" i="1" s="1"/>
  <c r="N104" i="2"/>
  <c r="I104" i="1" s="1"/>
  <c r="N105" i="2"/>
  <c r="I105" i="1" s="1"/>
  <c r="N106" i="2"/>
  <c r="I106" i="1" s="1"/>
  <c r="N107" i="2"/>
  <c r="I107" i="1" s="1"/>
  <c r="N108" i="2"/>
  <c r="I108" i="1" s="1"/>
  <c r="N109" i="2"/>
  <c r="I109" i="1" s="1"/>
  <c r="N110" i="2"/>
  <c r="I110" i="1" s="1"/>
  <c r="N111" i="2"/>
  <c r="I111" i="1" s="1"/>
  <c r="N112" i="2"/>
  <c r="I112" i="1" s="1"/>
  <c r="N113" i="2"/>
  <c r="I113" i="1" s="1"/>
  <c r="N114" i="2"/>
  <c r="I114" i="1" s="1"/>
  <c r="N115" i="2"/>
  <c r="I115" i="1" s="1"/>
  <c r="N116" i="2"/>
  <c r="I116" i="1" s="1"/>
  <c r="N117" i="2"/>
  <c r="I117" i="1" s="1"/>
  <c r="N118" i="2"/>
  <c r="I118" i="1" s="1"/>
  <c r="N119" i="2"/>
  <c r="I119" i="1" s="1"/>
  <c r="N120" i="2"/>
  <c r="I120" i="1" s="1"/>
  <c r="N121" i="2"/>
  <c r="I121" i="1" s="1"/>
  <c r="N122" i="2"/>
  <c r="I122" i="1" s="1"/>
  <c r="N123" i="2"/>
  <c r="I123" i="1" s="1"/>
  <c r="N124" i="2"/>
  <c r="I124" i="1" s="1"/>
  <c r="N125" i="2"/>
  <c r="I125" i="1" s="1"/>
  <c r="I2" i="1"/>
  <c r="M2" i="1"/>
  <c r="M5" i="2"/>
  <c r="M5" i="1" s="1"/>
  <c r="M6" i="2"/>
  <c r="M6" i="1" s="1"/>
  <c r="M7" i="2"/>
  <c r="M7" i="1" s="1"/>
  <c r="M8" i="2"/>
  <c r="M8" i="1" s="1"/>
  <c r="M9" i="2"/>
  <c r="M9" i="1" s="1"/>
  <c r="M10" i="2"/>
  <c r="M10" i="1" s="1"/>
  <c r="M11" i="2"/>
  <c r="M11" i="1" s="1"/>
  <c r="M12" i="2"/>
  <c r="M12" i="1" s="1"/>
  <c r="M13" i="2"/>
  <c r="M13" i="1" s="1"/>
  <c r="M14" i="2"/>
  <c r="M14" i="1" s="1"/>
  <c r="M15" i="2"/>
  <c r="M15" i="1" s="1"/>
  <c r="M16" i="2"/>
  <c r="M16" i="1" s="1"/>
  <c r="M17" i="2"/>
  <c r="M17" i="1" s="1"/>
  <c r="M18" i="2"/>
  <c r="M18" i="1" s="1"/>
  <c r="M19" i="2"/>
  <c r="M19" i="1" s="1"/>
  <c r="M20" i="2"/>
  <c r="M20" i="1" s="1"/>
  <c r="M21" i="2"/>
  <c r="M21" i="1" s="1"/>
  <c r="M22" i="2"/>
  <c r="M22" i="1" s="1"/>
  <c r="M23" i="2"/>
  <c r="M23" i="1" s="1"/>
  <c r="M24" i="2"/>
  <c r="M24" i="1" s="1"/>
  <c r="M25" i="2"/>
  <c r="M25" i="1" s="1"/>
  <c r="M26" i="2"/>
  <c r="M26" i="1" s="1"/>
  <c r="M27" i="2"/>
  <c r="M27" i="1" s="1"/>
  <c r="M28" i="2"/>
  <c r="M28" i="1" s="1"/>
  <c r="M29" i="2"/>
  <c r="M29" i="1" s="1"/>
  <c r="M30" i="2"/>
  <c r="M30" i="1" s="1"/>
  <c r="M31" i="2"/>
  <c r="M31" i="1" s="1"/>
  <c r="M32" i="2"/>
  <c r="M32" i="1" s="1"/>
  <c r="M33" i="2"/>
  <c r="M33" i="1" s="1"/>
  <c r="M34" i="2"/>
  <c r="M34" i="1" s="1"/>
  <c r="M35" i="2"/>
  <c r="M35" i="1" s="1"/>
  <c r="M36" i="2"/>
  <c r="M36" i="1" s="1"/>
  <c r="M37" i="2"/>
  <c r="M37" i="1" s="1"/>
  <c r="M38" i="2"/>
  <c r="M38" i="1" s="1"/>
  <c r="M39" i="2"/>
  <c r="M39" i="1" s="1"/>
  <c r="M40" i="2"/>
  <c r="M40" i="1" s="1"/>
  <c r="M41" i="2"/>
  <c r="M41" i="1" s="1"/>
  <c r="M42" i="2"/>
  <c r="M42" i="1" s="1"/>
  <c r="M43" i="2"/>
  <c r="M43" i="1" s="1"/>
  <c r="M44" i="2"/>
  <c r="M44" i="1" s="1"/>
  <c r="M45" i="2"/>
  <c r="M45" i="1" s="1"/>
  <c r="M46" i="2"/>
  <c r="M46" i="1" s="1"/>
  <c r="M47" i="2"/>
  <c r="M47" i="1" s="1"/>
  <c r="M48" i="2"/>
  <c r="M49" i="2"/>
  <c r="M49" i="1" s="1"/>
  <c r="M50" i="2"/>
  <c r="M50" i="1" s="1"/>
  <c r="M51" i="2"/>
  <c r="M51" i="1" s="1"/>
  <c r="M52" i="2"/>
  <c r="M52" i="1" s="1"/>
  <c r="M53" i="2"/>
  <c r="M53" i="1" s="1"/>
  <c r="M54" i="2"/>
  <c r="M54" i="1" s="1"/>
  <c r="M55" i="2"/>
  <c r="M55" i="1" s="1"/>
  <c r="M56" i="2"/>
  <c r="M56" i="1" s="1"/>
  <c r="M57" i="2"/>
  <c r="M57" i="1" s="1"/>
  <c r="M58" i="2"/>
  <c r="M58" i="1" s="1"/>
  <c r="M59" i="2"/>
  <c r="M59" i="1" s="1"/>
  <c r="M60" i="2"/>
  <c r="M60" i="1" s="1"/>
  <c r="M61" i="2"/>
  <c r="M61" i="1" s="1"/>
  <c r="M62" i="2"/>
  <c r="M62" i="1" s="1"/>
  <c r="M63" i="2"/>
  <c r="M63" i="1" s="1"/>
  <c r="M64" i="2"/>
  <c r="M64" i="1" s="1"/>
  <c r="M65" i="2"/>
  <c r="M65" i="1" s="1"/>
  <c r="M66" i="2"/>
  <c r="M66" i="1" s="1"/>
  <c r="M67" i="2"/>
  <c r="M67" i="1" s="1"/>
  <c r="M68" i="2"/>
  <c r="M68" i="1" s="1"/>
  <c r="M69" i="2"/>
  <c r="M69" i="1" s="1"/>
  <c r="M70" i="2"/>
  <c r="M70" i="1" s="1"/>
  <c r="M71" i="2"/>
  <c r="M71" i="1" s="1"/>
  <c r="M72" i="2"/>
  <c r="M72" i="1" s="1"/>
  <c r="M73" i="2"/>
  <c r="M73" i="1" s="1"/>
  <c r="M74" i="2"/>
  <c r="M74" i="1" s="1"/>
  <c r="M75" i="2"/>
  <c r="M75" i="1" s="1"/>
  <c r="M76" i="2"/>
  <c r="M76" i="1" s="1"/>
  <c r="M77" i="2"/>
  <c r="M77" i="1" s="1"/>
  <c r="M78" i="2"/>
  <c r="M78" i="1" s="1"/>
  <c r="M79" i="2"/>
  <c r="M79" i="1" s="1"/>
  <c r="M80" i="2"/>
  <c r="M80" i="1" s="1"/>
  <c r="M81" i="2"/>
  <c r="M81" i="1" s="1"/>
  <c r="M82" i="2"/>
  <c r="M82" i="1" s="1"/>
  <c r="M83" i="2"/>
  <c r="M83" i="1" s="1"/>
  <c r="M84" i="2"/>
  <c r="M84" i="1" s="1"/>
  <c r="M85" i="2"/>
  <c r="M85" i="1" s="1"/>
  <c r="M86" i="2"/>
  <c r="M86" i="1" s="1"/>
  <c r="M87" i="2"/>
  <c r="M87" i="1" s="1"/>
  <c r="M88" i="2"/>
  <c r="M88" i="1" s="1"/>
  <c r="M89" i="2"/>
  <c r="M89" i="1" s="1"/>
  <c r="M90" i="2"/>
  <c r="M90" i="1" s="1"/>
  <c r="M91" i="2"/>
  <c r="M91" i="1" s="1"/>
  <c r="M92" i="2"/>
  <c r="M92" i="1" s="1"/>
  <c r="M93" i="2"/>
  <c r="M93" i="1" s="1"/>
  <c r="M94" i="2"/>
  <c r="M94" i="1" s="1"/>
  <c r="M95" i="2"/>
  <c r="M95" i="1" s="1"/>
  <c r="M96" i="2"/>
  <c r="M96" i="1" s="1"/>
  <c r="M97" i="2"/>
  <c r="M97" i="1" s="1"/>
  <c r="M98" i="2"/>
  <c r="M98" i="1" s="1"/>
  <c r="M99" i="2"/>
  <c r="M99" i="1" s="1"/>
  <c r="M100" i="2"/>
  <c r="M100" i="1" s="1"/>
  <c r="M101" i="2"/>
  <c r="M101" i="1" s="1"/>
  <c r="M102" i="2"/>
  <c r="M102" i="1" s="1"/>
  <c r="M103" i="2"/>
  <c r="M103" i="1" s="1"/>
  <c r="M104" i="2"/>
  <c r="M104" i="1" s="1"/>
  <c r="M105" i="2"/>
  <c r="M105" i="1" s="1"/>
  <c r="M106" i="2"/>
  <c r="M106" i="1" s="1"/>
  <c r="M107" i="2"/>
  <c r="M107" i="1" s="1"/>
  <c r="M108" i="2"/>
  <c r="M108" i="1" s="1"/>
  <c r="M109" i="2"/>
  <c r="M109" i="1" s="1"/>
  <c r="M110" i="2"/>
  <c r="M110" i="1" s="1"/>
  <c r="M111" i="2"/>
  <c r="M111" i="1" s="1"/>
  <c r="M112" i="2"/>
  <c r="M112" i="1" s="1"/>
  <c r="M113" i="2"/>
  <c r="M113" i="1" s="1"/>
  <c r="M114" i="2"/>
  <c r="M114" i="1" s="1"/>
  <c r="M115" i="2"/>
  <c r="M115" i="1" s="1"/>
  <c r="M116" i="2"/>
  <c r="M116" i="1" s="1"/>
  <c r="M117" i="2"/>
  <c r="M117" i="1" s="1"/>
  <c r="M118" i="2"/>
  <c r="M118" i="1" s="1"/>
  <c r="M119" i="2"/>
  <c r="M119" i="1" s="1"/>
  <c r="M120" i="2"/>
  <c r="M120" i="1" s="1"/>
  <c r="M121" i="2"/>
  <c r="M121" i="1" s="1"/>
  <c r="M122" i="2"/>
  <c r="M122" i="1" s="1"/>
  <c r="M123" i="2"/>
  <c r="M123" i="1" s="1"/>
  <c r="M124" i="2"/>
  <c r="M124" i="1" s="1"/>
  <c r="M125" i="2"/>
  <c r="M125" i="1" s="1"/>
  <c r="M4" i="10"/>
  <c r="N4" i="10"/>
  <c r="M5" i="10"/>
  <c r="N5" i="10"/>
  <c r="M6" i="10"/>
  <c r="N6" i="10"/>
  <c r="M7" i="10"/>
  <c r="N7" i="10"/>
  <c r="M8" i="10"/>
  <c r="N8" i="10"/>
  <c r="M9" i="10"/>
  <c r="N9" i="10"/>
  <c r="M10" i="10"/>
  <c r="N10" i="10"/>
  <c r="M11" i="10"/>
  <c r="N11" i="10"/>
  <c r="M12" i="10"/>
  <c r="N12" i="10"/>
  <c r="M13" i="10"/>
  <c r="N13" i="10"/>
  <c r="M14" i="10"/>
  <c r="N14" i="10"/>
  <c r="M15" i="10"/>
  <c r="N15" i="10"/>
  <c r="M16" i="10"/>
  <c r="N16" i="10"/>
  <c r="M17" i="10"/>
  <c r="N17" i="10"/>
  <c r="M18" i="10"/>
  <c r="N18" i="10"/>
  <c r="M19" i="10"/>
  <c r="N19" i="10"/>
  <c r="M20" i="10"/>
  <c r="N20" i="10"/>
  <c r="M21" i="10"/>
  <c r="N21" i="10"/>
  <c r="M22" i="10"/>
  <c r="N22" i="10"/>
  <c r="M23" i="10"/>
  <c r="N23" i="10"/>
  <c r="M24" i="10"/>
  <c r="N24" i="10"/>
  <c r="M25" i="10"/>
  <c r="N25" i="10"/>
  <c r="M26" i="10"/>
  <c r="N26" i="10"/>
  <c r="M27" i="10"/>
  <c r="N27" i="10"/>
  <c r="M28" i="10"/>
  <c r="N28" i="10"/>
  <c r="M29" i="10"/>
  <c r="N29" i="10"/>
  <c r="M30" i="10"/>
  <c r="N30" i="10"/>
  <c r="M31" i="10"/>
  <c r="N31" i="10"/>
  <c r="M32" i="10"/>
  <c r="N32" i="10"/>
  <c r="M33" i="10"/>
  <c r="N33" i="10"/>
  <c r="M34" i="10"/>
  <c r="N34" i="10"/>
  <c r="M35" i="10"/>
  <c r="N35" i="10"/>
  <c r="M36" i="10"/>
  <c r="N36" i="10"/>
  <c r="M37" i="10"/>
  <c r="N37" i="10"/>
  <c r="M38" i="10"/>
  <c r="N38" i="10"/>
  <c r="M39" i="10"/>
  <c r="N39" i="10"/>
  <c r="M40" i="10"/>
  <c r="N40" i="10"/>
  <c r="M41" i="10"/>
  <c r="N41" i="10"/>
  <c r="M42" i="10"/>
  <c r="N42" i="10"/>
  <c r="M43" i="10"/>
  <c r="N43" i="10"/>
  <c r="M44" i="10"/>
  <c r="N44" i="10"/>
  <c r="M45" i="10"/>
  <c r="N45" i="10"/>
  <c r="M46" i="10"/>
  <c r="N46" i="10"/>
  <c r="M47" i="10"/>
  <c r="N47" i="10"/>
  <c r="M48" i="10"/>
  <c r="N48" i="10"/>
  <c r="M49" i="10"/>
  <c r="N49" i="10"/>
  <c r="M50" i="10"/>
  <c r="N50" i="10"/>
  <c r="M51" i="10"/>
  <c r="N51" i="10"/>
  <c r="M52" i="10"/>
  <c r="N52" i="10"/>
  <c r="M53" i="10"/>
  <c r="N53" i="10"/>
  <c r="M54" i="10"/>
  <c r="N54" i="10"/>
  <c r="M55" i="10"/>
  <c r="N55" i="10"/>
  <c r="M56" i="10"/>
  <c r="N56" i="10"/>
  <c r="M57" i="10"/>
  <c r="N57" i="10"/>
  <c r="M58" i="10"/>
  <c r="N58" i="10"/>
  <c r="M59" i="10"/>
  <c r="N59" i="10"/>
  <c r="M60" i="10"/>
  <c r="N60" i="10"/>
  <c r="M61" i="10"/>
  <c r="N61" i="10"/>
  <c r="M62" i="10"/>
  <c r="N62" i="10"/>
  <c r="M63" i="10"/>
  <c r="N63" i="10"/>
  <c r="M64" i="10"/>
  <c r="N64" i="10"/>
  <c r="M65" i="10"/>
  <c r="N65" i="10"/>
  <c r="M66" i="10"/>
  <c r="N66" i="10"/>
  <c r="M67" i="10"/>
  <c r="N67" i="10"/>
  <c r="M68" i="10"/>
  <c r="N68" i="10"/>
  <c r="M69" i="10"/>
  <c r="N69" i="10"/>
  <c r="M70" i="10"/>
  <c r="N70" i="10"/>
  <c r="M71" i="10"/>
  <c r="N71" i="10"/>
  <c r="M72" i="10"/>
  <c r="N72" i="10"/>
  <c r="M73" i="10"/>
  <c r="N73" i="10"/>
  <c r="M74" i="10"/>
  <c r="N74" i="10"/>
  <c r="M75" i="10"/>
  <c r="N75" i="10"/>
  <c r="M76" i="10"/>
  <c r="N76" i="10"/>
  <c r="M77" i="10"/>
  <c r="N77" i="10"/>
  <c r="M78" i="10"/>
  <c r="N78" i="10"/>
  <c r="M79" i="10"/>
  <c r="N79" i="10"/>
  <c r="M80" i="10"/>
  <c r="N80" i="10"/>
  <c r="M81" i="10"/>
  <c r="N81" i="10"/>
  <c r="M82" i="10"/>
  <c r="N82" i="10"/>
  <c r="M83" i="10"/>
  <c r="N83" i="10"/>
  <c r="M84" i="10"/>
  <c r="N84" i="10"/>
  <c r="M85" i="10"/>
  <c r="N85" i="10"/>
  <c r="M86" i="10"/>
  <c r="N86" i="10"/>
  <c r="M87" i="10"/>
  <c r="N87" i="10"/>
  <c r="M88" i="10"/>
  <c r="N88" i="10"/>
  <c r="M89" i="10"/>
  <c r="N89" i="10"/>
  <c r="M90" i="10"/>
  <c r="N90" i="10"/>
  <c r="M91" i="10"/>
  <c r="N91" i="10"/>
  <c r="M92" i="10"/>
  <c r="N92" i="10"/>
  <c r="M93" i="10"/>
  <c r="N93" i="10"/>
  <c r="M94" i="10"/>
  <c r="N94" i="10"/>
  <c r="M95" i="10"/>
  <c r="N95" i="10"/>
  <c r="M96" i="10"/>
  <c r="N96" i="10"/>
  <c r="M97" i="10"/>
  <c r="N97" i="10"/>
  <c r="M98" i="10"/>
  <c r="N98" i="10"/>
  <c r="M99" i="10"/>
  <c r="N99" i="10"/>
  <c r="M100" i="10"/>
  <c r="N100" i="10"/>
  <c r="M101" i="10"/>
  <c r="N101" i="10"/>
  <c r="M102" i="10"/>
  <c r="N102" i="10"/>
  <c r="M103" i="10"/>
  <c r="N103" i="10"/>
  <c r="M104" i="10"/>
  <c r="N104" i="10"/>
  <c r="M105" i="10"/>
  <c r="N105" i="10"/>
  <c r="M106" i="10"/>
  <c r="N106" i="10"/>
  <c r="M107" i="10"/>
  <c r="N107" i="10"/>
  <c r="M108" i="10"/>
  <c r="N108" i="10"/>
  <c r="M109" i="10"/>
  <c r="N109" i="10"/>
  <c r="M110" i="10"/>
  <c r="N110" i="10"/>
  <c r="M111" i="10"/>
  <c r="N111" i="10"/>
  <c r="M112" i="10"/>
  <c r="N112" i="10"/>
  <c r="M113" i="10"/>
  <c r="N113" i="10"/>
  <c r="M114" i="10"/>
  <c r="N114" i="10"/>
  <c r="M115" i="10"/>
  <c r="N115" i="10"/>
  <c r="M116" i="10"/>
  <c r="N116" i="10"/>
  <c r="M117" i="10"/>
  <c r="N117" i="10"/>
  <c r="M118" i="10"/>
  <c r="N118" i="10"/>
  <c r="M119" i="10"/>
  <c r="N119" i="10"/>
  <c r="M120" i="10"/>
  <c r="N120" i="10"/>
  <c r="M121" i="10"/>
  <c r="N121" i="10"/>
  <c r="M122" i="10"/>
  <c r="N122" i="10"/>
  <c r="M123" i="10"/>
  <c r="N123" i="10"/>
  <c r="M124" i="10"/>
  <c r="N124" i="10"/>
  <c r="M125" i="10"/>
  <c r="N125" i="10"/>
  <c r="M126" i="10"/>
  <c r="N126" i="10"/>
  <c r="M127" i="10"/>
  <c r="N127" i="10"/>
  <c r="M128" i="10"/>
  <c r="N128" i="10"/>
  <c r="M129" i="10"/>
  <c r="N129" i="10"/>
  <c r="M130" i="10"/>
  <c r="N130" i="10"/>
  <c r="M131" i="10"/>
  <c r="N131" i="10"/>
  <c r="M132" i="10"/>
  <c r="N132" i="10"/>
  <c r="M133" i="10"/>
  <c r="N133" i="10"/>
  <c r="M134" i="10"/>
  <c r="N134" i="10"/>
  <c r="M135" i="10"/>
  <c r="N135" i="10"/>
  <c r="M136" i="10"/>
  <c r="N136" i="10"/>
  <c r="M137" i="10"/>
  <c r="N137" i="10"/>
  <c r="M138" i="10"/>
  <c r="N138" i="10"/>
  <c r="M139" i="10"/>
  <c r="N139" i="10"/>
  <c r="M140" i="10"/>
  <c r="N140" i="10"/>
  <c r="M141" i="10"/>
  <c r="N141" i="10"/>
  <c r="M142" i="10"/>
  <c r="N142" i="10"/>
  <c r="M143" i="10"/>
  <c r="N143" i="10"/>
  <c r="M144" i="10"/>
  <c r="N144" i="10"/>
  <c r="M145" i="10"/>
  <c r="N145" i="10"/>
  <c r="M146" i="10"/>
  <c r="N146" i="10"/>
  <c r="M147" i="10"/>
  <c r="N147" i="10"/>
  <c r="M148" i="10"/>
  <c r="N148" i="10"/>
  <c r="M149" i="10"/>
  <c r="N149" i="10"/>
  <c r="M150" i="10"/>
  <c r="N150" i="10"/>
  <c r="M151" i="10"/>
  <c r="N151" i="10"/>
  <c r="M152" i="10"/>
  <c r="N152" i="10"/>
  <c r="M153" i="10"/>
  <c r="N153" i="10"/>
  <c r="M154" i="10"/>
  <c r="N154" i="10"/>
  <c r="M155" i="10"/>
  <c r="N155" i="10"/>
  <c r="M156" i="10"/>
  <c r="N156" i="10"/>
  <c r="M157" i="10"/>
  <c r="N157" i="10"/>
  <c r="M158" i="10"/>
  <c r="N158" i="10"/>
  <c r="M159" i="10"/>
  <c r="N159" i="10"/>
  <c r="M160" i="10"/>
  <c r="N160" i="10"/>
  <c r="M161" i="10"/>
  <c r="N161" i="10"/>
  <c r="M162" i="10"/>
  <c r="N162" i="10"/>
  <c r="M163" i="10"/>
  <c r="N163" i="10"/>
  <c r="M164" i="10"/>
  <c r="N164" i="10"/>
  <c r="M165" i="10"/>
  <c r="N165" i="10"/>
  <c r="M166" i="10"/>
  <c r="N166" i="10"/>
  <c r="M167" i="10"/>
  <c r="N167" i="10"/>
  <c r="M168" i="10"/>
  <c r="N168" i="10"/>
  <c r="M169" i="10"/>
  <c r="N169" i="10"/>
  <c r="M170" i="10"/>
  <c r="N170" i="10"/>
  <c r="M171" i="10"/>
  <c r="N171" i="10"/>
  <c r="M172" i="10"/>
  <c r="N172" i="10"/>
  <c r="M173" i="10"/>
  <c r="N173" i="10"/>
  <c r="M174" i="10"/>
  <c r="N174" i="10"/>
  <c r="M175" i="10"/>
  <c r="N175" i="10"/>
  <c r="M176" i="10"/>
  <c r="N176" i="10"/>
  <c r="M177" i="10"/>
  <c r="N177" i="10"/>
  <c r="M178" i="10"/>
  <c r="N178" i="10"/>
  <c r="M179" i="10"/>
  <c r="N179" i="10"/>
  <c r="M180" i="10"/>
  <c r="N180" i="10"/>
  <c r="M181" i="10"/>
  <c r="N181" i="10"/>
  <c r="M182" i="10"/>
  <c r="N182" i="10"/>
  <c r="M183" i="10"/>
  <c r="N183" i="10"/>
  <c r="M184" i="10"/>
  <c r="N184" i="10"/>
  <c r="M185" i="10"/>
  <c r="N185" i="10"/>
  <c r="M186" i="10"/>
  <c r="N186" i="10"/>
  <c r="M187" i="10"/>
  <c r="N187" i="10"/>
  <c r="M188" i="10"/>
  <c r="N188" i="10"/>
  <c r="M189" i="10"/>
  <c r="N189" i="10"/>
  <c r="M190" i="10"/>
  <c r="N190" i="10"/>
  <c r="M191" i="10"/>
  <c r="N191" i="10"/>
  <c r="M192" i="10"/>
  <c r="N192" i="10"/>
  <c r="M193" i="10"/>
  <c r="N193" i="10"/>
  <c r="M194" i="10"/>
  <c r="N194" i="10"/>
  <c r="M195" i="10"/>
  <c r="N195" i="10"/>
  <c r="M196" i="10"/>
  <c r="N196" i="10"/>
  <c r="M197" i="10"/>
  <c r="N197" i="10"/>
  <c r="M198" i="10"/>
  <c r="N198" i="10"/>
  <c r="M199" i="10"/>
  <c r="N199" i="10"/>
  <c r="M200" i="10"/>
  <c r="N200" i="10"/>
  <c r="M201" i="10"/>
  <c r="N201" i="10"/>
  <c r="M202" i="10"/>
  <c r="N202" i="10"/>
  <c r="M203" i="10"/>
  <c r="N203" i="10"/>
  <c r="M204" i="10"/>
  <c r="N204" i="10"/>
  <c r="M205" i="10"/>
  <c r="N205" i="10"/>
  <c r="M206" i="10"/>
  <c r="N206" i="10"/>
  <c r="M207" i="10"/>
  <c r="N207" i="10"/>
  <c r="M208" i="10"/>
  <c r="N208" i="10"/>
  <c r="M209" i="10"/>
  <c r="N209" i="10"/>
  <c r="M210" i="10"/>
  <c r="N210" i="10"/>
  <c r="M211" i="10"/>
  <c r="N211" i="10"/>
  <c r="M212" i="10"/>
  <c r="N212" i="10"/>
  <c r="M213" i="10"/>
  <c r="N213" i="10"/>
  <c r="M214" i="10"/>
  <c r="N214" i="10"/>
  <c r="M215" i="10"/>
  <c r="N215" i="10"/>
  <c r="M216" i="10"/>
  <c r="N216" i="10"/>
  <c r="M217" i="10"/>
  <c r="N217" i="10"/>
  <c r="M218" i="10"/>
  <c r="N218" i="10"/>
  <c r="M219" i="10"/>
  <c r="N219" i="10"/>
  <c r="M220" i="10"/>
  <c r="N220" i="10"/>
  <c r="M221" i="10"/>
  <c r="N221" i="10"/>
  <c r="M222" i="10"/>
  <c r="N222" i="10"/>
  <c r="M223" i="10"/>
  <c r="N223" i="10"/>
  <c r="M224" i="10"/>
  <c r="N224" i="10"/>
  <c r="M225" i="10"/>
  <c r="N225" i="10"/>
  <c r="M226" i="10"/>
  <c r="N226" i="10"/>
  <c r="M227" i="10"/>
  <c r="N227" i="10"/>
  <c r="M228" i="10"/>
  <c r="N228" i="10"/>
  <c r="M229" i="10"/>
  <c r="N229" i="10"/>
  <c r="M230" i="10"/>
  <c r="N230" i="10"/>
  <c r="M231" i="10"/>
  <c r="N231" i="10"/>
  <c r="M232" i="10"/>
  <c r="N232" i="10"/>
  <c r="M233" i="10"/>
  <c r="N233" i="10"/>
  <c r="M234" i="10"/>
  <c r="N234" i="10"/>
  <c r="M235" i="10"/>
  <c r="N235" i="10"/>
  <c r="M236" i="10"/>
  <c r="N236" i="10"/>
  <c r="M237" i="10"/>
  <c r="N237" i="10"/>
  <c r="M238" i="10"/>
  <c r="N238" i="10"/>
  <c r="M239" i="10"/>
  <c r="N239" i="10"/>
  <c r="M240" i="10"/>
  <c r="N240" i="10"/>
  <c r="M241" i="10"/>
  <c r="N241" i="10"/>
  <c r="M242" i="10"/>
  <c r="N242" i="10"/>
  <c r="M243" i="10"/>
  <c r="N243" i="10"/>
  <c r="M244" i="10"/>
  <c r="N244" i="10"/>
  <c r="M245" i="10"/>
  <c r="N245" i="10"/>
  <c r="M246" i="10"/>
  <c r="N246" i="10"/>
  <c r="M247" i="10"/>
  <c r="N247" i="10"/>
  <c r="M248" i="10"/>
  <c r="N248" i="10"/>
  <c r="M249" i="10"/>
  <c r="N249" i="10"/>
  <c r="M250" i="10"/>
  <c r="N250" i="10"/>
  <c r="M251" i="10"/>
  <c r="N251" i="10"/>
  <c r="M252" i="10"/>
  <c r="N252" i="10"/>
  <c r="M253" i="10"/>
  <c r="N253" i="10"/>
  <c r="M254" i="10"/>
  <c r="N254" i="10"/>
  <c r="M255" i="10"/>
  <c r="N255" i="10"/>
  <c r="M256" i="10"/>
  <c r="N256" i="10"/>
  <c r="M257" i="10"/>
  <c r="N257" i="10"/>
  <c r="M258" i="10"/>
  <c r="N258" i="10"/>
  <c r="M259" i="10"/>
  <c r="N259" i="10"/>
  <c r="M260" i="10"/>
  <c r="N260" i="10"/>
  <c r="M261" i="10"/>
  <c r="N261" i="10"/>
  <c r="M262" i="10"/>
  <c r="N262" i="10"/>
  <c r="M263" i="10"/>
  <c r="N263" i="10"/>
  <c r="M264" i="10"/>
  <c r="N264" i="10"/>
  <c r="M265" i="10"/>
  <c r="N265" i="10"/>
  <c r="M266" i="10"/>
  <c r="N266" i="10"/>
  <c r="M267" i="10"/>
  <c r="N267" i="10"/>
  <c r="M268" i="10"/>
  <c r="N268" i="10"/>
  <c r="M269" i="10"/>
  <c r="N269" i="10"/>
  <c r="M270" i="10"/>
  <c r="N270" i="10"/>
  <c r="M271" i="10"/>
  <c r="N271" i="10"/>
  <c r="M272" i="10"/>
  <c r="N272" i="10"/>
  <c r="M273" i="10"/>
  <c r="N273" i="10"/>
  <c r="M274" i="10"/>
  <c r="N274" i="10"/>
  <c r="M275" i="10"/>
  <c r="N275" i="10"/>
  <c r="M276" i="10"/>
  <c r="N276" i="10"/>
  <c r="M277" i="10"/>
  <c r="N277" i="10"/>
  <c r="M278" i="10"/>
  <c r="N278" i="10"/>
  <c r="M279" i="10"/>
  <c r="N279" i="10"/>
  <c r="M280" i="10"/>
  <c r="N280" i="10"/>
  <c r="M281" i="10"/>
  <c r="N281" i="10"/>
  <c r="M282" i="10"/>
  <c r="N282" i="10"/>
  <c r="M283" i="10"/>
  <c r="N283" i="10"/>
  <c r="M284" i="10"/>
  <c r="N284" i="10"/>
  <c r="M285" i="10"/>
  <c r="N285" i="10"/>
  <c r="M286" i="10"/>
  <c r="N286" i="10"/>
  <c r="M287" i="10"/>
  <c r="N287" i="10"/>
  <c r="M288" i="10"/>
  <c r="N288" i="10"/>
  <c r="M289" i="10"/>
  <c r="N289" i="10"/>
  <c r="M290" i="10"/>
  <c r="N290" i="10"/>
  <c r="M291" i="10"/>
  <c r="N291" i="10"/>
  <c r="M292" i="10"/>
  <c r="N292" i="10"/>
  <c r="M293" i="10"/>
  <c r="N293" i="10"/>
  <c r="M294" i="10"/>
  <c r="N294" i="10"/>
  <c r="M295" i="10"/>
  <c r="N295" i="10"/>
  <c r="M296" i="10"/>
  <c r="N296" i="10"/>
  <c r="M297" i="10"/>
  <c r="N297" i="10"/>
  <c r="M298" i="10"/>
  <c r="N298" i="10"/>
  <c r="M299" i="10"/>
  <c r="N299" i="10"/>
  <c r="M300" i="10"/>
  <c r="N300" i="10"/>
  <c r="M301" i="10"/>
  <c r="N301" i="10"/>
  <c r="M302" i="10"/>
  <c r="N302" i="10"/>
  <c r="M303" i="10"/>
  <c r="N303" i="10"/>
  <c r="M304" i="10"/>
  <c r="N304" i="10"/>
  <c r="M305" i="10"/>
  <c r="N305" i="10"/>
  <c r="M306" i="10"/>
  <c r="N306" i="10"/>
  <c r="M307" i="10"/>
  <c r="N307" i="10"/>
  <c r="M308" i="10"/>
  <c r="N308" i="10"/>
  <c r="M309" i="10"/>
  <c r="N309" i="10"/>
  <c r="M310" i="10"/>
  <c r="N310" i="10"/>
  <c r="M311" i="10"/>
  <c r="N311" i="10"/>
  <c r="M312" i="10"/>
  <c r="N312" i="10"/>
  <c r="M313" i="10"/>
  <c r="N313" i="10"/>
  <c r="M314" i="10"/>
  <c r="N314" i="10"/>
  <c r="M315" i="10"/>
  <c r="N315" i="10"/>
  <c r="M316" i="10"/>
  <c r="N316" i="10"/>
  <c r="M317" i="10"/>
  <c r="N317" i="10"/>
  <c r="M318" i="10"/>
  <c r="N318" i="10"/>
  <c r="M319" i="10"/>
  <c r="N319" i="10"/>
  <c r="M320" i="10"/>
  <c r="N320" i="10"/>
  <c r="M321" i="10"/>
  <c r="N321" i="10"/>
  <c r="M322" i="10"/>
  <c r="N322" i="10"/>
  <c r="M323" i="10"/>
  <c r="N323" i="10"/>
  <c r="M324" i="10"/>
  <c r="N324" i="10"/>
  <c r="M325" i="10"/>
  <c r="N325" i="10"/>
  <c r="M326" i="10"/>
  <c r="N326" i="10"/>
  <c r="M327" i="10"/>
  <c r="N327" i="10"/>
  <c r="M328" i="10"/>
  <c r="N328" i="10"/>
  <c r="M329" i="10"/>
  <c r="N329" i="10"/>
  <c r="M330" i="10"/>
  <c r="N330" i="10"/>
  <c r="M331" i="10"/>
  <c r="N331" i="10"/>
  <c r="M332" i="10"/>
  <c r="N332" i="10"/>
  <c r="M333" i="10"/>
  <c r="N333" i="10"/>
  <c r="M334" i="10"/>
  <c r="N334" i="10"/>
  <c r="M335" i="10"/>
  <c r="N335" i="10"/>
  <c r="M336" i="10"/>
  <c r="N336" i="10"/>
  <c r="M337" i="10"/>
  <c r="N337" i="10"/>
  <c r="M338" i="10"/>
  <c r="N338" i="10"/>
  <c r="M339" i="10"/>
  <c r="N339" i="10"/>
  <c r="M340" i="10"/>
  <c r="N340" i="10"/>
  <c r="M341" i="10"/>
  <c r="N341" i="10"/>
  <c r="M342" i="10"/>
  <c r="N342" i="10"/>
  <c r="M343" i="10"/>
  <c r="N343" i="10"/>
  <c r="M344" i="10"/>
  <c r="N344" i="10"/>
  <c r="M345" i="10"/>
  <c r="N345" i="10"/>
  <c r="M346" i="10"/>
  <c r="N346" i="10"/>
  <c r="M347" i="10"/>
  <c r="N347" i="10"/>
  <c r="M348" i="10"/>
  <c r="N348" i="10"/>
  <c r="M349" i="10"/>
  <c r="N349" i="10"/>
  <c r="M350" i="10"/>
  <c r="N350" i="10"/>
  <c r="M351" i="10"/>
  <c r="N351" i="10"/>
  <c r="M352" i="10"/>
  <c r="N352" i="10"/>
  <c r="M353" i="10"/>
  <c r="N353" i="10"/>
  <c r="M354" i="10"/>
  <c r="N354" i="10"/>
  <c r="M355" i="10"/>
  <c r="N355" i="10"/>
  <c r="M356" i="10"/>
  <c r="N356" i="10"/>
  <c r="M357" i="10"/>
  <c r="N357" i="10"/>
  <c r="M358" i="10"/>
  <c r="N358" i="10"/>
  <c r="M359" i="10"/>
  <c r="N359" i="10"/>
  <c r="M360" i="10"/>
  <c r="N360" i="10"/>
  <c r="M361" i="10"/>
  <c r="N361" i="10"/>
  <c r="M362" i="10"/>
  <c r="N362" i="10"/>
  <c r="M363" i="10"/>
  <c r="N363" i="10"/>
  <c r="M364" i="10"/>
  <c r="N364" i="10"/>
  <c r="M365" i="10"/>
  <c r="N365" i="10"/>
  <c r="M366" i="10"/>
  <c r="N366" i="10"/>
  <c r="M367" i="10"/>
  <c r="N367" i="10"/>
  <c r="M368" i="10"/>
  <c r="N368" i="10"/>
  <c r="M369" i="10"/>
  <c r="N369" i="10"/>
  <c r="M370" i="10"/>
  <c r="N370" i="10"/>
  <c r="M371" i="10"/>
  <c r="N371" i="10"/>
  <c r="M372" i="10"/>
  <c r="N372" i="10"/>
  <c r="M373" i="10"/>
  <c r="N373" i="10"/>
  <c r="M374" i="10"/>
  <c r="N374" i="10"/>
  <c r="M375" i="10"/>
  <c r="N375" i="10"/>
  <c r="M376" i="10"/>
  <c r="N376" i="10"/>
  <c r="M377" i="10"/>
  <c r="N377" i="10"/>
  <c r="M378" i="10"/>
  <c r="N378" i="10"/>
  <c r="M379" i="10"/>
  <c r="N379" i="10"/>
  <c r="M380" i="10"/>
  <c r="N380" i="10"/>
  <c r="M381" i="10"/>
  <c r="N381" i="10"/>
  <c r="M382" i="10"/>
  <c r="N382" i="10"/>
  <c r="M383" i="10"/>
  <c r="N383" i="10"/>
  <c r="M384" i="10"/>
  <c r="N384" i="10"/>
  <c r="M385" i="10"/>
  <c r="N385" i="10"/>
  <c r="M386" i="10"/>
  <c r="N386" i="10"/>
  <c r="M387" i="10"/>
  <c r="N387" i="10"/>
  <c r="M388" i="10"/>
  <c r="N388" i="10"/>
  <c r="M389" i="10"/>
  <c r="N389" i="10"/>
  <c r="M390" i="10"/>
  <c r="N390" i="10"/>
  <c r="M391" i="10"/>
  <c r="N391" i="10"/>
  <c r="M392" i="10"/>
  <c r="N392" i="10"/>
  <c r="M393" i="10"/>
  <c r="N393" i="10"/>
  <c r="M394" i="10"/>
  <c r="N394" i="10"/>
  <c r="M395" i="10"/>
  <c r="N395" i="10"/>
  <c r="M396" i="10"/>
  <c r="N396" i="10"/>
  <c r="M397" i="10"/>
  <c r="N397" i="10"/>
  <c r="M398" i="10"/>
  <c r="N398" i="10"/>
  <c r="M399" i="10"/>
  <c r="N399" i="10"/>
  <c r="M400" i="10"/>
  <c r="N400" i="10"/>
  <c r="M401" i="10"/>
  <c r="N401" i="10"/>
  <c r="M402" i="10"/>
  <c r="N402" i="10"/>
  <c r="M403" i="10"/>
  <c r="N403" i="10"/>
  <c r="M404" i="10"/>
  <c r="N404" i="10"/>
  <c r="M405" i="10"/>
  <c r="N405" i="10"/>
  <c r="M406" i="10"/>
  <c r="N406" i="10"/>
  <c r="M407" i="10"/>
  <c r="N407" i="10"/>
  <c r="M408" i="10"/>
  <c r="N408" i="10"/>
  <c r="M409" i="10"/>
  <c r="N409" i="10"/>
  <c r="M410" i="10"/>
  <c r="N410" i="10"/>
  <c r="M411" i="10"/>
  <c r="N411" i="10"/>
  <c r="M412" i="10"/>
  <c r="N412" i="10"/>
  <c r="M413" i="10"/>
  <c r="N413" i="10"/>
  <c r="M414" i="10"/>
  <c r="N414" i="10"/>
  <c r="M415" i="10"/>
  <c r="N415" i="10"/>
  <c r="M416" i="10"/>
  <c r="N416" i="10"/>
  <c r="M417" i="10"/>
  <c r="N417" i="10"/>
  <c r="M418" i="10"/>
  <c r="N418" i="10"/>
  <c r="M419" i="10"/>
  <c r="N419" i="10"/>
  <c r="M420" i="10"/>
  <c r="N420" i="10"/>
  <c r="M421" i="10"/>
  <c r="N421" i="10"/>
  <c r="M422" i="10"/>
  <c r="N422" i="10"/>
  <c r="M423" i="10"/>
  <c r="N423" i="10"/>
  <c r="M424" i="10"/>
  <c r="N424" i="10"/>
  <c r="M425" i="10"/>
  <c r="N425" i="10"/>
  <c r="M426" i="10"/>
  <c r="N426" i="10"/>
  <c r="M427" i="10"/>
  <c r="N427" i="10"/>
  <c r="M428" i="10"/>
  <c r="N428" i="10"/>
  <c r="M429" i="10"/>
  <c r="N429" i="10"/>
  <c r="M430" i="10"/>
  <c r="N430" i="10"/>
  <c r="M431" i="10"/>
  <c r="N431" i="10"/>
  <c r="M432" i="10"/>
  <c r="N432" i="10"/>
  <c r="M433" i="10"/>
  <c r="N433" i="10"/>
  <c r="M434" i="10"/>
  <c r="N434" i="10"/>
  <c r="M435" i="10"/>
  <c r="N435" i="10"/>
  <c r="M436" i="10"/>
  <c r="N436" i="10"/>
  <c r="M437" i="10"/>
  <c r="N437" i="10"/>
  <c r="M438" i="10"/>
  <c r="N438" i="10"/>
  <c r="M439" i="10"/>
  <c r="N439" i="10"/>
  <c r="M440" i="10"/>
  <c r="N440" i="10"/>
  <c r="M441" i="10"/>
  <c r="N441" i="10"/>
  <c r="M442" i="10"/>
  <c r="N442" i="10"/>
  <c r="M443" i="10"/>
  <c r="N443" i="10"/>
  <c r="M444" i="10"/>
  <c r="N444" i="10"/>
  <c r="M445" i="10"/>
  <c r="N445" i="10"/>
  <c r="M446" i="10"/>
  <c r="N446" i="10"/>
  <c r="M447" i="10"/>
  <c r="N447" i="10"/>
  <c r="M448" i="10"/>
  <c r="N448" i="10"/>
  <c r="M449" i="10"/>
  <c r="N449" i="10"/>
  <c r="M450" i="10"/>
  <c r="N450" i="10"/>
  <c r="M451" i="10"/>
  <c r="N451" i="10"/>
  <c r="M452" i="10"/>
  <c r="N452" i="10"/>
  <c r="M453" i="10"/>
  <c r="N453" i="10"/>
  <c r="M454" i="10"/>
  <c r="N454" i="10"/>
  <c r="M455" i="10"/>
  <c r="N455" i="10"/>
  <c r="M456" i="10"/>
  <c r="N456" i="10"/>
  <c r="M457" i="10"/>
  <c r="N457" i="10"/>
  <c r="M458" i="10"/>
  <c r="N458" i="10"/>
  <c r="M459" i="10"/>
  <c r="N459" i="10"/>
  <c r="M460" i="10"/>
  <c r="N460" i="10"/>
  <c r="M461" i="10"/>
  <c r="N461" i="10"/>
  <c r="M462" i="10"/>
  <c r="N462" i="10"/>
  <c r="M463" i="10"/>
  <c r="N463" i="10"/>
  <c r="M464" i="10"/>
  <c r="N464" i="10"/>
  <c r="M465" i="10"/>
  <c r="N465" i="10"/>
  <c r="M466" i="10"/>
  <c r="N466" i="10"/>
  <c r="M467" i="10"/>
  <c r="N467" i="10"/>
  <c r="M468" i="10"/>
  <c r="N468" i="10"/>
  <c r="M469" i="10"/>
  <c r="N469" i="10"/>
  <c r="M470" i="10"/>
  <c r="N470" i="10"/>
  <c r="M471" i="10"/>
  <c r="N471" i="10"/>
  <c r="M472" i="10"/>
  <c r="N472" i="10"/>
  <c r="M473" i="10"/>
  <c r="N473" i="10"/>
  <c r="M474" i="10"/>
  <c r="N474" i="10"/>
  <c r="M475" i="10"/>
  <c r="N475" i="10"/>
  <c r="M476" i="10"/>
  <c r="N476" i="10"/>
  <c r="M477" i="10"/>
  <c r="N477" i="10"/>
  <c r="M478" i="10"/>
  <c r="N478" i="10"/>
  <c r="M479" i="10"/>
  <c r="N479" i="10"/>
  <c r="M480" i="10"/>
  <c r="N480" i="10"/>
  <c r="M481" i="10"/>
  <c r="N481" i="10"/>
  <c r="M482" i="10"/>
  <c r="N482" i="10"/>
  <c r="M483" i="10"/>
  <c r="N483" i="10"/>
  <c r="M484" i="10"/>
  <c r="N484" i="10"/>
  <c r="M485" i="10"/>
  <c r="N485" i="10"/>
  <c r="M486" i="10"/>
  <c r="N486" i="10"/>
  <c r="M487" i="10"/>
  <c r="N487" i="10"/>
  <c r="M488" i="10"/>
  <c r="N488" i="10"/>
  <c r="M489" i="10"/>
  <c r="N489" i="10"/>
  <c r="M490" i="10"/>
  <c r="N490" i="10"/>
  <c r="M491" i="10"/>
  <c r="N491" i="10"/>
  <c r="M492" i="10"/>
  <c r="N492" i="10"/>
  <c r="M493" i="10"/>
  <c r="N493" i="10"/>
  <c r="M494" i="10"/>
  <c r="N494" i="10"/>
  <c r="M495" i="10"/>
  <c r="N495" i="10"/>
  <c r="M496" i="10"/>
  <c r="N496" i="10"/>
  <c r="M497" i="10"/>
  <c r="N497" i="10"/>
  <c r="M498" i="10"/>
  <c r="N498" i="10"/>
  <c r="M499" i="10"/>
  <c r="N499" i="10"/>
  <c r="M500" i="10"/>
  <c r="N500" i="10"/>
  <c r="M501" i="10"/>
  <c r="N501" i="10"/>
  <c r="M502" i="10"/>
  <c r="N502" i="10"/>
  <c r="M503" i="10"/>
  <c r="N503" i="10"/>
  <c r="M504" i="10"/>
  <c r="N504" i="10"/>
  <c r="M505" i="10"/>
  <c r="N505" i="10"/>
  <c r="M506" i="10"/>
  <c r="N506" i="10"/>
  <c r="M507" i="10"/>
  <c r="N507" i="10"/>
  <c r="M508" i="10"/>
  <c r="N508" i="10"/>
  <c r="M509" i="10"/>
  <c r="N509" i="10"/>
  <c r="M510" i="10"/>
  <c r="N510" i="10"/>
  <c r="M511" i="10"/>
  <c r="N511" i="10"/>
  <c r="M512" i="10"/>
  <c r="N512" i="10"/>
  <c r="M513" i="10"/>
  <c r="N513" i="10"/>
  <c r="M514" i="10"/>
  <c r="N514" i="10"/>
  <c r="M515" i="10"/>
  <c r="N515" i="10"/>
  <c r="M516" i="10"/>
  <c r="N516" i="10"/>
  <c r="M517" i="10"/>
  <c r="N517" i="10"/>
  <c r="M518" i="10"/>
  <c r="N518" i="10"/>
  <c r="M519" i="10"/>
  <c r="N519" i="10"/>
  <c r="M520" i="10"/>
  <c r="N520" i="10"/>
  <c r="M521" i="10"/>
  <c r="N521" i="10"/>
  <c r="M522" i="10"/>
  <c r="N522" i="10"/>
  <c r="M523" i="10"/>
  <c r="N523" i="10"/>
  <c r="M524" i="10"/>
  <c r="N524" i="10"/>
  <c r="M525" i="10"/>
  <c r="N525" i="10"/>
  <c r="M526" i="10"/>
  <c r="N526" i="10"/>
  <c r="M527" i="10"/>
  <c r="N527" i="10"/>
  <c r="M528" i="10"/>
  <c r="N528" i="10"/>
  <c r="M529" i="10"/>
  <c r="N529" i="10"/>
  <c r="M530" i="10"/>
  <c r="N530" i="10"/>
  <c r="M531" i="10"/>
  <c r="N531" i="10"/>
  <c r="M532" i="10"/>
  <c r="N532" i="10"/>
  <c r="M533" i="10"/>
  <c r="N533" i="10"/>
  <c r="M534" i="10"/>
  <c r="N534" i="10"/>
  <c r="M535" i="10"/>
  <c r="N535" i="10"/>
  <c r="M536" i="10"/>
  <c r="N536" i="10"/>
  <c r="M537" i="10"/>
  <c r="N537" i="10"/>
  <c r="M538" i="10"/>
  <c r="N538" i="10"/>
  <c r="M539" i="10"/>
  <c r="N539" i="10"/>
  <c r="M540" i="10"/>
  <c r="N540" i="10"/>
  <c r="M541" i="10"/>
  <c r="N541" i="10"/>
  <c r="M542" i="10"/>
  <c r="N542" i="10"/>
  <c r="M543" i="10"/>
  <c r="N543" i="10"/>
  <c r="M544" i="10"/>
  <c r="N544" i="10"/>
  <c r="M545" i="10"/>
  <c r="N545" i="10"/>
  <c r="M546" i="10"/>
  <c r="N546" i="10"/>
  <c r="M547" i="10"/>
  <c r="N547" i="10"/>
  <c r="M548" i="10"/>
  <c r="N548" i="10"/>
  <c r="M549" i="10"/>
  <c r="N549" i="10"/>
  <c r="M550" i="10"/>
  <c r="N550" i="10"/>
  <c r="M551" i="10"/>
  <c r="N551" i="10"/>
  <c r="M552" i="10"/>
  <c r="N552" i="10"/>
  <c r="M553" i="10"/>
  <c r="N553" i="10"/>
  <c r="M554" i="10"/>
  <c r="N554" i="10"/>
  <c r="M555" i="10"/>
  <c r="N555" i="10"/>
  <c r="M556" i="10"/>
  <c r="N556" i="10"/>
  <c r="M557" i="10"/>
  <c r="N557" i="10"/>
  <c r="M558" i="10"/>
  <c r="N558" i="10"/>
  <c r="M559" i="10"/>
  <c r="N559" i="10"/>
  <c r="M560" i="10"/>
  <c r="N560" i="10"/>
  <c r="M561" i="10"/>
  <c r="N561" i="10"/>
  <c r="M562" i="10"/>
  <c r="N562" i="10"/>
  <c r="M563" i="10"/>
  <c r="N563" i="10"/>
  <c r="M564" i="10"/>
  <c r="N564" i="10"/>
  <c r="M565" i="10"/>
  <c r="N565" i="10"/>
  <c r="M566" i="10"/>
  <c r="N566" i="10"/>
  <c r="M567" i="10"/>
  <c r="N567" i="10"/>
  <c r="M568" i="10"/>
  <c r="N568" i="10"/>
  <c r="M569" i="10"/>
  <c r="N569" i="10"/>
  <c r="M570" i="10"/>
  <c r="N570" i="10"/>
  <c r="M571" i="10"/>
  <c r="N571" i="10"/>
  <c r="M572" i="10"/>
  <c r="N572" i="10"/>
  <c r="M573" i="10"/>
  <c r="N573" i="10"/>
  <c r="M574" i="10"/>
  <c r="N574" i="10"/>
  <c r="M575" i="10"/>
  <c r="N575" i="10"/>
  <c r="M576" i="10"/>
  <c r="N576" i="10"/>
  <c r="M577" i="10"/>
  <c r="N577" i="10"/>
  <c r="M578" i="10"/>
  <c r="N578" i="10"/>
  <c r="M579" i="10"/>
  <c r="N579" i="10"/>
  <c r="M580" i="10"/>
  <c r="N580" i="10"/>
  <c r="M581" i="10"/>
  <c r="N581" i="10"/>
  <c r="M582" i="10"/>
  <c r="N582" i="10"/>
  <c r="M583" i="10"/>
  <c r="N583" i="10"/>
  <c r="M584" i="10"/>
  <c r="N584" i="10"/>
  <c r="M585" i="10"/>
  <c r="N585" i="10"/>
  <c r="M586" i="10"/>
  <c r="N586" i="10"/>
  <c r="M587" i="10"/>
  <c r="N587" i="10"/>
  <c r="M588" i="10"/>
  <c r="N588" i="10"/>
  <c r="M589" i="10"/>
  <c r="N589" i="10"/>
  <c r="M590" i="10"/>
  <c r="N590" i="10"/>
  <c r="M591" i="10"/>
  <c r="N591" i="10"/>
  <c r="M592" i="10"/>
  <c r="N592" i="10"/>
  <c r="M593" i="10"/>
  <c r="N593" i="10"/>
  <c r="M594" i="10"/>
  <c r="N594" i="10"/>
  <c r="M595" i="10"/>
  <c r="N595" i="10"/>
  <c r="M596" i="10"/>
  <c r="N596" i="10"/>
  <c r="M597" i="10"/>
  <c r="N597" i="10"/>
  <c r="M598" i="10"/>
  <c r="N598" i="10"/>
  <c r="M599" i="10"/>
  <c r="N599" i="10"/>
  <c r="M600" i="10"/>
  <c r="N600" i="10"/>
  <c r="M601" i="10"/>
  <c r="N601" i="10"/>
  <c r="M602" i="10"/>
  <c r="N602" i="10"/>
  <c r="M603" i="10"/>
  <c r="N603" i="10"/>
  <c r="M604" i="10"/>
  <c r="N604" i="10"/>
  <c r="M605" i="10"/>
  <c r="N605" i="10"/>
  <c r="M606" i="10"/>
  <c r="N606" i="10"/>
  <c r="M607" i="10"/>
  <c r="N607" i="10"/>
  <c r="M608" i="10"/>
  <c r="N608" i="10"/>
  <c r="M609" i="10"/>
  <c r="N609" i="10"/>
  <c r="M610" i="10"/>
  <c r="N610" i="10"/>
  <c r="M611" i="10"/>
  <c r="N611" i="10"/>
  <c r="M612" i="10"/>
  <c r="N612" i="10"/>
  <c r="M613" i="10"/>
  <c r="N613" i="10"/>
  <c r="M614" i="10"/>
  <c r="N614" i="10"/>
  <c r="M615" i="10"/>
  <c r="N615" i="10"/>
  <c r="M616" i="10"/>
  <c r="N616" i="10"/>
  <c r="M617" i="10"/>
  <c r="N617" i="10"/>
  <c r="M618" i="10"/>
  <c r="N618" i="10"/>
  <c r="M619" i="10"/>
  <c r="N619" i="10"/>
  <c r="M620" i="10"/>
  <c r="N620" i="10"/>
  <c r="M621" i="10"/>
  <c r="N621" i="10"/>
  <c r="M622" i="10"/>
  <c r="N622" i="10"/>
  <c r="M623" i="10"/>
  <c r="N623" i="10"/>
  <c r="M624" i="10"/>
  <c r="N624" i="10"/>
  <c r="M625" i="10"/>
  <c r="N625" i="10"/>
  <c r="M626" i="10"/>
  <c r="N626" i="10"/>
  <c r="M627" i="10"/>
  <c r="N627" i="10"/>
  <c r="M628" i="10"/>
  <c r="N628" i="10"/>
  <c r="M629" i="10"/>
  <c r="N629" i="10"/>
  <c r="M630" i="10"/>
  <c r="N630" i="10"/>
  <c r="M631" i="10"/>
  <c r="N631" i="10"/>
  <c r="M632" i="10"/>
  <c r="N632" i="10"/>
  <c r="M633" i="10"/>
  <c r="N633" i="10"/>
  <c r="M634" i="10"/>
  <c r="N634" i="10"/>
  <c r="M635" i="10"/>
  <c r="N635" i="10"/>
  <c r="M636" i="10"/>
  <c r="N636" i="10"/>
  <c r="M637" i="10"/>
  <c r="N637" i="10"/>
  <c r="M638" i="10"/>
  <c r="N638" i="10"/>
  <c r="M639" i="10"/>
  <c r="N639" i="10"/>
  <c r="M640" i="10"/>
  <c r="N640" i="10"/>
  <c r="M641" i="10"/>
  <c r="N641" i="10"/>
  <c r="M642" i="10"/>
  <c r="N642" i="10"/>
  <c r="M643" i="10"/>
  <c r="N643" i="10"/>
  <c r="M644" i="10"/>
  <c r="N644" i="10"/>
  <c r="M645" i="10"/>
  <c r="N645" i="10"/>
  <c r="M646" i="10"/>
  <c r="N646" i="10"/>
  <c r="M647" i="10"/>
  <c r="N647" i="10"/>
  <c r="M648" i="10"/>
  <c r="N648" i="10"/>
  <c r="M649" i="10"/>
  <c r="N649" i="10"/>
  <c r="M650" i="10"/>
  <c r="N650" i="10"/>
  <c r="M651" i="10"/>
  <c r="N651" i="10"/>
  <c r="M652" i="10"/>
  <c r="N652" i="10"/>
  <c r="M653" i="10"/>
  <c r="N653" i="10"/>
  <c r="M654" i="10"/>
  <c r="N654" i="10"/>
  <c r="M655" i="10"/>
  <c r="N655" i="10"/>
  <c r="M656" i="10"/>
  <c r="N656" i="10"/>
  <c r="M657" i="10"/>
  <c r="N657" i="10"/>
  <c r="M658" i="10"/>
  <c r="N658" i="10"/>
  <c r="M659" i="10"/>
  <c r="N659" i="10"/>
  <c r="M660" i="10"/>
  <c r="N660" i="10"/>
  <c r="M661" i="10"/>
  <c r="N661" i="10"/>
  <c r="M662" i="10"/>
  <c r="N662" i="10"/>
  <c r="M663" i="10"/>
  <c r="N663" i="10"/>
  <c r="M664" i="10"/>
  <c r="N664" i="10"/>
  <c r="M665" i="10"/>
  <c r="N665" i="10"/>
  <c r="M666" i="10"/>
  <c r="N666" i="10"/>
  <c r="M667" i="10"/>
  <c r="N667" i="10"/>
  <c r="M668" i="10"/>
  <c r="N668" i="10"/>
  <c r="M669" i="10"/>
  <c r="N669" i="10"/>
  <c r="M670" i="10"/>
  <c r="N670" i="10"/>
  <c r="M671" i="10"/>
  <c r="N671" i="10"/>
  <c r="M672" i="10"/>
  <c r="N672" i="10"/>
  <c r="M673" i="10"/>
  <c r="N673" i="10"/>
  <c r="M674" i="10"/>
  <c r="N674" i="10"/>
  <c r="M675" i="10"/>
  <c r="N675" i="10"/>
  <c r="M676" i="10"/>
  <c r="N676" i="10"/>
  <c r="M677" i="10"/>
  <c r="N677" i="10"/>
  <c r="M678" i="10"/>
  <c r="N678" i="10"/>
  <c r="M679" i="10"/>
  <c r="N679" i="10"/>
  <c r="M680" i="10"/>
  <c r="N680" i="10"/>
  <c r="M681" i="10"/>
  <c r="N681" i="10"/>
  <c r="M682" i="10"/>
  <c r="N682" i="10"/>
  <c r="M683" i="10"/>
  <c r="N683" i="10"/>
  <c r="M684" i="10"/>
  <c r="N684" i="10"/>
  <c r="M685" i="10"/>
  <c r="N685" i="10"/>
  <c r="M686" i="10"/>
  <c r="N686" i="10"/>
  <c r="M687" i="10"/>
  <c r="N687" i="10"/>
  <c r="M688" i="10"/>
  <c r="N688" i="10"/>
  <c r="M689" i="10"/>
  <c r="N689" i="10"/>
  <c r="M690" i="10"/>
  <c r="N690" i="10"/>
  <c r="M691" i="10"/>
  <c r="N691" i="10"/>
  <c r="M692" i="10"/>
  <c r="N692" i="10"/>
  <c r="M693" i="10"/>
  <c r="N693" i="10"/>
  <c r="M694" i="10"/>
  <c r="N694" i="10"/>
  <c r="M695" i="10"/>
  <c r="N695" i="10"/>
  <c r="M696" i="10"/>
  <c r="N696" i="10"/>
  <c r="M697" i="10"/>
  <c r="N697" i="10"/>
  <c r="M698" i="10"/>
  <c r="N698" i="10"/>
  <c r="M699" i="10"/>
  <c r="N699" i="10"/>
  <c r="M700" i="10"/>
  <c r="N700" i="10"/>
  <c r="M701" i="10"/>
  <c r="N701" i="10"/>
  <c r="M702" i="10"/>
  <c r="N702" i="10"/>
  <c r="M703" i="10"/>
  <c r="N703" i="10"/>
  <c r="M704" i="10"/>
  <c r="N704" i="10"/>
  <c r="M705" i="10"/>
  <c r="N705" i="10"/>
  <c r="M706" i="10"/>
  <c r="N706" i="10"/>
  <c r="M707" i="10"/>
  <c r="N707" i="10"/>
  <c r="M708" i="10"/>
  <c r="N708" i="10"/>
  <c r="M709" i="10"/>
  <c r="N709" i="10"/>
  <c r="M710" i="10"/>
  <c r="N710" i="10"/>
  <c r="M711" i="10"/>
  <c r="N711" i="10"/>
  <c r="M712" i="10"/>
  <c r="N712" i="10"/>
  <c r="M713" i="10"/>
  <c r="N713" i="10"/>
  <c r="M714" i="10"/>
  <c r="N714" i="10"/>
  <c r="M715" i="10"/>
  <c r="N715" i="10"/>
  <c r="M716" i="10"/>
  <c r="N716" i="10"/>
  <c r="M717" i="10"/>
  <c r="N717" i="10"/>
  <c r="M718" i="10"/>
  <c r="N718" i="10"/>
  <c r="M719" i="10"/>
  <c r="N719" i="10"/>
  <c r="M720" i="10"/>
  <c r="N720" i="10"/>
  <c r="M721" i="10"/>
  <c r="N721" i="10"/>
  <c r="M722" i="10"/>
  <c r="N722" i="10"/>
  <c r="M723" i="10"/>
  <c r="N723" i="10"/>
  <c r="M724" i="10"/>
  <c r="N724" i="10"/>
  <c r="M725" i="10"/>
  <c r="N725" i="10"/>
  <c r="M726" i="10"/>
  <c r="N726" i="10"/>
  <c r="M727" i="10"/>
  <c r="N727" i="10"/>
  <c r="M728" i="10"/>
  <c r="N728" i="10"/>
  <c r="M729" i="10"/>
  <c r="N729" i="10"/>
  <c r="M730" i="10"/>
  <c r="N730" i="10"/>
  <c r="M731" i="10"/>
  <c r="N731" i="10"/>
  <c r="M732" i="10"/>
  <c r="N732" i="10"/>
  <c r="M733" i="10"/>
  <c r="N733" i="10"/>
  <c r="M734" i="10"/>
  <c r="N734" i="10"/>
  <c r="M735" i="10"/>
  <c r="N735" i="10"/>
  <c r="M736" i="10"/>
  <c r="N736" i="10"/>
  <c r="M737" i="10"/>
  <c r="N737" i="10"/>
  <c r="M738" i="10"/>
  <c r="N738" i="10"/>
  <c r="M739" i="10"/>
  <c r="N739" i="10"/>
  <c r="M740" i="10"/>
  <c r="N740" i="10"/>
  <c r="M741" i="10"/>
  <c r="N741" i="10"/>
  <c r="M742" i="10"/>
  <c r="N742" i="10"/>
  <c r="M743" i="10"/>
  <c r="N743" i="10"/>
  <c r="M744" i="10"/>
  <c r="N744" i="10"/>
  <c r="M745" i="10"/>
  <c r="N745" i="10"/>
  <c r="M746" i="10"/>
  <c r="N746" i="10"/>
  <c r="M747" i="10"/>
  <c r="N747" i="10"/>
  <c r="M748" i="10"/>
  <c r="N748" i="10"/>
  <c r="M749" i="10"/>
  <c r="N749" i="10"/>
  <c r="M750" i="10"/>
  <c r="N750" i="10"/>
  <c r="M751" i="10"/>
  <c r="N751" i="10"/>
  <c r="M752" i="10"/>
  <c r="N752" i="10"/>
  <c r="M753" i="10"/>
  <c r="N753" i="10"/>
  <c r="M754" i="10"/>
  <c r="N754" i="10"/>
  <c r="M755" i="10"/>
  <c r="N755" i="10"/>
  <c r="M756" i="10"/>
  <c r="N756" i="10"/>
  <c r="M757" i="10"/>
  <c r="N757" i="10"/>
  <c r="M758" i="10"/>
  <c r="N758" i="10"/>
  <c r="M759" i="10"/>
  <c r="N759" i="10"/>
  <c r="M760" i="10"/>
  <c r="N760" i="10"/>
  <c r="M761" i="10"/>
  <c r="N761" i="10"/>
  <c r="M762" i="10"/>
  <c r="N762" i="10"/>
  <c r="M763" i="10"/>
  <c r="N763" i="10"/>
  <c r="M764" i="10"/>
  <c r="N764" i="10"/>
  <c r="M765" i="10"/>
  <c r="N765" i="10"/>
  <c r="M766" i="10"/>
  <c r="N766" i="10"/>
  <c r="M767" i="10"/>
  <c r="N767" i="10"/>
  <c r="M768" i="10"/>
  <c r="N768" i="10"/>
  <c r="M769" i="10"/>
  <c r="N769" i="10"/>
  <c r="M770" i="10"/>
  <c r="N770" i="10"/>
  <c r="M771" i="10"/>
  <c r="N771" i="10"/>
  <c r="M772" i="10"/>
  <c r="N772" i="10"/>
  <c r="M773" i="10"/>
  <c r="N773" i="10"/>
  <c r="M774" i="10"/>
  <c r="N774" i="10"/>
  <c r="M775" i="10"/>
  <c r="N775" i="10"/>
  <c r="M776" i="10"/>
  <c r="N776" i="10"/>
  <c r="M777" i="10"/>
  <c r="N777" i="10"/>
  <c r="M778" i="10"/>
  <c r="N778" i="10"/>
  <c r="M779" i="10"/>
  <c r="N779" i="10"/>
  <c r="M780" i="10"/>
  <c r="N780" i="10"/>
  <c r="M781" i="10"/>
  <c r="N781" i="10"/>
  <c r="M782" i="10"/>
  <c r="N782" i="10"/>
  <c r="M783" i="10"/>
  <c r="N783" i="10"/>
  <c r="M784" i="10"/>
  <c r="N784" i="10"/>
  <c r="M785" i="10"/>
  <c r="N785" i="10"/>
  <c r="M786" i="10"/>
  <c r="N786" i="10"/>
  <c r="M787" i="10"/>
  <c r="N787" i="10"/>
  <c r="M788" i="10"/>
  <c r="N788" i="10"/>
  <c r="M789" i="10"/>
  <c r="N789" i="10"/>
  <c r="M790" i="10"/>
  <c r="N790" i="10"/>
  <c r="M791" i="10"/>
  <c r="N791" i="10"/>
  <c r="M792" i="10"/>
  <c r="N792" i="10"/>
  <c r="M793" i="10"/>
  <c r="N793" i="10"/>
  <c r="M794" i="10"/>
  <c r="N794" i="10"/>
  <c r="M795" i="10"/>
  <c r="N795" i="10"/>
  <c r="M796" i="10"/>
  <c r="N796" i="10"/>
  <c r="M797" i="10"/>
  <c r="N797" i="10"/>
  <c r="M798" i="10"/>
  <c r="N798" i="10"/>
  <c r="M799" i="10"/>
  <c r="N799" i="10"/>
  <c r="M800" i="10"/>
  <c r="N800" i="10"/>
  <c r="M801" i="10"/>
  <c r="N801" i="10"/>
  <c r="M802" i="10"/>
  <c r="N802" i="10"/>
  <c r="M803" i="10"/>
  <c r="N803" i="10"/>
  <c r="M804" i="10"/>
  <c r="N804" i="10"/>
  <c r="M805" i="10"/>
  <c r="N805" i="10"/>
  <c r="M806" i="10"/>
  <c r="N806" i="10"/>
  <c r="M807" i="10"/>
  <c r="N807" i="10"/>
  <c r="M808" i="10"/>
  <c r="N808" i="10"/>
  <c r="M809" i="10"/>
  <c r="N809" i="10"/>
  <c r="M810" i="10"/>
  <c r="N810" i="10"/>
  <c r="M811" i="10"/>
  <c r="N811" i="10"/>
  <c r="M812" i="10"/>
  <c r="N812" i="10"/>
  <c r="M813" i="10"/>
  <c r="N813" i="10"/>
  <c r="M814" i="10"/>
  <c r="N814" i="10"/>
  <c r="M815" i="10"/>
  <c r="N815" i="10"/>
  <c r="M816" i="10"/>
  <c r="N816" i="10"/>
  <c r="M817" i="10"/>
  <c r="N817" i="10"/>
  <c r="M818" i="10"/>
  <c r="N818" i="10"/>
  <c r="M819" i="10"/>
  <c r="N819" i="10"/>
  <c r="M820" i="10"/>
  <c r="N820" i="10"/>
  <c r="M821" i="10"/>
  <c r="N821" i="10"/>
  <c r="M822" i="10"/>
  <c r="N822" i="10"/>
  <c r="M823" i="10"/>
  <c r="N823" i="10"/>
  <c r="M824" i="10"/>
  <c r="N824" i="10"/>
  <c r="M825" i="10"/>
  <c r="N825" i="10"/>
  <c r="M826" i="10"/>
  <c r="N826" i="10"/>
  <c r="M827" i="10"/>
  <c r="N827" i="10"/>
  <c r="M828" i="10"/>
  <c r="N828" i="10"/>
  <c r="M829" i="10"/>
  <c r="N829" i="10"/>
  <c r="M830" i="10"/>
  <c r="N830" i="10"/>
  <c r="M831" i="10"/>
  <c r="N831" i="10"/>
  <c r="M832" i="10"/>
  <c r="N832" i="10"/>
  <c r="M833" i="10"/>
  <c r="N833" i="10"/>
  <c r="M834" i="10"/>
  <c r="N834" i="10"/>
  <c r="M835" i="10"/>
  <c r="N835" i="10"/>
  <c r="M836" i="10"/>
  <c r="N836" i="10"/>
  <c r="M837" i="10"/>
  <c r="N837" i="10"/>
  <c r="M838" i="10"/>
  <c r="N838" i="10"/>
  <c r="M839" i="10"/>
  <c r="N839" i="10"/>
  <c r="M840" i="10"/>
  <c r="N840" i="10"/>
  <c r="M841" i="10"/>
  <c r="N841" i="10"/>
  <c r="M842" i="10"/>
  <c r="N842" i="10"/>
  <c r="M843" i="10"/>
  <c r="N843" i="10"/>
  <c r="M844" i="10"/>
  <c r="N844" i="10"/>
  <c r="M845" i="10"/>
  <c r="N845" i="10"/>
  <c r="M846" i="10"/>
  <c r="N846" i="10"/>
  <c r="M847" i="10"/>
  <c r="N847" i="10"/>
  <c r="M848" i="10"/>
  <c r="N848" i="10"/>
  <c r="M849" i="10"/>
  <c r="N849" i="10"/>
  <c r="M850" i="10"/>
  <c r="N850" i="10"/>
  <c r="M851" i="10"/>
  <c r="N851" i="10"/>
  <c r="M852" i="10"/>
  <c r="N852" i="10"/>
  <c r="M853" i="10"/>
  <c r="N853" i="10"/>
  <c r="M854" i="10"/>
  <c r="N854" i="10"/>
  <c r="M855" i="10"/>
  <c r="N855" i="10"/>
  <c r="M856" i="10"/>
  <c r="N856" i="10"/>
  <c r="M857" i="10"/>
  <c r="N857" i="10"/>
  <c r="M858" i="10"/>
  <c r="N858" i="10"/>
  <c r="M859" i="10"/>
  <c r="N859" i="10"/>
  <c r="M860" i="10"/>
  <c r="N860" i="10"/>
  <c r="M861" i="10"/>
  <c r="N861" i="10"/>
  <c r="M862" i="10"/>
  <c r="N862" i="10"/>
  <c r="M863" i="10"/>
  <c r="N863" i="10"/>
  <c r="M864" i="10"/>
  <c r="N864" i="10"/>
  <c r="M865" i="10"/>
  <c r="N865" i="10"/>
  <c r="M866" i="10"/>
  <c r="N866" i="10"/>
  <c r="M867" i="10"/>
  <c r="N867" i="10"/>
  <c r="M868" i="10"/>
  <c r="N868" i="10"/>
  <c r="M869" i="10"/>
  <c r="N869" i="10"/>
  <c r="M870" i="10"/>
  <c r="N870" i="10"/>
  <c r="M871" i="10"/>
  <c r="N871" i="10"/>
  <c r="M872" i="10"/>
  <c r="N872" i="10"/>
  <c r="M873" i="10"/>
  <c r="N873" i="10"/>
  <c r="M874" i="10"/>
  <c r="N874" i="10"/>
  <c r="M875" i="10"/>
  <c r="N875" i="10"/>
  <c r="M876" i="10"/>
  <c r="N876" i="10"/>
  <c r="M877" i="10"/>
  <c r="N877" i="10"/>
  <c r="M878" i="10"/>
  <c r="N878" i="10"/>
  <c r="M879" i="10"/>
  <c r="N879" i="10"/>
  <c r="M880" i="10"/>
  <c r="N880" i="10"/>
  <c r="M881" i="10"/>
  <c r="N881" i="10"/>
  <c r="M882" i="10"/>
  <c r="N882" i="10"/>
  <c r="M883" i="10"/>
  <c r="N883" i="10"/>
  <c r="M884" i="10"/>
  <c r="N884" i="10"/>
  <c r="M885" i="10"/>
  <c r="N885" i="10"/>
  <c r="M886" i="10"/>
  <c r="N886" i="10"/>
  <c r="M887" i="10"/>
  <c r="N887" i="10"/>
  <c r="M888" i="10"/>
  <c r="N888" i="10"/>
  <c r="M889" i="10"/>
  <c r="N889" i="10"/>
  <c r="M890" i="10"/>
  <c r="N890" i="10"/>
  <c r="M891" i="10"/>
  <c r="N891" i="10"/>
  <c r="M892" i="10"/>
  <c r="N892" i="10"/>
  <c r="M893" i="10"/>
  <c r="N893" i="10"/>
  <c r="M894" i="10"/>
  <c r="N894" i="10"/>
  <c r="M895" i="10"/>
  <c r="N895" i="10"/>
  <c r="M896" i="10"/>
  <c r="N896" i="10"/>
  <c r="M897" i="10"/>
  <c r="N897" i="10"/>
  <c r="M898" i="10"/>
  <c r="N898" i="10"/>
  <c r="M899" i="10"/>
  <c r="N899" i="10"/>
  <c r="M900" i="10"/>
  <c r="N900" i="10"/>
  <c r="M901" i="10"/>
  <c r="N901" i="10"/>
  <c r="M902" i="10"/>
  <c r="N902" i="10"/>
  <c r="M903" i="10"/>
  <c r="N903" i="10"/>
  <c r="M904" i="10"/>
  <c r="N904" i="10"/>
  <c r="M905" i="10"/>
  <c r="N905" i="10"/>
  <c r="M906" i="10"/>
  <c r="N906" i="10"/>
  <c r="M907" i="10"/>
  <c r="N907" i="10"/>
  <c r="M908" i="10"/>
  <c r="N908" i="10"/>
  <c r="M909" i="10"/>
  <c r="N909" i="10"/>
  <c r="M910" i="10"/>
  <c r="N910" i="10"/>
  <c r="M911" i="10"/>
  <c r="N911" i="10"/>
  <c r="M912" i="10"/>
  <c r="N912" i="10"/>
  <c r="M913" i="10"/>
  <c r="N913" i="10"/>
  <c r="M914" i="10"/>
  <c r="N914" i="10"/>
  <c r="M915" i="10"/>
  <c r="N915" i="10"/>
  <c r="M916" i="10"/>
  <c r="N916" i="10"/>
  <c r="M917" i="10"/>
  <c r="N917" i="10"/>
  <c r="M918" i="10"/>
  <c r="N918" i="10"/>
  <c r="M919" i="10"/>
  <c r="N919" i="10"/>
  <c r="M920" i="10"/>
  <c r="N920" i="10"/>
  <c r="M921" i="10"/>
  <c r="N921" i="10"/>
  <c r="M922" i="10"/>
  <c r="N922" i="10"/>
  <c r="M923" i="10"/>
  <c r="N923" i="10"/>
  <c r="M924" i="10"/>
  <c r="N924" i="10"/>
  <c r="M925" i="10"/>
  <c r="N925" i="10"/>
  <c r="M926" i="10"/>
  <c r="N926" i="10"/>
  <c r="M927" i="10"/>
  <c r="N927" i="10"/>
  <c r="M928" i="10"/>
  <c r="N928" i="10"/>
  <c r="M929" i="10"/>
  <c r="N929" i="10"/>
  <c r="M930" i="10"/>
  <c r="N930" i="10"/>
  <c r="M931" i="10"/>
  <c r="N931" i="10"/>
  <c r="M932" i="10"/>
  <c r="N932" i="10"/>
  <c r="M933" i="10"/>
  <c r="N933" i="10"/>
  <c r="M934" i="10"/>
  <c r="N934" i="10"/>
  <c r="M935" i="10"/>
  <c r="N935" i="10"/>
  <c r="M936" i="10"/>
  <c r="N936" i="10"/>
  <c r="M937" i="10"/>
  <c r="N937" i="10"/>
  <c r="M938" i="10"/>
  <c r="N938" i="10"/>
  <c r="M939" i="10"/>
  <c r="N939" i="10"/>
  <c r="M940" i="10"/>
  <c r="N940" i="10"/>
  <c r="M941" i="10"/>
  <c r="N941" i="10"/>
  <c r="M942" i="10"/>
  <c r="N942" i="10"/>
  <c r="M943" i="10"/>
  <c r="N943" i="10"/>
  <c r="M944" i="10"/>
  <c r="N944" i="10"/>
  <c r="M945" i="10"/>
  <c r="N945" i="10"/>
  <c r="M946" i="10"/>
  <c r="N946" i="10"/>
  <c r="M947" i="10"/>
  <c r="N947" i="10"/>
  <c r="M948" i="10"/>
  <c r="N948" i="10"/>
  <c r="M949" i="10"/>
  <c r="N949" i="10"/>
  <c r="M950" i="10"/>
  <c r="N950" i="10"/>
  <c r="M951" i="10"/>
  <c r="N951" i="10"/>
  <c r="M952" i="10"/>
  <c r="N952" i="10"/>
  <c r="M953" i="10"/>
  <c r="N953" i="10"/>
  <c r="M954" i="10"/>
  <c r="N954" i="10"/>
  <c r="M955" i="10"/>
  <c r="N955" i="10"/>
  <c r="M956" i="10"/>
  <c r="N956" i="10"/>
  <c r="M957" i="10"/>
  <c r="N957" i="10"/>
  <c r="M958" i="10"/>
  <c r="N958" i="10"/>
  <c r="M959" i="10"/>
  <c r="N959" i="10"/>
  <c r="M960" i="10"/>
  <c r="N960" i="10"/>
  <c r="M961" i="10"/>
  <c r="N961" i="10"/>
  <c r="M962" i="10"/>
  <c r="N962" i="10"/>
  <c r="M963" i="10"/>
  <c r="N963" i="10"/>
  <c r="M964" i="10"/>
  <c r="N964" i="10"/>
  <c r="M965" i="10"/>
  <c r="N965" i="10"/>
  <c r="M966" i="10"/>
  <c r="N966" i="10"/>
  <c r="M967" i="10"/>
  <c r="N967" i="10"/>
  <c r="M968" i="10"/>
  <c r="N968" i="10"/>
  <c r="M969" i="10"/>
  <c r="N969" i="10"/>
  <c r="M970" i="10"/>
  <c r="N970" i="10"/>
  <c r="M971" i="10"/>
  <c r="N971" i="10"/>
  <c r="M972" i="10"/>
  <c r="N972" i="10"/>
  <c r="M973" i="10"/>
  <c r="N973" i="10"/>
  <c r="M974" i="10"/>
  <c r="N974" i="10"/>
  <c r="M975" i="10"/>
  <c r="N975" i="10"/>
  <c r="M976" i="10"/>
  <c r="N976" i="10"/>
  <c r="M977" i="10"/>
  <c r="N977" i="10"/>
  <c r="M978" i="10"/>
  <c r="N978" i="10"/>
  <c r="M979" i="10"/>
  <c r="N979" i="10"/>
  <c r="M980" i="10"/>
  <c r="N980" i="10"/>
  <c r="M981" i="10"/>
  <c r="N981" i="10"/>
  <c r="M982" i="10"/>
  <c r="N982" i="10"/>
  <c r="M983" i="10"/>
  <c r="N983" i="10"/>
  <c r="M984" i="10"/>
  <c r="N984" i="10"/>
  <c r="M985" i="10"/>
  <c r="N985" i="10"/>
  <c r="M986" i="10"/>
  <c r="N986" i="10"/>
  <c r="M987" i="10"/>
  <c r="N987" i="10"/>
  <c r="M988" i="10"/>
  <c r="N988" i="10"/>
  <c r="M989" i="10"/>
  <c r="N989" i="10"/>
  <c r="M990" i="10"/>
  <c r="N990" i="10"/>
  <c r="M991" i="10"/>
  <c r="N991" i="10"/>
  <c r="M992" i="10"/>
  <c r="N992" i="10"/>
  <c r="M993" i="10"/>
  <c r="N993" i="10"/>
  <c r="M994" i="10"/>
  <c r="N994" i="10"/>
  <c r="M995" i="10"/>
  <c r="N995" i="10"/>
  <c r="M996" i="10"/>
  <c r="N996" i="10"/>
  <c r="M997" i="10"/>
  <c r="N997" i="10"/>
  <c r="M998" i="10"/>
  <c r="N998" i="10"/>
  <c r="M999" i="10"/>
  <c r="N999" i="10"/>
  <c r="M1000" i="10"/>
  <c r="N1000" i="10"/>
  <c r="M1001" i="10"/>
  <c r="N1001" i="10"/>
  <c r="M3" i="10"/>
  <c r="N3" i="10"/>
  <c r="N2" i="10"/>
  <c r="M2" i="10"/>
  <c r="J3" i="10"/>
  <c r="K3" i="10"/>
  <c r="L3" i="10"/>
  <c r="J4" i="10"/>
  <c r="K4" i="10"/>
  <c r="L4" i="10"/>
  <c r="J5" i="10"/>
  <c r="K5" i="10"/>
  <c r="L5" i="10"/>
  <c r="J6" i="10"/>
  <c r="K6" i="10"/>
  <c r="L6" i="10"/>
  <c r="J7" i="10"/>
  <c r="K7" i="10"/>
  <c r="L7" i="10"/>
  <c r="J8" i="10"/>
  <c r="K8" i="10"/>
  <c r="L8" i="10"/>
  <c r="J9" i="10"/>
  <c r="K9" i="10"/>
  <c r="L9" i="10"/>
  <c r="J10" i="10"/>
  <c r="K10" i="10"/>
  <c r="L10" i="10"/>
  <c r="J11" i="10"/>
  <c r="K11" i="10"/>
  <c r="L11" i="10"/>
  <c r="J12" i="10"/>
  <c r="K12" i="10"/>
  <c r="L12" i="10"/>
  <c r="J13" i="10"/>
  <c r="K13" i="10"/>
  <c r="L13" i="10"/>
  <c r="J14" i="10"/>
  <c r="K14" i="10"/>
  <c r="L14" i="10"/>
  <c r="J15" i="10"/>
  <c r="K15" i="10"/>
  <c r="L15" i="10"/>
  <c r="J16" i="10"/>
  <c r="K16" i="10"/>
  <c r="L16" i="10"/>
  <c r="J17" i="10"/>
  <c r="K17" i="10"/>
  <c r="L17" i="10"/>
  <c r="J18" i="10"/>
  <c r="K18" i="10"/>
  <c r="L18" i="10"/>
  <c r="J19" i="10"/>
  <c r="K19" i="10"/>
  <c r="L19" i="10"/>
  <c r="J20" i="10"/>
  <c r="K20" i="10"/>
  <c r="L20" i="10"/>
  <c r="J21" i="10"/>
  <c r="K21" i="10"/>
  <c r="L21" i="10"/>
  <c r="J22" i="10"/>
  <c r="K22" i="10"/>
  <c r="L22" i="10"/>
  <c r="J23" i="10"/>
  <c r="K23" i="10"/>
  <c r="L23" i="10"/>
  <c r="J24" i="10"/>
  <c r="K24" i="10"/>
  <c r="L24" i="10"/>
  <c r="J25" i="10"/>
  <c r="K25" i="10"/>
  <c r="L25" i="10"/>
  <c r="J26" i="10"/>
  <c r="K26" i="10"/>
  <c r="L26" i="10"/>
  <c r="J27" i="10"/>
  <c r="K27" i="10"/>
  <c r="L27" i="10"/>
  <c r="J28" i="10"/>
  <c r="K28" i="10"/>
  <c r="L28" i="10"/>
  <c r="J29" i="10"/>
  <c r="K29" i="10"/>
  <c r="L29" i="10"/>
  <c r="J30" i="10"/>
  <c r="K30" i="10"/>
  <c r="L30" i="10"/>
  <c r="J31" i="10"/>
  <c r="K31" i="10"/>
  <c r="L31" i="10"/>
  <c r="J32" i="10"/>
  <c r="K32" i="10"/>
  <c r="L32" i="10"/>
  <c r="J33" i="10"/>
  <c r="K33" i="10"/>
  <c r="L33" i="10"/>
  <c r="J34" i="10"/>
  <c r="K34" i="10"/>
  <c r="L34" i="10"/>
  <c r="J35" i="10"/>
  <c r="K35" i="10"/>
  <c r="L35" i="10"/>
  <c r="J36" i="10"/>
  <c r="K36" i="10"/>
  <c r="L36" i="10"/>
  <c r="J37" i="10"/>
  <c r="K37" i="10"/>
  <c r="L37" i="10"/>
  <c r="J38" i="10"/>
  <c r="K38" i="10"/>
  <c r="L38" i="10"/>
  <c r="J39" i="10"/>
  <c r="K39" i="10"/>
  <c r="L39" i="10"/>
  <c r="J40" i="10"/>
  <c r="K40" i="10"/>
  <c r="L40" i="10"/>
  <c r="J41" i="10"/>
  <c r="K41" i="10"/>
  <c r="L41" i="10"/>
  <c r="J42" i="10"/>
  <c r="K42" i="10"/>
  <c r="L42" i="10"/>
  <c r="J43" i="10"/>
  <c r="K43" i="10"/>
  <c r="L43" i="10"/>
  <c r="J44" i="10"/>
  <c r="K44" i="10"/>
  <c r="L44" i="10"/>
  <c r="J45" i="10"/>
  <c r="K45" i="10"/>
  <c r="L45" i="10"/>
  <c r="J46" i="10"/>
  <c r="K46" i="10"/>
  <c r="L46" i="10"/>
  <c r="J47" i="10"/>
  <c r="K47" i="10"/>
  <c r="L47" i="10"/>
  <c r="J48" i="10"/>
  <c r="K48" i="10"/>
  <c r="L48" i="10"/>
  <c r="J49" i="10"/>
  <c r="K49" i="10"/>
  <c r="L49" i="10"/>
  <c r="J50" i="10"/>
  <c r="K50" i="10"/>
  <c r="L50" i="10"/>
  <c r="J51" i="10"/>
  <c r="K51" i="10"/>
  <c r="L51" i="10"/>
  <c r="J52" i="10"/>
  <c r="K52" i="10"/>
  <c r="L52" i="10"/>
  <c r="J53" i="10"/>
  <c r="K53" i="10"/>
  <c r="L53" i="10"/>
  <c r="J54" i="10"/>
  <c r="K54" i="10"/>
  <c r="L54" i="10"/>
  <c r="J55" i="10"/>
  <c r="K55" i="10"/>
  <c r="L55" i="10"/>
  <c r="J56" i="10"/>
  <c r="K56" i="10"/>
  <c r="L56" i="10"/>
  <c r="J57" i="10"/>
  <c r="K57" i="10"/>
  <c r="L57" i="10"/>
  <c r="J58" i="10"/>
  <c r="K58" i="10"/>
  <c r="L58" i="10"/>
  <c r="J59" i="10"/>
  <c r="K59" i="10"/>
  <c r="L59" i="10"/>
  <c r="J60" i="10"/>
  <c r="K60" i="10"/>
  <c r="L60" i="10"/>
  <c r="J61" i="10"/>
  <c r="K61" i="10"/>
  <c r="L61" i="10"/>
  <c r="J62" i="10"/>
  <c r="K62" i="10"/>
  <c r="L62" i="10"/>
  <c r="J63" i="10"/>
  <c r="K63" i="10"/>
  <c r="L63" i="10"/>
  <c r="J64" i="10"/>
  <c r="K64" i="10"/>
  <c r="L64" i="10"/>
  <c r="J65" i="10"/>
  <c r="K65" i="10"/>
  <c r="L65" i="10"/>
  <c r="J66" i="10"/>
  <c r="K66" i="10"/>
  <c r="L66" i="10"/>
  <c r="J67" i="10"/>
  <c r="K67" i="10"/>
  <c r="L67" i="10"/>
  <c r="J68" i="10"/>
  <c r="K68" i="10"/>
  <c r="L68" i="10"/>
  <c r="J69" i="10"/>
  <c r="K69" i="10"/>
  <c r="L69" i="10"/>
  <c r="J70" i="10"/>
  <c r="K70" i="10"/>
  <c r="L70" i="10"/>
  <c r="J71" i="10"/>
  <c r="K71" i="10"/>
  <c r="L71" i="10"/>
  <c r="J72" i="10"/>
  <c r="K72" i="10"/>
  <c r="L72" i="10"/>
  <c r="J73" i="10"/>
  <c r="K73" i="10"/>
  <c r="L73" i="10"/>
  <c r="J74" i="10"/>
  <c r="K74" i="10"/>
  <c r="L74" i="10"/>
  <c r="J75" i="10"/>
  <c r="K75" i="10"/>
  <c r="L75" i="10"/>
  <c r="J76" i="10"/>
  <c r="K76" i="10"/>
  <c r="L76" i="10"/>
  <c r="J77" i="10"/>
  <c r="K77" i="10"/>
  <c r="L77" i="10"/>
  <c r="J78" i="10"/>
  <c r="K78" i="10"/>
  <c r="L78" i="10"/>
  <c r="J79" i="10"/>
  <c r="K79" i="10"/>
  <c r="L79" i="10"/>
  <c r="J80" i="10"/>
  <c r="K80" i="10"/>
  <c r="L80" i="10"/>
  <c r="J81" i="10"/>
  <c r="K81" i="10"/>
  <c r="L81" i="10"/>
  <c r="J82" i="10"/>
  <c r="K82" i="10"/>
  <c r="L82" i="10"/>
  <c r="J83" i="10"/>
  <c r="K83" i="10"/>
  <c r="L83" i="10"/>
  <c r="J84" i="10"/>
  <c r="K84" i="10"/>
  <c r="L84" i="10"/>
  <c r="J85" i="10"/>
  <c r="K85" i="10"/>
  <c r="L85" i="10"/>
  <c r="J86" i="10"/>
  <c r="K86" i="10"/>
  <c r="L86" i="10"/>
  <c r="J87" i="10"/>
  <c r="K87" i="10"/>
  <c r="L87" i="10"/>
  <c r="J88" i="10"/>
  <c r="K88" i="10"/>
  <c r="L88" i="10"/>
  <c r="J89" i="10"/>
  <c r="K89" i="10"/>
  <c r="L89" i="10"/>
  <c r="J90" i="10"/>
  <c r="K90" i="10"/>
  <c r="L90" i="10"/>
  <c r="J91" i="10"/>
  <c r="K91" i="10"/>
  <c r="L91" i="10"/>
  <c r="J92" i="10"/>
  <c r="K92" i="10"/>
  <c r="L92" i="10"/>
  <c r="J93" i="10"/>
  <c r="K93" i="10"/>
  <c r="L93" i="10"/>
  <c r="J94" i="10"/>
  <c r="K94" i="10"/>
  <c r="L94" i="10"/>
  <c r="J95" i="10"/>
  <c r="K95" i="10"/>
  <c r="L95" i="10"/>
  <c r="J96" i="10"/>
  <c r="K96" i="10"/>
  <c r="L96" i="10"/>
  <c r="J97" i="10"/>
  <c r="K97" i="10"/>
  <c r="L97" i="10"/>
  <c r="J98" i="10"/>
  <c r="K98" i="10"/>
  <c r="L98" i="10"/>
  <c r="J99" i="10"/>
  <c r="K99" i="10"/>
  <c r="L99" i="10"/>
  <c r="J100" i="10"/>
  <c r="K100" i="10"/>
  <c r="L100" i="10"/>
  <c r="J101" i="10"/>
  <c r="K101" i="10"/>
  <c r="L101" i="10"/>
  <c r="J102" i="10"/>
  <c r="K102" i="10"/>
  <c r="L102" i="10"/>
  <c r="J103" i="10"/>
  <c r="K103" i="10"/>
  <c r="L103" i="10"/>
  <c r="J104" i="10"/>
  <c r="K104" i="10"/>
  <c r="L104" i="10"/>
  <c r="J105" i="10"/>
  <c r="K105" i="10"/>
  <c r="L105" i="10"/>
  <c r="J106" i="10"/>
  <c r="K106" i="10"/>
  <c r="L106" i="10"/>
  <c r="J107" i="10"/>
  <c r="K107" i="10"/>
  <c r="L107" i="10"/>
  <c r="J108" i="10"/>
  <c r="K108" i="10"/>
  <c r="L108" i="10"/>
  <c r="J109" i="10"/>
  <c r="K109" i="10"/>
  <c r="L109" i="10"/>
  <c r="J110" i="10"/>
  <c r="K110" i="10"/>
  <c r="L110" i="10"/>
  <c r="J111" i="10"/>
  <c r="K111" i="10"/>
  <c r="L111" i="10"/>
  <c r="J112" i="10"/>
  <c r="K112" i="10"/>
  <c r="L112" i="10"/>
  <c r="J113" i="10"/>
  <c r="K113" i="10"/>
  <c r="L113" i="10"/>
  <c r="J114" i="10"/>
  <c r="K114" i="10"/>
  <c r="L114" i="10"/>
  <c r="J115" i="10"/>
  <c r="K115" i="10"/>
  <c r="L115" i="10"/>
  <c r="J116" i="10"/>
  <c r="K116" i="10"/>
  <c r="L116" i="10"/>
  <c r="J117" i="10"/>
  <c r="K117" i="10"/>
  <c r="L117" i="10"/>
  <c r="J118" i="10"/>
  <c r="K118" i="10"/>
  <c r="L118" i="10"/>
  <c r="J119" i="10"/>
  <c r="K119" i="10"/>
  <c r="L119" i="10"/>
  <c r="J120" i="10"/>
  <c r="K120" i="10"/>
  <c r="L120" i="10"/>
  <c r="J121" i="10"/>
  <c r="K121" i="10"/>
  <c r="L121" i="10"/>
  <c r="J122" i="10"/>
  <c r="K122" i="10"/>
  <c r="L122" i="10"/>
  <c r="J123" i="10"/>
  <c r="K123" i="10"/>
  <c r="L123" i="10"/>
  <c r="J124" i="10"/>
  <c r="K124" i="10"/>
  <c r="L124" i="10"/>
  <c r="J125" i="10"/>
  <c r="K125" i="10"/>
  <c r="L125" i="10"/>
  <c r="J126" i="10"/>
  <c r="K126" i="10"/>
  <c r="L126" i="10"/>
  <c r="J127" i="10"/>
  <c r="K127" i="10"/>
  <c r="L127" i="10"/>
  <c r="J128" i="10"/>
  <c r="K128" i="10"/>
  <c r="L128" i="10"/>
  <c r="J129" i="10"/>
  <c r="K129" i="10"/>
  <c r="L129" i="10"/>
  <c r="J130" i="10"/>
  <c r="K130" i="10"/>
  <c r="L130" i="10"/>
  <c r="J131" i="10"/>
  <c r="K131" i="10"/>
  <c r="L131" i="10"/>
  <c r="J132" i="10"/>
  <c r="K132" i="10"/>
  <c r="L132" i="10"/>
  <c r="J133" i="10"/>
  <c r="K133" i="10"/>
  <c r="L133" i="10"/>
  <c r="J134" i="10"/>
  <c r="K134" i="10"/>
  <c r="L134" i="10"/>
  <c r="J135" i="10"/>
  <c r="K135" i="10"/>
  <c r="L135" i="10"/>
  <c r="J136" i="10"/>
  <c r="K136" i="10"/>
  <c r="L136" i="10"/>
  <c r="J137" i="10"/>
  <c r="K137" i="10"/>
  <c r="L137" i="10"/>
  <c r="J138" i="10"/>
  <c r="K138" i="10"/>
  <c r="L138" i="10"/>
  <c r="J139" i="10"/>
  <c r="K139" i="10"/>
  <c r="L139" i="10"/>
  <c r="J140" i="10"/>
  <c r="K140" i="10"/>
  <c r="L140" i="10"/>
  <c r="J141" i="10"/>
  <c r="K141" i="10"/>
  <c r="L141" i="10"/>
  <c r="J142" i="10"/>
  <c r="K142" i="10"/>
  <c r="L142" i="10"/>
  <c r="J143" i="10"/>
  <c r="K143" i="10"/>
  <c r="L143" i="10"/>
  <c r="J144" i="10"/>
  <c r="K144" i="10"/>
  <c r="L144" i="10"/>
  <c r="J145" i="10"/>
  <c r="K145" i="10"/>
  <c r="L145" i="10"/>
  <c r="J146" i="10"/>
  <c r="K146" i="10"/>
  <c r="L146" i="10"/>
  <c r="J147" i="10"/>
  <c r="K147" i="10"/>
  <c r="L147" i="10"/>
  <c r="J148" i="10"/>
  <c r="K148" i="10"/>
  <c r="L148" i="10"/>
  <c r="J149" i="10"/>
  <c r="K149" i="10"/>
  <c r="L149" i="10"/>
  <c r="J150" i="10"/>
  <c r="K150" i="10"/>
  <c r="L150" i="10"/>
  <c r="J151" i="10"/>
  <c r="K151" i="10"/>
  <c r="L151" i="10"/>
  <c r="J152" i="10"/>
  <c r="K152" i="10"/>
  <c r="L152" i="10"/>
  <c r="J153" i="10"/>
  <c r="K153" i="10"/>
  <c r="L153" i="10"/>
  <c r="J154" i="10"/>
  <c r="K154" i="10"/>
  <c r="L154" i="10"/>
  <c r="J155" i="10"/>
  <c r="K155" i="10"/>
  <c r="L155" i="10"/>
  <c r="J156" i="10"/>
  <c r="K156" i="10"/>
  <c r="L156" i="10"/>
  <c r="J157" i="10"/>
  <c r="K157" i="10"/>
  <c r="L157" i="10"/>
  <c r="J158" i="10"/>
  <c r="K158" i="10"/>
  <c r="L158" i="10"/>
  <c r="J159" i="10"/>
  <c r="K159" i="10"/>
  <c r="L159" i="10"/>
  <c r="J160" i="10"/>
  <c r="K160" i="10"/>
  <c r="L160" i="10"/>
  <c r="J161" i="10"/>
  <c r="K161" i="10"/>
  <c r="L161" i="10"/>
  <c r="J162" i="10"/>
  <c r="K162" i="10"/>
  <c r="L162" i="10"/>
  <c r="J163" i="10"/>
  <c r="K163" i="10"/>
  <c r="L163" i="10"/>
  <c r="J164" i="10"/>
  <c r="K164" i="10"/>
  <c r="L164" i="10"/>
  <c r="J165" i="10"/>
  <c r="K165" i="10"/>
  <c r="L165" i="10"/>
  <c r="J166" i="10"/>
  <c r="K166" i="10"/>
  <c r="L166" i="10"/>
  <c r="J167" i="10"/>
  <c r="K167" i="10"/>
  <c r="L167" i="10"/>
  <c r="J168" i="10"/>
  <c r="K168" i="10"/>
  <c r="L168" i="10"/>
  <c r="J169" i="10"/>
  <c r="K169" i="10"/>
  <c r="L169" i="10"/>
  <c r="J170" i="10"/>
  <c r="K170" i="10"/>
  <c r="L170" i="10"/>
  <c r="J171" i="10"/>
  <c r="K171" i="10"/>
  <c r="L171" i="10"/>
  <c r="J172" i="10"/>
  <c r="K172" i="10"/>
  <c r="L172" i="10"/>
  <c r="J173" i="10"/>
  <c r="K173" i="10"/>
  <c r="L173" i="10"/>
  <c r="J174" i="10"/>
  <c r="K174" i="10"/>
  <c r="L174" i="10"/>
  <c r="J175" i="10"/>
  <c r="K175" i="10"/>
  <c r="L175" i="10"/>
  <c r="J176" i="10"/>
  <c r="K176" i="10"/>
  <c r="L176" i="10"/>
  <c r="J177" i="10"/>
  <c r="K177" i="10"/>
  <c r="L177" i="10"/>
  <c r="J178" i="10"/>
  <c r="K178" i="10"/>
  <c r="L178" i="10"/>
  <c r="J179" i="10"/>
  <c r="K179" i="10"/>
  <c r="L179" i="10"/>
  <c r="J180" i="10"/>
  <c r="K180" i="10"/>
  <c r="L180" i="10"/>
  <c r="J181" i="10"/>
  <c r="K181" i="10"/>
  <c r="L181" i="10"/>
  <c r="J182" i="10"/>
  <c r="K182" i="10"/>
  <c r="L182" i="10"/>
  <c r="J183" i="10"/>
  <c r="K183" i="10"/>
  <c r="L183" i="10"/>
  <c r="J184" i="10"/>
  <c r="K184" i="10"/>
  <c r="L184" i="10"/>
  <c r="J185" i="10"/>
  <c r="K185" i="10"/>
  <c r="L185" i="10"/>
  <c r="J186" i="10"/>
  <c r="K186" i="10"/>
  <c r="L186" i="10"/>
  <c r="J187" i="10"/>
  <c r="K187" i="10"/>
  <c r="L187" i="10"/>
  <c r="J188" i="10"/>
  <c r="K188" i="10"/>
  <c r="L188" i="10"/>
  <c r="J189" i="10"/>
  <c r="K189" i="10"/>
  <c r="L189" i="10"/>
  <c r="J190" i="10"/>
  <c r="K190" i="10"/>
  <c r="L190" i="10"/>
  <c r="J191" i="10"/>
  <c r="K191" i="10"/>
  <c r="L191" i="10"/>
  <c r="J192" i="10"/>
  <c r="K192" i="10"/>
  <c r="L192" i="10"/>
  <c r="J193" i="10"/>
  <c r="K193" i="10"/>
  <c r="L193" i="10"/>
  <c r="J194" i="10"/>
  <c r="K194" i="10"/>
  <c r="L194" i="10"/>
  <c r="J195" i="10"/>
  <c r="K195" i="10"/>
  <c r="L195" i="10"/>
  <c r="J196" i="10"/>
  <c r="K196" i="10"/>
  <c r="L196" i="10"/>
  <c r="J197" i="10"/>
  <c r="K197" i="10"/>
  <c r="L197" i="10"/>
  <c r="J198" i="10"/>
  <c r="K198" i="10"/>
  <c r="L198" i="10"/>
  <c r="J199" i="10"/>
  <c r="K199" i="10"/>
  <c r="L199" i="10"/>
  <c r="J200" i="10"/>
  <c r="K200" i="10"/>
  <c r="L200" i="10"/>
  <c r="J201" i="10"/>
  <c r="K201" i="10"/>
  <c r="L201" i="10"/>
  <c r="J202" i="10"/>
  <c r="K202" i="10"/>
  <c r="L202" i="10"/>
  <c r="J203" i="10"/>
  <c r="K203" i="10"/>
  <c r="L203" i="10"/>
  <c r="J204" i="10"/>
  <c r="K204" i="10"/>
  <c r="L204" i="10"/>
  <c r="J205" i="10"/>
  <c r="K205" i="10"/>
  <c r="L205" i="10"/>
  <c r="J206" i="10"/>
  <c r="K206" i="10"/>
  <c r="L206" i="10"/>
  <c r="J207" i="10"/>
  <c r="K207" i="10"/>
  <c r="L207" i="10"/>
  <c r="J208" i="10"/>
  <c r="K208" i="10"/>
  <c r="L208" i="10"/>
  <c r="J209" i="10"/>
  <c r="K209" i="10"/>
  <c r="L209" i="10"/>
  <c r="J210" i="10"/>
  <c r="K210" i="10"/>
  <c r="L210" i="10"/>
  <c r="J211" i="10"/>
  <c r="K211" i="10"/>
  <c r="L211" i="10"/>
  <c r="J212" i="10"/>
  <c r="K212" i="10"/>
  <c r="L212" i="10"/>
  <c r="J213" i="10"/>
  <c r="K213" i="10"/>
  <c r="L213" i="10"/>
  <c r="J214" i="10"/>
  <c r="K214" i="10"/>
  <c r="L214" i="10"/>
  <c r="J215" i="10"/>
  <c r="K215" i="10"/>
  <c r="L215" i="10"/>
  <c r="J216" i="10"/>
  <c r="K216" i="10"/>
  <c r="L216" i="10"/>
  <c r="J217" i="10"/>
  <c r="K217" i="10"/>
  <c r="L217" i="10"/>
  <c r="J218" i="10"/>
  <c r="K218" i="10"/>
  <c r="L218" i="10"/>
  <c r="J219" i="10"/>
  <c r="K219" i="10"/>
  <c r="L219" i="10"/>
  <c r="J220" i="10"/>
  <c r="K220" i="10"/>
  <c r="L220" i="10"/>
  <c r="J221" i="10"/>
  <c r="K221" i="10"/>
  <c r="L221" i="10"/>
  <c r="J222" i="10"/>
  <c r="K222" i="10"/>
  <c r="L222" i="10"/>
  <c r="J223" i="10"/>
  <c r="K223" i="10"/>
  <c r="L223" i="10"/>
  <c r="J224" i="10"/>
  <c r="K224" i="10"/>
  <c r="L224" i="10"/>
  <c r="J225" i="10"/>
  <c r="K225" i="10"/>
  <c r="L225" i="10"/>
  <c r="J226" i="10"/>
  <c r="K226" i="10"/>
  <c r="L226" i="10"/>
  <c r="J227" i="10"/>
  <c r="K227" i="10"/>
  <c r="L227" i="10"/>
  <c r="J228" i="10"/>
  <c r="K228" i="10"/>
  <c r="L228" i="10"/>
  <c r="J229" i="10"/>
  <c r="K229" i="10"/>
  <c r="L229" i="10"/>
  <c r="J230" i="10"/>
  <c r="K230" i="10"/>
  <c r="L230" i="10"/>
  <c r="J231" i="10"/>
  <c r="K231" i="10"/>
  <c r="L231" i="10"/>
  <c r="J232" i="10"/>
  <c r="K232" i="10"/>
  <c r="L232" i="10"/>
  <c r="J233" i="10"/>
  <c r="K233" i="10"/>
  <c r="L233" i="10"/>
  <c r="J234" i="10"/>
  <c r="K234" i="10"/>
  <c r="L234" i="10"/>
  <c r="J235" i="10"/>
  <c r="K235" i="10"/>
  <c r="L235" i="10"/>
  <c r="J236" i="10"/>
  <c r="K236" i="10"/>
  <c r="L236" i="10"/>
  <c r="J237" i="10"/>
  <c r="K237" i="10"/>
  <c r="L237" i="10"/>
  <c r="J238" i="10"/>
  <c r="K238" i="10"/>
  <c r="L238" i="10"/>
  <c r="J239" i="10"/>
  <c r="K239" i="10"/>
  <c r="L239" i="10"/>
  <c r="J240" i="10"/>
  <c r="K240" i="10"/>
  <c r="L240" i="10"/>
  <c r="J241" i="10"/>
  <c r="K241" i="10"/>
  <c r="L241" i="10"/>
  <c r="J242" i="10"/>
  <c r="K242" i="10"/>
  <c r="L242" i="10"/>
  <c r="J243" i="10"/>
  <c r="K243" i="10"/>
  <c r="L243" i="10"/>
  <c r="J244" i="10"/>
  <c r="K244" i="10"/>
  <c r="L244" i="10"/>
  <c r="J245" i="10"/>
  <c r="K245" i="10"/>
  <c r="L245" i="10"/>
  <c r="J246" i="10"/>
  <c r="K246" i="10"/>
  <c r="L246" i="10"/>
  <c r="J247" i="10"/>
  <c r="K247" i="10"/>
  <c r="L247" i="10"/>
  <c r="J248" i="10"/>
  <c r="K248" i="10"/>
  <c r="L248" i="10"/>
  <c r="J249" i="10"/>
  <c r="K249" i="10"/>
  <c r="L249" i="10"/>
  <c r="J250" i="10"/>
  <c r="K250" i="10"/>
  <c r="L250" i="10"/>
  <c r="J251" i="10"/>
  <c r="K251" i="10"/>
  <c r="L251" i="10"/>
  <c r="J252" i="10"/>
  <c r="K252" i="10"/>
  <c r="L252" i="10"/>
  <c r="J253" i="10"/>
  <c r="K253" i="10"/>
  <c r="L253" i="10"/>
  <c r="J254" i="10"/>
  <c r="K254" i="10"/>
  <c r="L254" i="10"/>
  <c r="J255" i="10"/>
  <c r="K255" i="10"/>
  <c r="L255" i="10"/>
  <c r="J256" i="10"/>
  <c r="K256" i="10"/>
  <c r="L256" i="10"/>
  <c r="J257" i="10"/>
  <c r="K257" i="10"/>
  <c r="L257" i="10"/>
  <c r="J258" i="10"/>
  <c r="K258" i="10"/>
  <c r="L258" i="10"/>
  <c r="J259" i="10"/>
  <c r="K259" i="10"/>
  <c r="L259" i="10"/>
  <c r="J260" i="10"/>
  <c r="K260" i="10"/>
  <c r="L260" i="10"/>
  <c r="J261" i="10"/>
  <c r="K261" i="10"/>
  <c r="L261" i="10"/>
  <c r="J262" i="10"/>
  <c r="K262" i="10"/>
  <c r="L262" i="10"/>
  <c r="J263" i="10"/>
  <c r="K263" i="10"/>
  <c r="L263" i="10"/>
  <c r="J264" i="10"/>
  <c r="K264" i="10"/>
  <c r="L264" i="10"/>
  <c r="J265" i="10"/>
  <c r="K265" i="10"/>
  <c r="L265" i="10"/>
  <c r="J266" i="10"/>
  <c r="K266" i="10"/>
  <c r="L266" i="10"/>
  <c r="J267" i="10"/>
  <c r="K267" i="10"/>
  <c r="L267" i="10"/>
  <c r="J268" i="10"/>
  <c r="K268" i="10"/>
  <c r="L268" i="10"/>
  <c r="J269" i="10"/>
  <c r="K269" i="10"/>
  <c r="L269" i="10"/>
  <c r="J270" i="10"/>
  <c r="K270" i="10"/>
  <c r="L270" i="10"/>
  <c r="J271" i="10"/>
  <c r="K271" i="10"/>
  <c r="L271" i="10"/>
  <c r="J272" i="10"/>
  <c r="K272" i="10"/>
  <c r="L272" i="10"/>
  <c r="J273" i="10"/>
  <c r="K273" i="10"/>
  <c r="L273" i="10"/>
  <c r="J274" i="10"/>
  <c r="K274" i="10"/>
  <c r="L274" i="10"/>
  <c r="J275" i="10"/>
  <c r="K275" i="10"/>
  <c r="L275" i="10"/>
  <c r="J276" i="10"/>
  <c r="K276" i="10"/>
  <c r="L276" i="10"/>
  <c r="J277" i="10"/>
  <c r="K277" i="10"/>
  <c r="L277" i="10"/>
  <c r="J278" i="10"/>
  <c r="K278" i="10"/>
  <c r="L278" i="10"/>
  <c r="J279" i="10"/>
  <c r="K279" i="10"/>
  <c r="L279" i="10"/>
  <c r="J280" i="10"/>
  <c r="K280" i="10"/>
  <c r="L280" i="10"/>
  <c r="J281" i="10"/>
  <c r="K281" i="10"/>
  <c r="L281" i="10"/>
  <c r="J282" i="10"/>
  <c r="K282" i="10"/>
  <c r="L282" i="10"/>
  <c r="J283" i="10"/>
  <c r="K283" i="10"/>
  <c r="L283" i="10"/>
  <c r="J284" i="10"/>
  <c r="K284" i="10"/>
  <c r="L284" i="10"/>
  <c r="J285" i="10"/>
  <c r="K285" i="10"/>
  <c r="L285" i="10"/>
  <c r="J286" i="10"/>
  <c r="K286" i="10"/>
  <c r="L286" i="10"/>
  <c r="J287" i="10"/>
  <c r="K287" i="10"/>
  <c r="L287" i="10"/>
  <c r="J288" i="10"/>
  <c r="K288" i="10"/>
  <c r="L288" i="10"/>
  <c r="J289" i="10"/>
  <c r="K289" i="10"/>
  <c r="L289" i="10"/>
  <c r="J290" i="10"/>
  <c r="K290" i="10"/>
  <c r="L290" i="10"/>
  <c r="J291" i="10"/>
  <c r="K291" i="10"/>
  <c r="L291" i="10"/>
  <c r="J292" i="10"/>
  <c r="K292" i="10"/>
  <c r="L292" i="10"/>
  <c r="J293" i="10"/>
  <c r="K293" i="10"/>
  <c r="L293" i="10"/>
  <c r="J294" i="10"/>
  <c r="K294" i="10"/>
  <c r="L294" i="10"/>
  <c r="J295" i="10"/>
  <c r="K295" i="10"/>
  <c r="L295" i="10"/>
  <c r="J296" i="10"/>
  <c r="K296" i="10"/>
  <c r="L296" i="10"/>
  <c r="J297" i="10"/>
  <c r="K297" i="10"/>
  <c r="L297" i="10"/>
  <c r="J298" i="10"/>
  <c r="K298" i="10"/>
  <c r="L298" i="10"/>
  <c r="J299" i="10"/>
  <c r="K299" i="10"/>
  <c r="L299" i="10"/>
  <c r="J300" i="10"/>
  <c r="K300" i="10"/>
  <c r="L300" i="10"/>
  <c r="J301" i="10"/>
  <c r="K301" i="10"/>
  <c r="L301" i="10"/>
  <c r="J302" i="10"/>
  <c r="K302" i="10"/>
  <c r="L302" i="10"/>
  <c r="J303" i="10"/>
  <c r="K303" i="10"/>
  <c r="L303" i="10"/>
  <c r="J304" i="10"/>
  <c r="K304" i="10"/>
  <c r="L304" i="10"/>
  <c r="J305" i="10"/>
  <c r="K305" i="10"/>
  <c r="L305" i="10"/>
  <c r="J306" i="10"/>
  <c r="K306" i="10"/>
  <c r="L306" i="10"/>
  <c r="J307" i="10"/>
  <c r="K307" i="10"/>
  <c r="L307" i="10"/>
  <c r="J308" i="10"/>
  <c r="K308" i="10"/>
  <c r="L308" i="10"/>
  <c r="J309" i="10"/>
  <c r="K309" i="10"/>
  <c r="L309" i="10"/>
  <c r="J310" i="10"/>
  <c r="K310" i="10"/>
  <c r="L310" i="10"/>
  <c r="J311" i="10"/>
  <c r="K311" i="10"/>
  <c r="L311" i="10"/>
  <c r="J312" i="10"/>
  <c r="K312" i="10"/>
  <c r="L312" i="10"/>
  <c r="J313" i="10"/>
  <c r="K313" i="10"/>
  <c r="L313" i="10"/>
  <c r="J314" i="10"/>
  <c r="K314" i="10"/>
  <c r="L314" i="10"/>
  <c r="J315" i="10"/>
  <c r="K315" i="10"/>
  <c r="L315" i="10"/>
  <c r="J316" i="10"/>
  <c r="K316" i="10"/>
  <c r="L316" i="10"/>
  <c r="J317" i="10"/>
  <c r="K317" i="10"/>
  <c r="L317" i="10"/>
  <c r="J318" i="10"/>
  <c r="K318" i="10"/>
  <c r="L318" i="10"/>
  <c r="J319" i="10"/>
  <c r="K319" i="10"/>
  <c r="L319" i="10"/>
  <c r="J320" i="10"/>
  <c r="K320" i="10"/>
  <c r="L320" i="10"/>
  <c r="J321" i="10"/>
  <c r="K321" i="10"/>
  <c r="L321" i="10"/>
  <c r="J322" i="10"/>
  <c r="K322" i="10"/>
  <c r="L322" i="10"/>
  <c r="J323" i="10"/>
  <c r="K323" i="10"/>
  <c r="L323" i="10"/>
  <c r="J324" i="10"/>
  <c r="K324" i="10"/>
  <c r="L324" i="10"/>
  <c r="J325" i="10"/>
  <c r="K325" i="10"/>
  <c r="L325" i="10"/>
  <c r="J326" i="10"/>
  <c r="K326" i="10"/>
  <c r="L326" i="10"/>
  <c r="J327" i="10"/>
  <c r="K327" i="10"/>
  <c r="L327" i="10"/>
  <c r="J328" i="10"/>
  <c r="K328" i="10"/>
  <c r="L328" i="10"/>
  <c r="J329" i="10"/>
  <c r="K329" i="10"/>
  <c r="L329" i="10"/>
  <c r="J330" i="10"/>
  <c r="K330" i="10"/>
  <c r="L330" i="10"/>
  <c r="J331" i="10"/>
  <c r="K331" i="10"/>
  <c r="L331" i="10"/>
  <c r="J332" i="10"/>
  <c r="K332" i="10"/>
  <c r="L332" i="10"/>
  <c r="J333" i="10"/>
  <c r="K333" i="10"/>
  <c r="L333" i="10"/>
  <c r="J334" i="10"/>
  <c r="K334" i="10"/>
  <c r="L334" i="10"/>
  <c r="J335" i="10"/>
  <c r="K335" i="10"/>
  <c r="L335" i="10"/>
  <c r="J336" i="10"/>
  <c r="K336" i="10"/>
  <c r="L336" i="10"/>
  <c r="J337" i="10"/>
  <c r="K337" i="10"/>
  <c r="L337" i="10"/>
  <c r="J338" i="10"/>
  <c r="K338" i="10"/>
  <c r="L338" i="10"/>
  <c r="J339" i="10"/>
  <c r="K339" i="10"/>
  <c r="L339" i="10"/>
  <c r="J340" i="10"/>
  <c r="K340" i="10"/>
  <c r="L340" i="10"/>
  <c r="J341" i="10"/>
  <c r="K341" i="10"/>
  <c r="L341" i="10"/>
  <c r="J342" i="10"/>
  <c r="K342" i="10"/>
  <c r="L342" i="10"/>
  <c r="J343" i="10"/>
  <c r="K343" i="10"/>
  <c r="L343" i="10"/>
  <c r="J344" i="10"/>
  <c r="K344" i="10"/>
  <c r="L344" i="10"/>
  <c r="J345" i="10"/>
  <c r="K345" i="10"/>
  <c r="L345" i="10"/>
  <c r="J346" i="10"/>
  <c r="K346" i="10"/>
  <c r="L346" i="10"/>
  <c r="J347" i="10"/>
  <c r="K347" i="10"/>
  <c r="L347" i="10"/>
  <c r="J348" i="10"/>
  <c r="K348" i="10"/>
  <c r="L348" i="10"/>
  <c r="J349" i="10"/>
  <c r="K349" i="10"/>
  <c r="L349" i="10"/>
  <c r="J350" i="10"/>
  <c r="K350" i="10"/>
  <c r="L350" i="10"/>
  <c r="J351" i="10"/>
  <c r="K351" i="10"/>
  <c r="L351" i="10"/>
  <c r="J352" i="10"/>
  <c r="K352" i="10"/>
  <c r="L352" i="10"/>
  <c r="J353" i="10"/>
  <c r="K353" i="10"/>
  <c r="L353" i="10"/>
  <c r="J354" i="10"/>
  <c r="K354" i="10"/>
  <c r="L354" i="10"/>
  <c r="J355" i="10"/>
  <c r="K355" i="10"/>
  <c r="L355" i="10"/>
  <c r="J356" i="10"/>
  <c r="K356" i="10"/>
  <c r="L356" i="10"/>
  <c r="J357" i="10"/>
  <c r="K357" i="10"/>
  <c r="L357" i="10"/>
  <c r="J358" i="10"/>
  <c r="K358" i="10"/>
  <c r="L358" i="10"/>
  <c r="J359" i="10"/>
  <c r="K359" i="10"/>
  <c r="L359" i="10"/>
  <c r="J360" i="10"/>
  <c r="K360" i="10"/>
  <c r="L360" i="10"/>
  <c r="J361" i="10"/>
  <c r="K361" i="10"/>
  <c r="L361" i="10"/>
  <c r="J362" i="10"/>
  <c r="K362" i="10"/>
  <c r="L362" i="10"/>
  <c r="J363" i="10"/>
  <c r="K363" i="10"/>
  <c r="L363" i="10"/>
  <c r="J364" i="10"/>
  <c r="K364" i="10"/>
  <c r="L364" i="10"/>
  <c r="J365" i="10"/>
  <c r="K365" i="10"/>
  <c r="L365" i="10"/>
  <c r="J366" i="10"/>
  <c r="K366" i="10"/>
  <c r="L366" i="10"/>
  <c r="J367" i="10"/>
  <c r="K367" i="10"/>
  <c r="L367" i="10"/>
  <c r="J368" i="10"/>
  <c r="K368" i="10"/>
  <c r="L368" i="10"/>
  <c r="J369" i="10"/>
  <c r="K369" i="10"/>
  <c r="L369" i="10"/>
  <c r="J370" i="10"/>
  <c r="K370" i="10"/>
  <c r="L370" i="10"/>
  <c r="J371" i="10"/>
  <c r="K371" i="10"/>
  <c r="L371" i="10"/>
  <c r="J372" i="10"/>
  <c r="K372" i="10"/>
  <c r="L372" i="10"/>
  <c r="J373" i="10"/>
  <c r="K373" i="10"/>
  <c r="L373" i="10"/>
  <c r="J374" i="10"/>
  <c r="K374" i="10"/>
  <c r="L374" i="10"/>
  <c r="J375" i="10"/>
  <c r="K375" i="10"/>
  <c r="L375" i="10"/>
  <c r="J376" i="10"/>
  <c r="K376" i="10"/>
  <c r="L376" i="10"/>
  <c r="J377" i="10"/>
  <c r="K377" i="10"/>
  <c r="L377" i="10"/>
  <c r="J378" i="10"/>
  <c r="K378" i="10"/>
  <c r="L378" i="10"/>
  <c r="J379" i="10"/>
  <c r="K379" i="10"/>
  <c r="L379" i="10"/>
  <c r="J380" i="10"/>
  <c r="K380" i="10"/>
  <c r="L380" i="10"/>
  <c r="J381" i="10"/>
  <c r="K381" i="10"/>
  <c r="L381" i="10"/>
  <c r="J382" i="10"/>
  <c r="K382" i="10"/>
  <c r="L382" i="10"/>
  <c r="J383" i="10"/>
  <c r="K383" i="10"/>
  <c r="L383" i="10"/>
  <c r="J384" i="10"/>
  <c r="K384" i="10"/>
  <c r="L384" i="10"/>
  <c r="J385" i="10"/>
  <c r="K385" i="10"/>
  <c r="L385" i="10"/>
  <c r="J386" i="10"/>
  <c r="K386" i="10"/>
  <c r="L386" i="10"/>
  <c r="J387" i="10"/>
  <c r="K387" i="10"/>
  <c r="L387" i="10"/>
  <c r="J388" i="10"/>
  <c r="K388" i="10"/>
  <c r="L388" i="10"/>
  <c r="J389" i="10"/>
  <c r="K389" i="10"/>
  <c r="L389" i="10"/>
  <c r="J390" i="10"/>
  <c r="K390" i="10"/>
  <c r="L390" i="10"/>
  <c r="J391" i="10"/>
  <c r="K391" i="10"/>
  <c r="L391" i="10"/>
  <c r="J392" i="10"/>
  <c r="K392" i="10"/>
  <c r="L392" i="10"/>
  <c r="J393" i="10"/>
  <c r="K393" i="10"/>
  <c r="L393" i="10"/>
  <c r="J394" i="10"/>
  <c r="K394" i="10"/>
  <c r="L394" i="10"/>
  <c r="J395" i="10"/>
  <c r="K395" i="10"/>
  <c r="L395" i="10"/>
  <c r="J396" i="10"/>
  <c r="K396" i="10"/>
  <c r="L396" i="10"/>
  <c r="J397" i="10"/>
  <c r="K397" i="10"/>
  <c r="L397" i="10"/>
  <c r="J398" i="10"/>
  <c r="K398" i="10"/>
  <c r="L398" i="10"/>
  <c r="J399" i="10"/>
  <c r="K399" i="10"/>
  <c r="L399" i="10"/>
  <c r="J400" i="10"/>
  <c r="K400" i="10"/>
  <c r="L400" i="10"/>
  <c r="J401" i="10"/>
  <c r="K401" i="10"/>
  <c r="L401" i="10"/>
  <c r="J402" i="10"/>
  <c r="K402" i="10"/>
  <c r="L402" i="10"/>
  <c r="J403" i="10"/>
  <c r="K403" i="10"/>
  <c r="L403" i="10"/>
  <c r="J404" i="10"/>
  <c r="K404" i="10"/>
  <c r="L404" i="10"/>
  <c r="J405" i="10"/>
  <c r="K405" i="10"/>
  <c r="L405" i="10"/>
  <c r="J406" i="10"/>
  <c r="K406" i="10"/>
  <c r="L406" i="10"/>
  <c r="J407" i="10"/>
  <c r="K407" i="10"/>
  <c r="L407" i="10"/>
  <c r="J408" i="10"/>
  <c r="K408" i="10"/>
  <c r="L408" i="10"/>
  <c r="J409" i="10"/>
  <c r="K409" i="10"/>
  <c r="L409" i="10"/>
  <c r="J410" i="10"/>
  <c r="K410" i="10"/>
  <c r="L410" i="10"/>
  <c r="J411" i="10"/>
  <c r="K411" i="10"/>
  <c r="L411" i="10"/>
  <c r="J412" i="10"/>
  <c r="K412" i="10"/>
  <c r="L412" i="10"/>
  <c r="J413" i="10"/>
  <c r="K413" i="10"/>
  <c r="L413" i="10"/>
  <c r="J414" i="10"/>
  <c r="K414" i="10"/>
  <c r="L414" i="10"/>
  <c r="J415" i="10"/>
  <c r="K415" i="10"/>
  <c r="L415" i="10"/>
  <c r="J416" i="10"/>
  <c r="K416" i="10"/>
  <c r="L416" i="10"/>
  <c r="J417" i="10"/>
  <c r="K417" i="10"/>
  <c r="L417" i="10"/>
  <c r="J418" i="10"/>
  <c r="K418" i="10"/>
  <c r="L418" i="10"/>
  <c r="J419" i="10"/>
  <c r="K419" i="10"/>
  <c r="L419" i="10"/>
  <c r="J420" i="10"/>
  <c r="K420" i="10"/>
  <c r="L420" i="10"/>
  <c r="J421" i="10"/>
  <c r="K421" i="10"/>
  <c r="L421" i="10"/>
  <c r="J422" i="10"/>
  <c r="K422" i="10"/>
  <c r="L422" i="10"/>
  <c r="J423" i="10"/>
  <c r="K423" i="10"/>
  <c r="L423" i="10"/>
  <c r="J424" i="10"/>
  <c r="K424" i="10"/>
  <c r="L424" i="10"/>
  <c r="J425" i="10"/>
  <c r="K425" i="10"/>
  <c r="L425" i="10"/>
  <c r="J426" i="10"/>
  <c r="K426" i="10"/>
  <c r="L426" i="10"/>
  <c r="J427" i="10"/>
  <c r="K427" i="10"/>
  <c r="L427" i="10"/>
  <c r="J428" i="10"/>
  <c r="K428" i="10"/>
  <c r="L428" i="10"/>
  <c r="J429" i="10"/>
  <c r="K429" i="10"/>
  <c r="L429" i="10"/>
  <c r="J430" i="10"/>
  <c r="K430" i="10"/>
  <c r="L430" i="10"/>
  <c r="J431" i="10"/>
  <c r="K431" i="10"/>
  <c r="L431" i="10"/>
  <c r="J432" i="10"/>
  <c r="K432" i="10"/>
  <c r="L432" i="10"/>
  <c r="J433" i="10"/>
  <c r="K433" i="10"/>
  <c r="L433" i="10"/>
  <c r="J434" i="10"/>
  <c r="K434" i="10"/>
  <c r="L434" i="10"/>
  <c r="J435" i="10"/>
  <c r="K435" i="10"/>
  <c r="L435" i="10"/>
  <c r="J436" i="10"/>
  <c r="K436" i="10"/>
  <c r="L436" i="10"/>
  <c r="J437" i="10"/>
  <c r="K437" i="10"/>
  <c r="L437" i="10"/>
  <c r="J438" i="10"/>
  <c r="K438" i="10"/>
  <c r="L438" i="10"/>
  <c r="J439" i="10"/>
  <c r="K439" i="10"/>
  <c r="L439" i="10"/>
  <c r="J440" i="10"/>
  <c r="K440" i="10"/>
  <c r="L440" i="10"/>
  <c r="J441" i="10"/>
  <c r="K441" i="10"/>
  <c r="L441" i="10"/>
  <c r="J442" i="10"/>
  <c r="K442" i="10"/>
  <c r="L442" i="10"/>
  <c r="J443" i="10"/>
  <c r="K443" i="10"/>
  <c r="L443" i="10"/>
  <c r="J444" i="10"/>
  <c r="K444" i="10"/>
  <c r="L444" i="10"/>
  <c r="J445" i="10"/>
  <c r="K445" i="10"/>
  <c r="L445" i="10"/>
  <c r="J446" i="10"/>
  <c r="K446" i="10"/>
  <c r="L446" i="10"/>
  <c r="J447" i="10"/>
  <c r="K447" i="10"/>
  <c r="L447" i="10"/>
  <c r="J448" i="10"/>
  <c r="K448" i="10"/>
  <c r="L448" i="10"/>
  <c r="J449" i="10"/>
  <c r="K449" i="10"/>
  <c r="L449" i="10"/>
  <c r="J450" i="10"/>
  <c r="K450" i="10"/>
  <c r="L450" i="10"/>
  <c r="J451" i="10"/>
  <c r="K451" i="10"/>
  <c r="L451" i="10"/>
  <c r="J452" i="10"/>
  <c r="K452" i="10"/>
  <c r="L452" i="10"/>
  <c r="J453" i="10"/>
  <c r="K453" i="10"/>
  <c r="L453" i="10"/>
  <c r="J454" i="10"/>
  <c r="K454" i="10"/>
  <c r="L454" i="10"/>
  <c r="J455" i="10"/>
  <c r="K455" i="10"/>
  <c r="L455" i="10"/>
  <c r="J456" i="10"/>
  <c r="K456" i="10"/>
  <c r="L456" i="10"/>
  <c r="J457" i="10"/>
  <c r="K457" i="10"/>
  <c r="L457" i="10"/>
  <c r="J458" i="10"/>
  <c r="K458" i="10"/>
  <c r="L458" i="10"/>
  <c r="J459" i="10"/>
  <c r="K459" i="10"/>
  <c r="L459" i="10"/>
  <c r="J460" i="10"/>
  <c r="K460" i="10"/>
  <c r="L460" i="10"/>
  <c r="J461" i="10"/>
  <c r="K461" i="10"/>
  <c r="L461" i="10"/>
  <c r="J462" i="10"/>
  <c r="K462" i="10"/>
  <c r="L462" i="10"/>
  <c r="J463" i="10"/>
  <c r="K463" i="10"/>
  <c r="L463" i="10"/>
  <c r="J464" i="10"/>
  <c r="K464" i="10"/>
  <c r="L464" i="10"/>
  <c r="J465" i="10"/>
  <c r="K465" i="10"/>
  <c r="L465" i="10"/>
  <c r="J466" i="10"/>
  <c r="K466" i="10"/>
  <c r="L466" i="10"/>
  <c r="J467" i="10"/>
  <c r="K467" i="10"/>
  <c r="L467" i="10"/>
  <c r="J468" i="10"/>
  <c r="K468" i="10"/>
  <c r="L468" i="10"/>
  <c r="J469" i="10"/>
  <c r="K469" i="10"/>
  <c r="L469" i="10"/>
  <c r="J470" i="10"/>
  <c r="K470" i="10"/>
  <c r="L470" i="10"/>
  <c r="J471" i="10"/>
  <c r="K471" i="10"/>
  <c r="L471" i="10"/>
  <c r="J472" i="10"/>
  <c r="K472" i="10"/>
  <c r="L472" i="10"/>
  <c r="J473" i="10"/>
  <c r="K473" i="10"/>
  <c r="L473" i="10"/>
  <c r="J474" i="10"/>
  <c r="K474" i="10"/>
  <c r="L474" i="10"/>
  <c r="J475" i="10"/>
  <c r="K475" i="10"/>
  <c r="L475" i="10"/>
  <c r="J476" i="10"/>
  <c r="K476" i="10"/>
  <c r="L476" i="10"/>
  <c r="J477" i="10"/>
  <c r="K477" i="10"/>
  <c r="L477" i="10"/>
  <c r="J478" i="10"/>
  <c r="K478" i="10"/>
  <c r="L478" i="10"/>
  <c r="J479" i="10"/>
  <c r="K479" i="10"/>
  <c r="L479" i="10"/>
  <c r="J480" i="10"/>
  <c r="K480" i="10"/>
  <c r="L480" i="10"/>
  <c r="J481" i="10"/>
  <c r="K481" i="10"/>
  <c r="L481" i="10"/>
  <c r="J482" i="10"/>
  <c r="K482" i="10"/>
  <c r="L482" i="10"/>
  <c r="J483" i="10"/>
  <c r="K483" i="10"/>
  <c r="L483" i="10"/>
  <c r="J484" i="10"/>
  <c r="K484" i="10"/>
  <c r="L484" i="10"/>
  <c r="J485" i="10"/>
  <c r="K485" i="10"/>
  <c r="L485" i="10"/>
  <c r="J486" i="10"/>
  <c r="K486" i="10"/>
  <c r="L486" i="10"/>
  <c r="J487" i="10"/>
  <c r="K487" i="10"/>
  <c r="L487" i="10"/>
  <c r="J488" i="10"/>
  <c r="K488" i="10"/>
  <c r="L488" i="10"/>
  <c r="J489" i="10"/>
  <c r="K489" i="10"/>
  <c r="L489" i="10"/>
  <c r="J490" i="10"/>
  <c r="K490" i="10"/>
  <c r="L490" i="10"/>
  <c r="J491" i="10"/>
  <c r="K491" i="10"/>
  <c r="L491" i="10"/>
  <c r="J492" i="10"/>
  <c r="K492" i="10"/>
  <c r="L492" i="10"/>
  <c r="J493" i="10"/>
  <c r="K493" i="10"/>
  <c r="L493" i="10"/>
  <c r="J494" i="10"/>
  <c r="K494" i="10"/>
  <c r="L494" i="10"/>
  <c r="J495" i="10"/>
  <c r="K495" i="10"/>
  <c r="L495" i="10"/>
  <c r="J496" i="10"/>
  <c r="K496" i="10"/>
  <c r="L496" i="10"/>
  <c r="J497" i="10"/>
  <c r="K497" i="10"/>
  <c r="L497" i="10"/>
  <c r="J498" i="10"/>
  <c r="K498" i="10"/>
  <c r="L498" i="10"/>
  <c r="J499" i="10"/>
  <c r="K499" i="10"/>
  <c r="L499" i="10"/>
  <c r="J500" i="10"/>
  <c r="K500" i="10"/>
  <c r="L500" i="10"/>
  <c r="J501" i="10"/>
  <c r="K501" i="10"/>
  <c r="L501" i="10"/>
  <c r="J502" i="10"/>
  <c r="K502" i="10"/>
  <c r="L502" i="10"/>
  <c r="J503" i="10"/>
  <c r="K503" i="10"/>
  <c r="L503" i="10"/>
  <c r="J504" i="10"/>
  <c r="K504" i="10"/>
  <c r="L504" i="10"/>
  <c r="J505" i="10"/>
  <c r="K505" i="10"/>
  <c r="L505" i="10"/>
  <c r="J506" i="10"/>
  <c r="K506" i="10"/>
  <c r="L506" i="10"/>
  <c r="J507" i="10"/>
  <c r="K507" i="10"/>
  <c r="L507" i="10"/>
  <c r="J508" i="10"/>
  <c r="K508" i="10"/>
  <c r="L508" i="10"/>
  <c r="J509" i="10"/>
  <c r="K509" i="10"/>
  <c r="L509" i="10"/>
  <c r="J510" i="10"/>
  <c r="K510" i="10"/>
  <c r="L510" i="10"/>
  <c r="J511" i="10"/>
  <c r="K511" i="10"/>
  <c r="L511" i="10"/>
  <c r="J512" i="10"/>
  <c r="K512" i="10"/>
  <c r="L512" i="10"/>
  <c r="J513" i="10"/>
  <c r="K513" i="10"/>
  <c r="L513" i="10"/>
  <c r="J514" i="10"/>
  <c r="K514" i="10"/>
  <c r="L514" i="10"/>
  <c r="J515" i="10"/>
  <c r="K515" i="10"/>
  <c r="L515" i="10"/>
  <c r="J516" i="10"/>
  <c r="K516" i="10"/>
  <c r="L516" i="10"/>
  <c r="J517" i="10"/>
  <c r="K517" i="10"/>
  <c r="L517" i="10"/>
  <c r="J518" i="10"/>
  <c r="K518" i="10"/>
  <c r="L518" i="10"/>
  <c r="J519" i="10"/>
  <c r="K519" i="10"/>
  <c r="L519" i="10"/>
  <c r="J520" i="10"/>
  <c r="K520" i="10"/>
  <c r="L520" i="10"/>
  <c r="J521" i="10"/>
  <c r="K521" i="10"/>
  <c r="L521" i="10"/>
  <c r="J522" i="10"/>
  <c r="K522" i="10"/>
  <c r="L522" i="10"/>
  <c r="J523" i="10"/>
  <c r="K523" i="10"/>
  <c r="L523" i="10"/>
  <c r="J524" i="10"/>
  <c r="K524" i="10"/>
  <c r="L524" i="10"/>
  <c r="J525" i="10"/>
  <c r="K525" i="10"/>
  <c r="L525" i="10"/>
  <c r="J526" i="10"/>
  <c r="K526" i="10"/>
  <c r="L526" i="10"/>
  <c r="J527" i="10"/>
  <c r="K527" i="10"/>
  <c r="L527" i="10"/>
  <c r="J528" i="10"/>
  <c r="K528" i="10"/>
  <c r="L528" i="10"/>
  <c r="J529" i="10"/>
  <c r="K529" i="10"/>
  <c r="L529" i="10"/>
  <c r="J530" i="10"/>
  <c r="K530" i="10"/>
  <c r="L530" i="10"/>
  <c r="J531" i="10"/>
  <c r="K531" i="10"/>
  <c r="L531" i="10"/>
  <c r="J532" i="10"/>
  <c r="K532" i="10"/>
  <c r="L532" i="10"/>
  <c r="J533" i="10"/>
  <c r="K533" i="10"/>
  <c r="L533" i="10"/>
  <c r="J534" i="10"/>
  <c r="K534" i="10"/>
  <c r="L534" i="10"/>
  <c r="J535" i="10"/>
  <c r="K535" i="10"/>
  <c r="L535" i="10"/>
  <c r="J536" i="10"/>
  <c r="K536" i="10"/>
  <c r="L536" i="10"/>
  <c r="J537" i="10"/>
  <c r="K537" i="10"/>
  <c r="L537" i="10"/>
  <c r="J538" i="10"/>
  <c r="K538" i="10"/>
  <c r="L538" i="10"/>
  <c r="J539" i="10"/>
  <c r="K539" i="10"/>
  <c r="L539" i="10"/>
  <c r="J540" i="10"/>
  <c r="K540" i="10"/>
  <c r="L540" i="10"/>
  <c r="J541" i="10"/>
  <c r="K541" i="10"/>
  <c r="L541" i="10"/>
  <c r="J542" i="10"/>
  <c r="K542" i="10"/>
  <c r="L542" i="10"/>
  <c r="J543" i="10"/>
  <c r="K543" i="10"/>
  <c r="L543" i="10"/>
  <c r="J544" i="10"/>
  <c r="K544" i="10"/>
  <c r="L544" i="10"/>
  <c r="J545" i="10"/>
  <c r="K545" i="10"/>
  <c r="L545" i="10"/>
  <c r="J546" i="10"/>
  <c r="K546" i="10"/>
  <c r="L546" i="10"/>
  <c r="J547" i="10"/>
  <c r="K547" i="10"/>
  <c r="L547" i="10"/>
  <c r="J548" i="10"/>
  <c r="K548" i="10"/>
  <c r="L548" i="10"/>
  <c r="J549" i="10"/>
  <c r="K549" i="10"/>
  <c r="L549" i="10"/>
  <c r="J550" i="10"/>
  <c r="K550" i="10"/>
  <c r="L550" i="10"/>
  <c r="J551" i="10"/>
  <c r="K551" i="10"/>
  <c r="L551" i="10"/>
  <c r="J552" i="10"/>
  <c r="K552" i="10"/>
  <c r="L552" i="10"/>
  <c r="J553" i="10"/>
  <c r="K553" i="10"/>
  <c r="L553" i="10"/>
  <c r="J554" i="10"/>
  <c r="K554" i="10"/>
  <c r="L554" i="10"/>
  <c r="J555" i="10"/>
  <c r="K555" i="10"/>
  <c r="L555" i="10"/>
  <c r="J556" i="10"/>
  <c r="K556" i="10"/>
  <c r="L556" i="10"/>
  <c r="J557" i="10"/>
  <c r="K557" i="10"/>
  <c r="L557" i="10"/>
  <c r="J558" i="10"/>
  <c r="K558" i="10"/>
  <c r="L558" i="10"/>
  <c r="J559" i="10"/>
  <c r="K559" i="10"/>
  <c r="L559" i="10"/>
  <c r="J560" i="10"/>
  <c r="K560" i="10"/>
  <c r="L560" i="10"/>
  <c r="J561" i="10"/>
  <c r="K561" i="10"/>
  <c r="L561" i="10"/>
  <c r="J562" i="10"/>
  <c r="K562" i="10"/>
  <c r="L562" i="10"/>
  <c r="J563" i="10"/>
  <c r="K563" i="10"/>
  <c r="L563" i="10"/>
  <c r="J564" i="10"/>
  <c r="K564" i="10"/>
  <c r="L564" i="10"/>
  <c r="J565" i="10"/>
  <c r="K565" i="10"/>
  <c r="L565" i="10"/>
  <c r="J566" i="10"/>
  <c r="K566" i="10"/>
  <c r="L566" i="10"/>
  <c r="J567" i="10"/>
  <c r="K567" i="10"/>
  <c r="L567" i="10"/>
  <c r="J568" i="10"/>
  <c r="K568" i="10"/>
  <c r="L568" i="10"/>
  <c r="J569" i="10"/>
  <c r="K569" i="10"/>
  <c r="L569" i="10"/>
  <c r="J570" i="10"/>
  <c r="K570" i="10"/>
  <c r="L570" i="10"/>
  <c r="J571" i="10"/>
  <c r="K571" i="10"/>
  <c r="L571" i="10"/>
  <c r="J572" i="10"/>
  <c r="K572" i="10"/>
  <c r="L572" i="10"/>
  <c r="J573" i="10"/>
  <c r="K573" i="10"/>
  <c r="L573" i="10"/>
  <c r="J574" i="10"/>
  <c r="K574" i="10"/>
  <c r="L574" i="10"/>
  <c r="J575" i="10"/>
  <c r="K575" i="10"/>
  <c r="L575" i="10"/>
  <c r="J576" i="10"/>
  <c r="K576" i="10"/>
  <c r="L576" i="10"/>
  <c r="J577" i="10"/>
  <c r="K577" i="10"/>
  <c r="L577" i="10"/>
  <c r="J578" i="10"/>
  <c r="K578" i="10"/>
  <c r="L578" i="10"/>
  <c r="J579" i="10"/>
  <c r="K579" i="10"/>
  <c r="L579" i="10"/>
  <c r="J580" i="10"/>
  <c r="K580" i="10"/>
  <c r="L580" i="10"/>
  <c r="J581" i="10"/>
  <c r="K581" i="10"/>
  <c r="L581" i="10"/>
  <c r="J582" i="10"/>
  <c r="K582" i="10"/>
  <c r="L582" i="10"/>
  <c r="J583" i="10"/>
  <c r="K583" i="10"/>
  <c r="L583" i="10"/>
  <c r="J584" i="10"/>
  <c r="K584" i="10"/>
  <c r="L584" i="10"/>
  <c r="J585" i="10"/>
  <c r="K585" i="10"/>
  <c r="L585" i="10"/>
  <c r="J586" i="10"/>
  <c r="K586" i="10"/>
  <c r="L586" i="10"/>
  <c r="J587" i="10"/>
  <c r="K587" i="10"/>
  <c r="L587" i="10"/>
  <c r="J588" i="10"/>
  <c r="K588" i="10"/>
  <c r="L588" i="10"/>
  <c r="J589" i="10"/>
  <c r="K589" i="10"/>
  <c r="L589" i="10"/>
  <c r="J590" i="10"/>
  <c r="K590" i="10"/>
  <c r="L590" i="10"/>
  <c r="J591" i="10"/>
  <c r="K591" i="10"/>
  <c r="L591" i="10"/>
  <c r="J592" i="10"/>
  <c r="K592" i="10"/>
  <c r="L592" i="10"/>
  <c r="J593" i="10"/>
  <c r="K593" i="10"/>
  <c r="L593" i="10"/>
  <c r="J594" i="10"/>
  <c r="K594" i="10"/>
  <c r="L594" i="10"/>
  <c r="J595" i="10"/>
  <c r="K595" i="10"/>
  <c r="L595" i="10"/>
  <c r="J596" i="10"/>
  <c r="K596" i="10"/>
  <c r="L596" i="10"/>
  <c r="J597" i="10"/>
  <c r="K597" i="10"/>
  <c r="L597" i="10"/>
  <c r="J598" i="10"/>
  <c r="K598" i="10"/>
  <c r="L598" i="10"/>
  <c r="J599" i="10"/>
  <c r="K599" i="10"/>
  <c r="L599" i="10"/>
  <c r="J600" i="10"/>
  <c r="K600" i="10"/>
  <c r="L600" i="10"/>
  <c r="J601" i="10"/>
  <c r="K601" i="10"/>
  <c r="L601" i="10"/>
  <c r="J602" i="10"/>
  <c r="K602" i="10"/>
  <c r="L602" i="10"/>
  <c r="J603" i="10"/>
  <c r="K603" i="10"/>
  <c r="L603" i="10"/>
  <c r="J604" i="10"/>
  <c r="K604" i="10"/>
  <c r="L604" i="10"/>
  <c r="J605" i="10"/>
  <c r="K605" i="10"/>
  <c r="L605" i="10"/>
  <c r="J606" i="10"/>
  <c r="K606" i="10"/>
  <c r="L606" i="10"/>
  <c r="J607" i="10"/>
  <c r="K607" i="10"/>
  <c r="L607" i="10"/>
  <c r="J608" i="10"/>
  <c r="K608" i="10"/>
  <c r="L608" i="10"/>
  <c r="J609" i="10"/>
  <c r="K609" i="10"/>
  <c r="L609" i="10"/>
  <c r="J610" i="10"/>
  <c r="K610" i="10"/>
  <c r="L610" i="10"/>
  <c r="J611" i="10"/>
  <c r="K611" i="10"/>
  <c r="L611" i="10"/>
  <c r="J612" i="10"/>
  <c r="K612" i="10"/>
  <c r="L612" i="10"/>
  <c r="J613" i="10"/>
  <c r="K613" i="10"/>
  <c r="L613" i="10"/>
  <c r="J614" i="10"/>
  <c r="K614" i="10"/>
  <c r="L614" i="10"/>
  <c r="J615" i="10"/>
  <c r="K615" i="10"/>
  <c r="L615" i="10"/>
  <c r="J616" i="10"/>
  <c r="K616" i="10"/>
  <c r="L616" i="10"/>
  <c r="J617" i="10"/>
  <c r="K617" i="10"/>
  <c r="L617" i="10"/>
  <c r="J618" i="10"/>
  <c r="K618" i="10"/>
  <c r="L618" i="10"/>
  <c r="J619" i="10"/>
  <c r="K619" i="10"/>
  <c r="L619" i="10"/>
  <c r="J620" i="10"/>
  <c r="K620" i="10"/>
  <c r="L620" i="10"/>
  <c r="J621" i="10"/>
  <c r="K621" i="10"/>
  <c r="L621" i="10"/>
  <c r="J622" i="10"/>
  <c r="K622" i="10"/>
  <c r="L622" i="10"/>
  <c r="J623" i="10"/>
  <c r="K623" i="10"/>
  <c r="L623" i="10"/>
  <c r="J624" i="10"/>
  <c r="K624" i="10"/>
  <c r="L624" i="10"/>
  <c r="J625" i="10"/>
  <c r="K625" i="10"/>
  <c r="L625" i="10"/>
  <c r="J626" i="10"/>
  <c r="K626" i="10"/>
  <c r="L626" i="10"/>
  <c r="J627" i="10"/>
  <c r="K627" i="10"/>
  <c r="L627" i="10"/>
  <c r="J628" i="10"/>
  <c r="K628" i="10"/>
  <c r="L628" i="10"/>
  <c r="J629" i="10"/>
  <c r="K629" i="10"/>
  <c r="L629" i="10"/>
  <c r="J630" i="10"/>
  <c r="K630" i="10"/>
  <c r="L630" i="10"/>
  <c r="J631" i="10"/>
  <c r="K631" i="10"/>
  <c r="L631" i="10"/>
  <c r="J632" i="10"/>
  <c r="K632" i="10"/>
  <c r="L632" i="10"/>
  <c r="J633" i="10"/>
  <c r="K633" i="10"/>
  <c r="L633" i="10"/>
  <c r="J634" i="10"/>
  <c r="K634" i="10"/>
  <c r="L634" i="10"/>
  <c r="J635" i="10"/>
  <c r="K635" i="10"/>
  <c r="L635" i="10"/>
  <c r="J636" i="10"/>
  <c r="K636" i="10"/>
  <c r="L636" i="10"/>
  <c r="J637" i="10"/>
  <c r="K637" i="10"/>
  <c r="L637" i="10"/>
  <c r="J638" i="10"/>
  <c r="K638" i="10"/>
  <c r="L638" i="10"/>
  <c r="J639" i="10"/>
  <c r="K639" i="10"/>
  <c r="L639" i="10"/>
  <c r="J640" i="10"/>
  <c r="K640" i="10"/>
  <c r="L640" i="10"/>
  <c r="J641" i="10"/>
  <c r="K641" i="10"/>
  <c r="L641" i="10"/>
  <c r="J642" i="10"/>
  <c r="K642" i="10"/>
  <c r="L642" i="10"/>
  <c r="J643" i="10"/>
  <c r="K643" i="10"/>
  <c r="L643" i="10"/>
  <c r="J644" i="10"/>
  <c r="K644" i="10"/>
  <c r="L644" i="10"/>
  <c r="J645" i="10"/>
  <c r="K645" i="10"/>
  <c r="L645" i="10"/>
  <c r="J646" i="10"/>
  <c r="K646" i="10"/>
  <c r="L646" i="10"/>
  <c r="J647" i="10"/>
  <c r="K647" i="10"/>
  <c r="L647" i="10"/>
  <c r="J648" i="10"/>
  <c r="K648" i="10"/>
  <c r="L648" i="10"/>
  <c r="J649" i="10"/>
  <c r="K649" i="10"/>
  <c r="L649" i="10"/>
  <c r="J650" i="10"/>
  <c r="K650" i="10"/>
  <c r="L650" i="10"/>
  <c r="J651" i="10"/>
  <c r="K651" i="10"/>
  <c r="L651" i="10"/>
  <c r="J652" i="10"/>
  <c r="K652" i="10"/>
  <c r="L652" i="10"/>
  <c r="J653" i="10"/>
  <c r="K653" i="10"/>
  <c r="L653" i="10"/>
  <c r="J654" i="10"/>
  <c r="K654" i="10"/>
  <c r="L654" i="10"/>
  <c r="J655" i="10"/>
  <c r="K655" i="10"/>
  <c r="L655" i="10"/>
  <c r="J656" i="10"/>
  <c r="K656" i="10"/>
  <c r="L656" i="10"/>
  <c r="J657" i="10"/>
  <c r="K657" i="10"/>
  <c r="L657" i="10"/>
  <c r="J658" i="10"/>
  <c r="K658" i="10"/>
  <c r="L658" i="10"/>
  <c r="J659" i="10"/>
  <c r="K659" i="10"/>
  <c r="L659" i="10"/>
  <c r="J660" i="10"/>
  <c r="K660" i="10"/>
  <c r="L660" i="10"/>
  <c r="J661" i="10"/>
  <c r="K661" i="10"/>
  <c r="L661" i="10"/>
  <c r="J662" i="10"/>
  <c r="K662" i="10"/>
  <c r="L662" i="10"/>
  <c r="J663" i="10"/>
  <c r="K663" i="10"/>
  <c r="L663" i="10"/>
  <c r="J664" i="10"/>
  <c r="K664" i="10"/>
  <c r="L664" i="10"/>
  <c r="J665" i="10"/>
  <c r="K665" i="10"/>
  <c r="L665" i="10"/>
  <c r="J666" i="10"/>
  <c r="K666" i="10"/>
  <c r="L666" i="10"/>
  <c r="J667" i="10"/>
  <c r="K667" i="10"/>
  <c r="L667" i="10"/>
  <c r="J668" i="10"/>
  <c r="K668" i="10"/>
  <c r="L668" i="10"/>
  <c r="J669" i="10"/>
  <c r="K669" i="10"/>
  <c r="L669" i="10"/>
  <c r="J670" i="10"/>
  <c r="K670" i="10"/>
  <c r="L670" i="10"/>
  <c r="J671" i="10"/>
  <c r="K671" i="10"/>
  <c r="L671" i="10"/>
  <c r="J672" i="10"/>
  <c r="K672" i="10"/>
  <c r="L672" i="10"/>
  <c r="J673" i="10"/>
  <c r="K673" i="10"/>
  <c r="L673" i="10"/>
  <c r="J674" i="10"/>
  <c r="K674" i="10"/>
  <c r="L674" i="10"/>
  <c r="J675" i="10"/>
  <c r="K675" i="10"/>
  <c r="L675" i="10"/>
  <c r="J676" i="10"/>
  <c r="K676" i="10"/>
  <c r="L676" i="10"/>
  <c r="J677" i="10"/>
  <c r="K677" i="10"/>
  <c r="L677" i="10"/>
  <c r="J678" i="10"/>
  <c r="K678" i="10"/>
  <c r="L678" i="10"/>
  <c r="J679" i="10"/>
  <c r="K679" i="10"/>
  <c r="L679" i="10"/>
  <c r="J680" i="10"/>
  <c r="K680" i="10"/>
  <c r="L680" i="10"/>
  <c r="J681" i="10"/>
  <c r="K681" i="10"/>
  <c r="L681" i="10"/>
  <c r="J682" i="10"/>
  <c r="K682" i="10"/>
  <c r="L682" i="10"/>
  <c r="J683" i="10"/>
  <c r="K683" i="10"/>
  <c r="L683" i="10"/>
  <c r="J684" i="10"/>
  <c r="K684" i="10"/>
  <c r="L684" i="10"/>
  <c r="J685" i="10"/>
  <c r="K685" i="10"/>
  <c r="L685" i="10"/>
  <c r="J686" i="10"/>
  <c r="K686" i="10"/>
  <c r="L686" i="10"/>
  <c r="J687" i="10"/>
  <c r="K687" i="10"/>
  <c r="L687" i="10"/>
  <c r="J688" i="10"/>
  <c r="K688" i="10"/>
  <c r="L688" i="10"/>
  <c r="J689" i="10"/>
  <c r="K689" i="10"/>
  <c r="L689" i="10"/>
  <c r="J690" i="10"/>
  <c r="K690" i="10"/>
  <c r="L690" i="10"/>
  <c r="J691" i="10"/>
  <c r="K691" i="10"/>
  <c r="L691" i="10"/>
  <c r="J692" i="10"/>
  <c r="K692" i="10"/>
  <c r="L692" i="10"/>
  <c r="J693" i="10"/>
  <c r="K693" i="10"/>
  <c r="L693" i="10"/>
  <c r="J694" i="10"/>
  <c r="K694" i="10"/>
  <c r="L694" i="10"/>
  <c r="J695" i="10"/>
  <c r="K695" i="10"/>
  <c r="L695" i="10"/>
  <c r="J696" i="10"/>
  <c r="K696" i="10"/>
  <c r="L696" i="10"/>
  <c r="J697" i="10"/>
  <c r="K697" i="10"/>
  <c r="L697" i="10"/>
  <c r="J698" i="10"/>
  <c r="K698" i="10"/>
  <c r="L698" i="10"/>
  <c r="J699" i="10"/>
  <c r="K699" i="10"/>
  <c r="L699" i="10"/>
  <c r="J700" i="10"/>
  <c r="K700" i="10"/>
  <c r="L700" i="10"/>
  <c r="J701" i="10"/>
  <c r="K701" i="10"/>
  <c r="L701" i="10"/>
  <c r="J702" i="10"/>
  <c r="K702" i="10"/>
  <c r="L702" i="10"/>
  <c r="J703" i="10"/>
  <c r="K703" i="10"/>
  <c r="L703" i="10"/>
  <c r="J704" i="10"/>
  <c r="K704" i="10"/>
  <c r="L704" i="10"/>
  <c r="J705" i="10"/>
  <c r="K705" i="10"/>
  <c r="L705" i="10"/>
  <c r="J706" i="10"/>
  <c r="K706" i="10"/>
  <c r="L706" i="10"/>
  <c r="J707" i="10"/>
  <c r="K707" i="10"/>
  <c r="L707" i="10"/>
  <c r="J708" i="10"/>
  <c r="K708" i="10"/>
  <c r="L708" i="10"/>
  <c r="J709" i="10"/>
  <c r="K709" i="10"/>
  <c r="L709" i="10"/>
  <c r="J710" i="10"/>
  <c r="K710" i="10"/>
  <c r="L710" i="10"/>
  <c r="J711" i="10"/>
  <c r="K711" i="10"/>
  <c r="L711" i="10"/>
  <c r="J712" i="10"/>
  <c r="K712" i="10"/>
  <c r="L712" i="10"/>
  <c r="J713" i="10"/>
  <c r="K713" i="10"/>
  <c r="L713" i="10"/>
  <c r="J714" i="10"/>
  <c r="K714" i="10"/>
  <c r="L714" i="10"/>
  <c r="J715" i="10"/>
  <c r="K715" i="10"/>
  <c r="L715" i="10"/>
  <c r="J716" i="10"/>
  <c r="K716" i="10"/>
  <c r="L716" i="10"/>
  <c r="J717" i="10"/>
  <c r="K717" i="10"/>
  <c r="L717" i="10"/>
  <c r="J718" i="10"/>
  <c r="K718" i="10"/>
  <c r="L718" i="10"/>
  <c r="J719" i="10"/>
  <c r="K719" i="10"/>
  <c r="L719" i="10"/>
  <c r="J720" i="10"/>
  <c r="K720" i="10"/>
  <c r="L720" i="10"/>
  <c r="J721" i="10"/>
  <c r="K721" i="10"/>
  <c r="L721" i="10"/>
  <c r="J722" i="10"/>
  <c r="K722" i="10"/>
  <c r="L722" i="10"/>
  <c r="J723" i="10"/>
  <c r="K723" i="10"/>
  <c r="L723" i="10"/>
  <c r="J724" i="10"/>
  <c r="K724" i="10"/>
  <c r="L724" i="10"/>
  <c r="J725" i="10"/>
  <c r="K725" i="10"/>
  <c r="L725" i="10"/>
  <c r="J726" i="10"/>
  <c r="K726" i="10"/>
  <c r="L726" i="10"/>
  <c r="J727" i="10"/>
  <c r="K727" i="10"/>
  <c r="L727" i="10"/>
  <c r="J728" i="10"/>
  <c r="K728" i="10"/>
  <c r="L728" i="10"/>
  <c r="J729" i="10"/>
  <c r="K729" i="10"/>
  <c r="L729" i="10"/>
  <c r="J730" i="10"/>
  <c r="K730" i="10"/>
  <c r="L730" i="10"/>
  <c r="J731" i="10"/>
  <c r="K731" i="10"/>
  <c r="L731" i="10"/>
  <c r="J732" i="10"/>
  <c r="K732" i="10"/>
  <c r="L732" i="10"/>
  <c r="J733" i="10"/>
  <c r="K733" i="10"/>
  <c r="L733" i="10"/>
  <c r="J734" i="10"/>
  <c r="K734" i="10"/>
  <c r="L734" i="10"/>
  <c r="J735" i="10"/>
  <c r="K735" i="10"/>
  <c r="L735" i="10"/>
  <c r="J736" i="10"/>
  <c r="K736" i="10"/>
  <c r="L736" i="10"/>
  <c r="J737" i="10"/>
  <c r="K737" i="10"/>
  <c r="L737" i="10"/>
  <c r="J738" i="10"/>
  <c r="K738" i="10"/>
  <c r="L738" i="10"/>
  <c r="J739" i="10"/>
  <c r="K739" i="10"/>
  <c r="L739" i="10"/>
  <c r="J740" i="10"/>
  <c r="K740" i="10"/>
  <c r="L740" i="10"/>
  <c r="J741" i="10"/>
  <c r="K741" i="10"/>
  <c r="L741" i="10"/>
  <c r="J742" i="10"/>
  <c r="K742" i="10"/>
  <c r="L742" i="10"/>
  <c r="J743" i="10"/>
  <c r="K743" i="10"/>
  <c r="L743" i="10"/>
  <c r="J744" i="10"/>
  <c r="K744" i="10"/>
  <c r="L744" i="10"/>
  <c r="J745" i="10"/>
  <c r="K745" i="10"/>
  <c r="L745" i="10"/>
  <c r="J746" i="10"/>
  <c r="K746" i="10"/>
  <c r="L746" i="10"/>
  <c r="J747" i="10"/>
  <c r="K747" i="10"/>
  <c r="L747" i="10"/>
  <c r="J748" i="10"/>
  <c r="K748" i="10"/>
  <c r="L748" i="10"/>
  <c r="J749" i="10"/>
  <c r="K749" i="10"/>
  <c r="L749" i="10"/>
  <c r="J750" i="10"/>
  <c r="K750" i="10"/>
  <c r="L750" i="10"/>
  <c r="J751" i="10"/>
  <c r="K751" i="10"/>
  <c r="L751" i="10"/>
  <c r="J752" i="10"/>
  <c r="K752" i="10"/>
  <c r="L752" i="10"/>
  <c r="J753" i="10"/>
  <c r="K753" i="10"/>
  <c r="L753" i="10"/>
  <c r="J754" i="10"/>
  <c r="K754" i="10"/>
  <c r="L754" i="10"/>
  <c r="J755" i="10"/>
  <c r="K755" i="10"/>
  <c r="L755" i="10"/>
  <c r="J756" i="10"/>
  <c r="K756" i="10"/>
  <c r="L756" i="10"/>
  <c r="J757" i="10"/>
  <c r="K757" i="10"/>
  <c r="L757" i="10"/>
  <c r="J758" i="10"/>
  <c r="K758" i="10"/>
  <c r="L758" i="10"/>
  <c r="J759" i="10"/>
  <c r="K759" i="10"/>
  <c r="L759" i="10"/>
  <c r="J760" i="10"/>
  <c r="K760" i="10"/>
  <c r="L760" i="10"/>
  <c r="J761" i="10"/>
  <c r="K761" i="10"/>
  <c r="L761" i="10"/>
  <c r="J762" i="10"/>
  <c r="K762" i="10"/>
  <c r="L762" i="10"/>
  <c r="J763" i="10"/>
  <c r="K763" i="10"/>
  <c r="L763" i="10"/>
  <c r="J764" i="10"/>
  <c r="K764" i="10"/>
  <c r="L764" i="10"/>
  <c r="J765" i="10"/>
  <c r="K765" i="10"/>
  <c r="L765" i="10"/>
  <c r="J766" i="10"/>
  <c r="K766" i="10"/>
  <c r="L766" i="10"/>
  <c r="J767" i="10"/>
  <c r="K767" i="10"/>
  <c r="L767" i="10"/>
  <c r="J768" i="10"/>
  <c r="K768" i="10"/>
  <c r="L768" i="10"/>
  <c r="J769" i="10"/>
  <c r="K769" i="10"/>
  <c r="L769" i="10"/>
  <c r="J770" i="10"/>
  <c r="K770" i="10"/>
  <c r="L770" i="10"/>
  <c r="J771" i="10"/>
  <c r="K771" i="10"/>
  <c r="L771" i="10"/>
  <c r="J772" i="10"/>
  <c r="K772" i="10"/>
  <c r="L772" i="10"/>
  <c r="J773" i="10"/>
  <c r="K773" i="10"/>
  <c r="L773" i="10"/>
  <c r="J774" i="10"/>
  <c r="K774" i="10"/>
  <c r="L774" i="10"/>
  <c r="J775" i="10"/>
  <c r="K775" i="10"/>
  <c r="L775" i="10"/>
  <c r="J776" i="10"/>
  <c r="K776" i="10"/>
  <c r="L776" i="10"/>
  <c r="J777" i="10"/>
  <c r="K777" i="10"/>
  <c r="L777" i="10"/>
  <c r="J778" i="10"/>
  <c r="K778" i="10"/>
  <c r="L778" i="10"/>
  <c r="J779" i="10"/>
  <c r="K779" i="10"/>
  <c r="L779" i="10"/>
  <c r="J780" i="10"/>
  <c r="K780" i="10"/>
  <c r="L780" i="10"/>
  <c r="J781" i="10"/>
  <c r="K781" i="10"/>
  <c r="L781" i="10"/>
  <c r="J782" i="10"/>
  <c r="K782" i="10"/>
  <c r="L782" i="10"/>
  <c r="J783" i="10"/>
  <c r="K783" i="10"/>
  <c r="L783" i="10"/>
  <c r="J784" i="10"/>
  <c r="K784" i="10"/>
  <c r="L784" i="10"/>
  <c r="J785" i="10"/>
  <c r="K785" i="10"/>
  <c r="L785" i="10"/>
  <c r="J786" i="10"/>
  <c r="K786" i="10"/>
  <c r="L786" i="10"/>
  <c r="J787" i="10"/>
  <c r="K787" i="10"/>
  <c r="L787" i="10"/>
  <c r="J788" i="10"/>
  <c r="K788" i="10"/>
  <c r="L788" i="10"/>
  <c r="J789" i="10"/>
  <c r="K789" i="10"/>
  <c r="L789" i="10"/>
  <c r="J790" i="10"/>
  <c r="K790" i="10"/>
  <c r="L790" i="10"/>
  <c r="J791" i="10"/>
  <c r="K791" i="10"/>
  <c r="L791" i="10"/>
  <c r="J792" i="10"/>
  <c r="K792" i="10"/>
  <c r="L792" i="10"/>
  <c r="J793" i="10"/>
  <c r="K793" i="10"/>
  <c r="L793" i="10"/>
  <c r="J794" i="10"/>
  <c r="K794" i="10"/>
  <c r="L794" i="10"/>
  <c r="J795" i="10"/>
  <c r="K795" i="10"/>
  <c r="L795" i="10"/>
  <c r="J796" i="10"/>
  <c r="K796" i="10"/>
  <c r="L796" i="10"/>
  <c r="J797" i="10"/>
  <c r="K797" i="10"/>
  <c r="L797" i="10"/>
  <c r="J798" i="10"/>
  <c r="K798" i="10"/>
  <c r="L798" i="10"/>
  <c r="J799" i="10"/>
  <c r="K799" i="10"/>
  <c r="L799" i="10"/>
  <c r="J800" i="10"/>
  <c r="K800" i="10"/>
  <c r="L800" i="10"/>
  <c r="J801" i="10"/>
  <c r="K801" i="10"/>
  <c r="L801" i="10"/>
  <c r="J802" i="10"/>
  <c r="K802" i="10"/>
  <c r="L802" i="10"/>
  <c r="J803" i="10"/>
  <c r="K803" i="10"/>
  <c r="L803" i="10"/>
  <c r="J804" i="10"/>
  <c r="K804" i="10"/>
  <c r="L804" i="10"/>
  <c r="J805" i="10"/>
  <c r="K805" i="10"/>
  <c r="L805" i="10"/>
  <c r="J806" i="10"/>
  <c r="K806" i="10"/>
  <c r="L806" i="10"/>
  <c r="J807" i="10"/>
  <c r="K807" i="10"/>
  <c r="L807" i="10"/>
  <c r="J808" i="10"/>
  <c r="K808" i="10"/>
  <c r="L808" i="10"/>
  <c r="J809" i="10"/>
  <c r="K809" i="10"/>
  <c r="L809" i="10"/>
  <c r="J810" i="10"/>
  <c r="K810" i="10"/>
  <c r="L810" i="10"/>
  <c r="J811" i="10"/>
  <c r="K811" i="10"/>
  <c r="L811" i="10"/>
  <c r="J812" i="10"/>
  <c r="K812" i="10"/>
  <c r="L812" i="10"/>
  <c r="J813" i="10"/>
  <c r="K813" i="10"/>
  <c r="L813" i="10"/>
  <c r="J814" i="10"/>
  <c r="K814" i="10"/>
  <c r="L814" i="10"/>
  <c r="J815" i="10"/>
  <c r="K815" i="10"/>
  <c r="L815" i="10"/>
  <c r="J816" i="10"/>
  <c r="K816" i="10"/>
  <c r="L816" i="10"/>
  <c r="J817" i="10"/>
  <c r="K817" i="10"/>
  <c r="L817" i="10"/>
  <c r="J818" i="10"/>
  <c r="K818" i="10"/>
  <c r="L818" i="10"/>
  <c r="J819" i="10"/>
  <c r="K819" i="10"/>
  <c r="L819" i="10"/>
  <c r="J820" i="10"/>
  <c r="K820" i="10"/>
  <c r="L820" i="10"/>
  <c r="J821" i="10"/>
  <c r="K821" i="10"/>
  <c r="L821" i="10"/>
  <c r="J822" i="10"/>
  <c r="K822" i="10"/>
  <c r="L822" i="10"/>
  <c r="J823" i="10"/>
  <c r="K823" i="10"/>
  <c r="L823" i="10"/>
  <c r="J824" i="10"/>
  <c r="K824" i="10"/>
  <c r="L824" i="10"/>
  <c r="J825" i="10"/>
  <c r="K825" i="10"/>
  <c r="L825" i="10"/>
  <c r="J826" i="10"/>
  <c r="K826" i="10"/>
  <c r="L826" i="10"/>
  <c r="J827" i="10"/>
  <c r="K827" i="10"/>
  <c r="L827" i="10"/>
  <c r="J828" i="10"/>
  <c r="K828" i="10"/>
  <c r="L828" i="10"/>
  <c r="J829" i="10"/>
  <c r="K829" i="10"/>
  <c r="L829" i="10"/>
  <c r="J830" i="10"/>
  <c r="K830" i="10"/>
  <c r="L830" i="10"/>
  <c r="J831" i="10"/>
  <c r="K831" i="10"/>
  <c r="L831" i="10"/>
  <c r="J832" i="10"/>
  <c r="K832" i="10"/>
  <c r="L832" i="10"/>
  <c r="J833" i="10"/>
  <c r="K833" i="10"/>
  <c r="L833" i="10"/>
  <c r="J834" i="10"/>
  <c r="K834" i="10"/>
  <c r="L834" i="10"/>
  <c r="J835" i="10"/>
  <c r="K835" i="10"/>
  <c r="L835" i="10"/>
  <c r="J836" i="10"/>
  <c r="K836" i="10"/>
  <c r="L836" i="10"/>
  <c r="J837" i="10"/>
  <c r="K837" i="10"/>
  <c r="L837" i="10"/>
  <c r="J838" i="10"/>
  <c r="K838" i="10"/>
  <c r="L838" i="10"/>
  <c r="J839" i="10"/>
  <c r="K839" i="10"/>
  <c r="L839" i="10"/>
  <c r="J840" i="10"/>
  <c r="K840" i="10"/>
  <c r="L840" i="10"/>
  <c r="J841" i="10"/>
  <c r="K841" i="10"/>
  <c r="L841" i="10"/>
  <c r="J842" i="10"/>
  <c r="K842" i="10"/>
  <c r="L842" i="10"/>
  <c r="J843" i="10"/>
  <c r="K843" i="10"/>
  <c r="L843" i="10"/>
  <c r="J844" i="10"/>
  <c r="K844" i="10"/>
  <c r="L844" i="10"/>
  <c r="J845" i="10"/>
  <c r="K845" i="10"/>
  <c r="L845" i="10"/>
  <c r="J846" i="10"/>
  <c r="K846" i="10"/>
  <c r="L846" i="10"/>
  <c r="J847" i="10"/>
  <c r="K847" i="10"/>
  <c r="L847" i="10"/>
  <c r="J848" i="10"/>
  <c r="K848" i="10"/>
  <c r="L848" i="10"/>
  <c r="J849" i="10"/>
  <c r="K849" i="10"/>
  <c r="L849" i="10"/>
  <c r="J850" i="10"/>
  <c r="K850" i="10"/>
  <c r="L850" i="10"/>
  <c r="J851" i="10"/>
  <c r="K851" i="10"/>
  <c r="L851" i="10"/>
  <c r="J852" i="10"/>
  <c r="K852" i="10"/>
  <c r="L852" i="10"/>
  <c r="J853" i="10"/>
  <c r="K853" i="10"/>
  <c r="L853" i="10"/>
  <c r="J854" i="10"/>
  <c r="K854" i="10"/>
  <c r="L854" i="10"/>
  <c r="J855" i="10"/>
  <c r="K855" i="10"/>
  <c r="L855" i="10"/>
  <c r="J856" i="10"/>
  <c r="K856" i="10"/>
  <c r="L856" i="10"/>
  <c r="J857" i="10"/>
  <c r="K857" i="10"/>
  <c r="L857" i="10"/>
  <c r="J858" i="10"/>
  <c r="K858" i="10"/>
  <c r="L858" i="10"/>
  <c r="J859" i="10"/>
  <c r="K859" i="10"/>
  <c r="L859" i="10"/>
  <c r="J860" i="10"/>
  <c r="K860" i="10"/>
  <c r="L860" i="10"/>
  <c r="J861" i="10"/>
  <c r="K861" i="10"/>
  <c r="L861" i="10"/>
  <c r="J862" i="10"/>
  <c r="K862" i="10"/>
  <c r="L862" i="10"/>
  <c r="J863" i="10"/>
  <c r="K863" i="10"/>
  <c r="L863" i="10"/>
  <c r="J864" i="10"/>
  <c r="K864" i="10"/>
  <c r="L864" i="10"/>
  <c r="J865" i="10"/>
  <c r="K865" i="10"/>
  <c r="L865" i="10"/>
  <c r="J866" i="10"/>
  <c r="K866" i="10"/>
  <c r="L866" i="10"/>
  <c r="J867" i="10"/>
  <c r="K867" i="10"/>
  <c r="L867" i="10"/>
  <c r="J868" i="10"/>
  <c r="K868" i="10"/>
  <c r="L868" i="10"/>
  <c r="J869" i="10"/>
  <c r="K869" i="10"/>
  <c r="L869" i="10"/>
  <c r="J870" i="10"/>
  <c r="K870" i="10"/>
  <c r="L870" i="10"/>
  <c r="J871" i="10"/>
  <c r="K871" i="10"/>
  <c r="L871" i="10"/>
  <c r="J872" i="10"/>
  <c r="K872" i="10"/>
  <c r="L872" i="10"/>
  <c r="J873" i="10"/>
  <c r="K873" i="10"/>
  <c r="L873" i="10"/>
  <c r="J874" i="10"/>
  <c r="K874" i="10"/>
  <c r="L874" i="10"/>
  <c r="J875" i="10"/>
  <c r="K875" i="10"/>
  <c r="L875" i="10"/>
  <c r="J876" i="10"/>
  <c r="K876" i="10"/>
  <c r="L876" i="10"/>
  <c r="J877" i="10"/>
  <c r="K877" i="10"/>
  <c r="L877" i="10"/>
  <c r="J878" i="10"/>
  <c r="K878" i="10"/>
  <c r="L878" i="10"/>
  <c r="J879" i="10"/>
  <c r="K879" i="10"/>
  <c r="L879" i="10"/>
  <c r="J880" i="10"/>
  <c r="K880" i="10"/>
  <c r="L880" i="10"/>
  <c r="J881" i="10"/>
  <c r="K881" i="10"/>
  <c r="L881" i="10"/>
  <c r="J882" i="10"/>
  <c r="K882" i="10"/>
  <c r="L882" i="10"/>
  <c r="J883" i="10"/>
  <c r="K883" i="10"/>
  <c r="L883" i="10"/>
  <c r="J884" i="10"/>
  <c r="K884" i="10"/>
  <c r="L884" i="10"/>
  <c r="J885" i="10"/>
  <c r="K885" i="10"/>
  <c r="L885" i="10"/>
  <c r="J886" i="10"/>
  <c r="K886" i="10"/>
  <c r="L886" i="10"/>
  <c r="J887" i="10"/>
  <c r="K887" i="10"/>
  <c r="L887" i="10"/>
  <c r="J888" i="10"/>
  <c r="K888" i="10"/>
  <c r="L888" i="10"/>
  <c r="J889" i="10"/>
  <c r="K889" i="10"/>
  <c r="L889" i="10"/>
  <c r="J890" i="10"/>
  <c r="K890" i="10"/>
  <c r="L890" i="10"/>
  <c r="J891" i="10"/>
  <c r="K891" i="10"/>
  <c r="L891" i="10"/>
  <c r="J892" i="10"/>
  <c r="K892" i="10"/>
  <c r="L892" i="10"/>
  <c r="J893" i="10"/>
  <c r="K893" i="10"/>
  <c r="L893" i="10"/>
  <c r="J894" i="10"/>
  <c r="K894" i="10"/>
  <c r="L894" i="10"/>
  <c r="J895" i="10"/>
  <c r="K895" i="10"/>
  <c r="L895" i="10"/>
  <c r="J896" i="10"/>
  <c r="K896" i="10"/>
  <c r="L896" i="10"/>
  <c r="J897" i="10"/>
  <c r="K897" i="10"/>
  <c r="L897" i="10"/>
  <c r="J898" i="10"/>
  <c r="K898" i="10"/>
  <c r="L898" i="10"/>
  <c r="J899" i="10"/>
  <c r="K899" i="10"/>
  <c r="L899" i="10"/>
  <c r="J900" i="10"/>
  <c r="K900" i="10"/>
  <c r="L900" i="10"/>
  <c r="J901" i="10"/>
  <c r="K901" i="10"/>
  <c r="L901" i="10"/>
  <c r="J902" i="10"/>
  <c r="K902" i="10"/>
  <c r="L902" i="10"/>
  <c r="J903" i="10"/>
  <c r="K903" i="10"/>
  <c r="L903" i="10"/>
  <c r="J904" i="10"/>
  <c r="K904" i="10"/>
  <c r="L904" i="10"/>
  <c r="J905" i="10"/>
  <c r="K905" i="10"/>
  <c r="L905" i="10"/>
  <c r="J906" i="10"/>
  <c r="K906" i="10"/>
  <c r="L906" i="10"/>
  <c r="J907" i="10"/>
  <c r="K907" i="10"/>
  <c r="L907" i="10"/>
  <c r="J908" i="10"/>
  <c r="K908" i="10"/>
  <c r="L908" i="10"/>
  <c r="J909" i="10"/>
  <c r="K909" i="10"/>
  <c r="L909" i="10"/>
  <c r="J910" i="10"/>
  <c r="K910" i="10"/>
  <c r="L910" i="10"/>
  <c r="J911" i="10"/>
  <c r="K911" i="10"/>
  <c r="L911" i="10"/>
  <c r="J912" i="10"/>
  <c r="K912" i="10"/>
  <c r="L912" i="10"/>
  <c r="J913" i="10"/>
  <c r="K913" i="10"/>
  <c r="L913" i="10"/>
  <c r="J914" i="10"/>
  <c r="K914" i="10"/>
  <c r="L914" i="10"/>
  <c r="J915" i="10"/>
  <c r="K915" i="10"/>
  <c r="L915" i="10"/>
  <c r="J916" i="10"/>
  <c r="K916" i="10"/>
  <c r="L916" i="10"/>
  <c r="J917" i="10"/>
  <c r="K917" i="10"/>
  <c r="L917" i="10"/>
  <c r="J918" i="10"/>
  <c r="K918" i="10"/>
  <c r="L918" i="10"/>
  <c r="J919" i="10"/>
  <c r="K919" i="10"/>
  <c r="L919" i="10"/>
  <c r="J920" i="10"/>
  <c r="K920" i="10"/>
  <c r="L920" i="10"/>
  <c r="J921" i="10"/>
  <c r="K921" i="10"/>
  <c r="L921" i="10"/>
  <c r="J922" i="10"/>
  <c r="K922" i="10"/>
  <c r="L922" i="10"/>
  <c r="J923" i="10"/>
  <c r="K923" i="10"/>
  <c r="L923" i="10"/>
  <c r="J924" i="10"/>
  <c r="K924" i="10"/>
  <c r="L924" i="10"/>
  <c r="J925" i="10"/>
  <c r="K925" i="10"/>
  <c r="L925" i="10"/>
  <c r="J926" i="10"/>
  <c r="K926" i="10"/>
  <c r="L926" i="10"/>
  <c r="J927" i="10"/>
  <c r="K927" i="10"/>
  <c r="L927" i="10"/>
  <c r="J928" i="10"/>
  <c r="K928" i="10"/>
  <c r="L928" i="10"/>
  <c r="J929" i="10"/>
  <c r="K929" i="10"/>
  <c r="L929" i="10"/>
  <c r="J930" i="10"/>
  <c r="K930" i="10"/>
  <c r="L930" i="10"/>
  <c r="J931" i="10"/>
  <c r="K931" i="10"/>
  <c r="L931" i="10"/>
  <c r="J932" i="10"/>
  <c r="K932" i="10"/>
  <c r="L932" i="10"/>
  <c r="J933" i="10"/>
  <c r="K933" i="10"/>
  <c r="L933" i="10"/>
  <c r="J934" i="10"/>
  <c r="K934" i="10"/>
  <c r="L934" i="10"/>
  <c r="J935" i="10"/>
  <c r="K935" i="10"/>
  <c r="L935" i="10"/>
  <c r="J936" i="10"/>
  <c r="K936" i="10"/>
  <c r="L936" i="10"/>
  <c r="J937" i="10"/>
  <c r="K937" i="10"/>
  <c r="L937" i="10"/>
  <c r="J938" i="10"/>
  <c r="K938" i="10"/>
  <c r="L938" i="10"/>
  <c r="J939" i="10"/>
  <c r="K939" i="10"/>
  <c r="L939" i="10"/>
  <c r="J940" i="10"/>
  <c r="K940" i="10"/>
  <c r="L940" i="10"/>
  <c r="J941" i="10"/>
  <c r="K941" i="10"/>
  <c r="L941" i="10"/>
  <c r="J942" i="10"/>
  <c r="K942" i="10"/>
  <c r="L942" i="10"/>
  <c r="J943" i="10"/>
  <c r="K943" i="10"/>
  <c r="L943" i="10"/>
  <c r="J944" i="10"/>
  <c r="K944" i="10"/>
  <c r="L944" i="10"/>
  <c r="J945" i="10"/>
  <c r="K945" i="10"/>
  <c r="L945" i="10"/>
  <c r="J946" i="10"/>
  <c r="K946" i="10"/>
  <c r="L946" i="10"/>
  <c r="J947" i="10"/>
  <c r="K947" i="10"/>
  <c r="L947" i="10"/>
  <c r="J948" i="10"/>
  <c r="K948" i="10"/>
  <c r="L948" i="10"/>
  <c r="J949" i="10"/>
  <c r="K949" i="10"/>
  <c r="L949" i="10"/>
  <c r="J950" i="10"/>
  <c r="K950" i="10"/>
  <c r="L950" i="10"/>
  <c r="J951" i="10"/>
  <c r="K951" i="10"/>
  <c r="L951" i="10"/>
  <c r="J952" i="10"/>
  <c r="K952" i="10"/>
  <c r="L952" i="10"/>
  <c r="J953" i="10"/>
  <c r="K953" i="10"/>
  <c r="L953" i="10"/>
  <c r="J954" i="10"/>
  <c r="K954" i="10"/>
  <c r="L954" i="10"/>
  <c r="J955" i="10"/>
  <c r="K955" i="10"/>
  <c r="L955" i="10"/>
  <c r="J956" i="10"/>
  <c r="K956" i="10"/>
  <c r="L956" i="10"/>
  <c r="J957" i="10"/>
  <c r="K957" i="10"/>
  <c r="L957" i="10"/>
  <c r="J958" i="10"/>
  <c r="K958" i="10"/>
  <c r="L958" i="10"/>
  <c r="J959" i="10"/>
  <c r="K959" i="10"/>
  <c r="L959" i="10"/>
  <c r="J960" i="10"/>
  <c r="K960" i="10"/>
  <c r="L960" i="10"/>
  <c r="J961" i="10"/>
  <c r="K961" i="10"/>
  <c r="L961" i="10"/>
  <c r="J962" i="10"/>
  <c r="K962" i="10"/>
  <c r="L962" i="10"/>
  <c r="J963" i="10"/>
  <c r="K963" i="10"/>
  <c r="L963" i="10"/>
  <c r="J964" i="10"/>
  <c r="K964" i="10"/>
  <c r="L964" i="10"/>
  <c r="J965" i="10"/>
  <c r="K965" i="10"/>
  <c r="L965" i="10"/>
  <c r="J966" i="10"/>
  <c r="K966" i="10"/>
  <c r="L966" i="10"/>
  <c r="J967" i="10"/>
  <c r="K967" i="10"/>
  <c r="L967" i="10"/>
  <c r="J968" i="10"/>
  <c r="K968" i="10"/>
  <c r="L968" i="10"/>
  <c r="J969" i="10"/>
  <c r="K969" i="10"/>
  <c r="L969" i="10"/>
  <c r="J970" i="10"/>
  <c r="K970" i="10"/>
  <c r="L970" i="10"/>
  <c r="J971" i="10"/>
  <c r="K971" i="10"/>
  <c r="L971" i="10"/>
  <c r="J972" i="10"/>
  <c r="K972" i="10"/>
  <c r="L972" i="10"/>
  <c r="J973" i="10"/>
  <c r="K973" i="10"/>
  <c r="L973" i="10"/>
  <c r="J974" i="10"/>
  <c r="K974" i="10"/>
  <c r="L974" i="10"/>
  <c r="J975" i="10"/>
  <c r="K975" i="10"/>
  <c r="L975" i="10"/>
  <c r="J976" i="10"/>
  <c r="K976" i="10"/>
  <c r="L976" i="10"/>
  <c r="J977" i="10"/>
  <c r="K977" i="10"/>
  <c r="L977" i="10"/>
  <c r="J978" i="10"/>
  <c r="K978" i="10"/>
  <c r="L978" i="10"/>
  <c r="J979" i="10"/>
  <c r="K979" i="10"/>
  <c r="L979" i="10"/>
  <c r="J980" i="10"/>
  <c r="K980" i="10"/>
  <c r="L980" i="10"/>
  <c r="J981" i="10"/>
  <c r="K981" i="10"/>
  <c r="L981" i="10"/>
  <c r="J982" i="10"/>
  <c r="K982" i="10"/>
  <c r="L982" i="10"/>
  <c r="J983" i="10"/>
  <c r="K983" i="10"/>
  <c r="L983" i="10"/>
  <c r="J984" i="10"/>
  <c r="K984" i="10"/>
  <c r="L984" i="10"/>
  <c r="J985" i="10"/>
  <c r="K985" i="10"/>
  <c r="L985" i="10"/>
  <c r="J986" i="10"/>
  <c r="K986" i="10"/>
  <c r="L986" i="10"/>
  <c r="J987" i="10"/>
  <c r="K987" i="10"/>
  <c r="L987" i="10"/>
  <c r="J988" i="10"/>
  <c r="K988" i="10"/>
  <c r="L988" i="10"/>
  <c r="J989" i="10"/>
  <c r="K989" i="10"/>
  <c r="L989" i="10"/>
  <c r="J990" i="10"/>
  <c r="K990" i="10"/>
  <c r="L990" i="10"/>
  <c r="J991" i="10"/>
  <c r="K991" i="10"/>
  <c r="L991" i="10"/>
  <c r="J992" i="10"/>
  <c r="K992" i="10"/>
  <c r="L992" i="10"/>
  <c r="J993" i="10"/>
  <c r="K993" i="10"/>
  <c r="L993" i="10"/>
  <c r="J994" i="10"/>
  <c r="K994" i="10"/>
  <c r="L994" i="10"/>
  <c r="J995" i="10"/>
  <c r="K995" i="10"/>
  <c r="L995" i="10"/>
  <c r="J996" i="10"/>
  <c r="K996" i="10"/>
  <c r="L996" i="10"/>
  <c r="J997" i="10"/>
  <c r="K997" i="10"/>
  <c r="L997" i="10"/>
  <c r="J998" i="10"/>
  <c r="K998" i="10"/>
  <c r="L998" i="10"/>
  <c r="J999" i="10"/>
  <c r="K999" i="10"/>
  <c r="L999" i="10"/>
  <c r="J1000" i="10"/>
  <c r="K1000" i="10"/>
  <c r="L1000" i="10"/>
  <c r="J1001" i="10"/>
  <c r="K1001" i="10"/>
  <c r="L1001" i="10"/>
  <c r="L2" i="10"/>
  <c r="K2" i="10"/>
  <c r="J2" i="10"/>
  <c r="D3" i="10"/>
  <c r="E3" i="10"/>
  <c r="D4" i="10"/>
  <c r="E4" i="10"/>
  <c r="D5" i="10"/>
  <c r="E5" i="10"/>
  <c r="D6" i="10"/>
  <c r="E6" i="10"/>
  <c r="D7" i="10"/>
  <c r="E7" i="10"/>
  <c r="D8" i="10"/>
  <c r="E8" i="10"/>
  <c r="D9" i="10"/>
  <c r="E9" i="10"/>
  <c r="D10" i="10"/>
  <c r="E10" i="10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/>
  <c r="D18" i="10"/>
  <c r="E18" i="10"/>
  <c r="D19" i="10"/>
  <c r="E19" i="10"/>
  <c r="D20" i="10"/>
  <c r="E20" i="10"/>
  <c r="D21" i="10"/>
  <c r="E21" i="10"/>
  <c r="D22" i="10"/>
  <c r="E22" i="10"/>
  <c r="D23" i="10"/>
  <c r="E23" i="10"/>
  <c r="D24" i="10"/>
  <c r="E24" i="10"/>
  <c r="D25" i="10"/>
  <c r="E25" i="10"/>
  <c r="D26" i="10"/>
  <c r="E26" i="10"/>
  <c r="D27" i="10"/>
  <c r="E27" i="10"/>
  <c r="D28" i="10"/>
  <c r="E28" i="10"/>
  <c r="D29" i="10"/>
  <c r="E29" i="10"/>
  <c r="D30" i="10"/>
  <c r="E30" i="10"/>
  <c r="D31" i="10"/>
  <c r="E31" i="10"/>
  <c r="D32" i="10"/>
  <c r="E32" i="10"/>
  <c r="D33" i="10"/>
  <c r="E33" i="10"/>
  <c r="D34" i="10"/>
  <c r="E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D44" i="10"/>
  <c r="E44" i="10"/>
  <c r="D45" i="10"/>
  <c r="E45" i="10"/>
  <c r="D46" i="10"/>
  <c r="E46" i="10"/>
  <c r="D47" i="10"/>
  <c r="E47" i="10"/>
  <c r="D48" i="10"/>
  <c r="E48" i="10"/>
  <c r="D49" i="10"/>
  <c r="E49" i="10"/>
  <c r="D50" i="10"/>
  <c r="E50" i="10"/>
  <c r="D51" i="10"/>
  <c r="E51" i="10"/>
  <c r="D52" i="10"/>
  <c r="E52" i="10"/>
  <c r="D53" i="10"/>
  <c r="E53" i="10"/>
  <c r="D54" i="10"/>
  <c r="E54" i="10"/>
  <c r="D55" i="10"/>
  <c r="E55" i="10"/>
  <c r="D56" i="10"/>
  <c r="E56" i="10"/>
  <c r="D57" i="10"/>
  <c r="E57" i="10"/>
  <c r="D58" i="10"/>
  <c r="E58" i="10"/>
  <c r="D59" i="10"/>
  <c r="E59" i="10"/>
  <c r="D60" i="10"/>
  <c r="E60" i="10"/>
  <c r="D61" i="10"/>
  <c r="E61" i="10"/>
  <c r="D62" i="10"/>
  <c r="E62" i="10"/>
  <c r="D63" i="10"/>
  <c r="E63" i="10"/>
  <c r="D64" i="10"/>
  <c r="E64" i="10"/>
  <c r="D65" i="10"/>
  <c r="E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D72" i="10"/>
  <c r="E72" i="10"/>
  <c r="D73" i="10"/>
  <c r="E73" i="10"/>
  <c r="D74" i="10"/>
  <c r="E74" i="10"/>
  <c r="D75" i="10"/>
  <c r="E75" i="10"/>
  <c r="D76" i="10"/>
  <c r="E76" i="10"/>
  <c r="D77" i="10"/>
  <c r="E77" i="10"/>
  <c r="D78" i="10"/>
  <c r="E78" i="10"/>
  <c r="D79" i="10"/>
  <c r="E79" i="10"/>
  <c r="D80" i="10"/>
  <c r="E80" i="10"/>
  <c r="D81" i="10"/>
  <c r="E81" i="10"/>
  <c r="D82" i="10"/>
  <c r="E82" i="10"/>
  <c r="D83" i="10"/>
  <c r="E83" i="10"/>
  <c r="D84" i="10"/>
  <c r="E84" i="10"/>
  <c r="D85" i="10"/>
  <c r="E85" i="10"/>
  <c r="D86" i="10"/>
  <c r="E86" i="10"/>
  <c r="D87" i="10"/>
  <c r="E87" i="10"/>
  <c r="D88" i="10"/>
  <c r="E88" i="10"/>
  <c r="D89" i="10"/>
  <c r="E89" i="10"/>
  <c r="D90" i="10"/>
  <c r="E90" i="10"/>
  <c r="D91" i="10"/>
  <c r="E91" i="10"/>
  <c r="D92" i="10"/>
  <c r="E92" i="10"/>
  <c r="D93" i="10"/>
  <c r="E93" i="10"/>
  <c r="D94" i="10"/>
  <c r="E94" i="10"/>
  <c r="D95" i="10"/>
  <c r="E95" i="10"/>
  <c r="D96" i="10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D110" i="10"/>
  <c r="E110" i="10"/>
  <c r="D111" i="10"/>
  <c r="E111" i="10"/>
  <c r="D112" i="10"/>
  <c r="E112" i="10"/>
  <c r="D113" i="10"/>
  <c r="E113" i="10"/>
  <c r="D114" i="10"/>
  <c r="E114" i="10"/>
  <c r="D115" i="10"/>
  <c r="E115" i="10"/>
  <c r="D116" i="10"/>
  <c r="E116" i="10"/>
  <c r="D117" i="10"/>
  <c r="E117" i="10"/>
  <c r="D118" i="10"/>
  <c r="E118" i="10"/>
  <c r="D119" i="10"/>
  <c r="E119" i="10"/>
  <c r="D120" i="10"/>
  <c r="E120" i="10"/>
  <c r="D121" i="10"/>
  <c r="E121" i="10"/>
  <c r="D122" i="10"/>
  <c r="E122" i="10"/>
  <c r="D123" i="10"/>
  <c r="E123" i="10"/>
  <c r="D124" i="10"/>
  <c r="E124" i="10"/>
  <c r="D125" i="10"/>
  <c r="E125" i="10"/>
  <c r="D126" i="10"/>
  <c r="E126" i="10"/>
  <c r="D127" i="10"/>
  <c r="E127" i="10"/>
  <c r="D128" i="10"/>
  <c r="E128" i="10"/>
  <c r="D129" i="10"/>
  <c r="E129" i="10"/>
  <c r="D130" i="10"/>
  <c r="E130" i="10"/>
  <c r="D131" i="10"/>
  <c r="E131" i="10"/>
  <c r="D132" i="10"/>
  <c r="E132" i="10"/>
  <c r="D133" i="10"/>
  <c r="E133" i="10"/>
  <c r="D134" i="10"/>
  <c r="E134" i="10"/>
  <c r="D135" i="10"/>
  <c r="E135" i="10"/>
  <c r="D136" i="10"/>
  <c r="E136" i="10"/>
  <c r="D137" i="10"/>
  <c r="E137" i="10"/>
  <c r="D138" i="10"/>
  <c r="E138" i="10"/>
  <c r="D139" i="10"/>
  <c r="E139" i="10"/>
  <c r="D140" i="10"/>
  <c r="E140" i="10"/>
  <c r="D141" i="10"/>
  <c r="E141" i="10"/>
  <c r="D142" i="10"/>
  <c r="E142" i="10"/>
  <c r="D143" i="10"/>
  <c r="E143" i="10"/>
  <c r="D144" i="10"/>
  <c r="E144" i="10"/>
  <c r="D145" i="10"/>
  <c r="E145" i="10"/>
  <c r="D146" i="10"/>
  <c r="E146" i="10"/>
  <c r="D147" i="10"/>
  <c r="E147" i="10"/>
  <c r="D148" i="10"/>
  <c r="E148" i="10"/>
  <c r="D149" i="10"/>
  <c r="E149" i="10"/>
  <c r="D150" i="10"/>
  <c r="E150" i="10"/>
  <c r="D151" i="10"/>
  <c r="E151" i="10"/>
  <c r="D152" i="10"/>
  <c r="E152" i="10"/>
  <c r="D153" i="10"/>
  <c r="E153" i="10"/>
  <c r="D154" i="10"/>
  <c r="E154" i="10"/>
  <c r="D155" i="10"/>
  <c r="E155" i="10"/>
  <c r="D156" i="10"/>
  <c r="E156" i="10"/>
  <c r="D157" i="10"/>
  <c r="E157" i="10"/>
  <c r="D158" i="10"/>
  <c r="E158" i="10"/>
  <c r="D159" i="10"/>
  <c r="E159" i="10"/>
  <c r="D160" i="10"/>
  <c r="E160" i="10"/>
  <c r="D161" i="10"/>
  <c r="E161" i="10"/>
  <c r="D162" i="10"/>
  <c r="E162" i="10"/>
  <c r="D163" i="10"/>
  <c r="E163" i="10"/>
  <c r="D164" i="10"/>
  <c r="E164" i="10"/>
  <c r="D165" i="10"/>
  <c r="E165" i="10"/>
  <c r="D166" i="10"/>
  <c r="E166" i="10"/>
  <c r="D167" i="10"/>
  <c r="E167" i="10"/>
  <c r="D168" i="10"/>
  <c r="E168" i="10"/>
  <c r="D169" i="10"/>
  <c r="E169" i="10"/>
  <c r="D170" i="10"/>
  <c r="E170" i="10"/>
  <c r="D171" i="10"/>
  <c r="E171" i="10"/>
  <c r="D172" i="10"/>
  <c r="E172" i="10"/>
  <c r="D173" i="10"/>
  <c r="E173" i="10"/>
  <c r="D174" i="10"/>
  <c r="E174" i="10"/>
  <c r="D175" i="10"/>
  <c r="E175" i="10"/>
  <c r="D176" i="10"/>
  <c r="E176" i="10"/>
  <c r="D177" i="10"/>
  <c r="E177" i="10"/>
  <c r="D178" i="10"/>
  <c r="E178" i="10"/>
  <c r="D179" i="10"/>
  <c r="E179" i="10"/>
  <c r="D180" i="10"/>
  <c r="E180" i="10"/>
  <c r="D181" i="10"/>
  <c r="E181" i="10"/>
  <c r="D182" i="10"/>
  <c r="E182" i="10"/>
  <c r="D183" i="10"/>
  <c r="E183" i="10"/>
  <c r="D184" i="10"/>
  <c r="E184" i="10"/>
  <c r="D185" i="10"/>
  <c r="E185" i="10"/>
  <c r="D186" i="10"/>
  <c r="E186" i="10"/>
  <c r="D187" i="10"/>
  <c r="E187" i="10"/>
  <c r="D188" i="10"/>
  <c r="E188" i="10"/>
  <c r="D189" i="10"/>
  <c r="E189" i="10"/>
  <c r="D190" i="10"/>
  <c r="E190" i="10"/>
  <c r="D191" i="10"/>
  <c r="E191" i="10"/>
  <c r="D192" i="10"/>
  <c r="E192" i="10"/>
  <c r="D193" i="10"/>
  <c r="E193" i="10"/>
  <c r="D194" i="10"/>
  <c r="E194" i="10"/>
  <c r="D195" i="10"/>
  <c r="E195" i="10"/>
  <c r="D196" i="10"/>
  <c r="E196" i="10"/>
  <c r="D197" i="10"/>
  <c r="E197" i="10"/>
  <c r="D198" i="10"/>
  <c r="E198" i="10"/>
  <c r="D199" i="10"/>
  <c r="E199" i="10"/>
  <c r="D200" i="10"/>
  <c r="E200" i="10"/>
  <c r="D201" i="10"/>
  <c r="E201" i="10"/>
  <c r="D202" i="10"/>
  <c r="E202" i="10"/>
  <c r="D203" i="10"/>
  <c r="E203" i="10"/>
  <c r="D204" i="10"/>
  <c r="E204" i="10"/>
  <c r="D205" i="10"/>
  <c r="E205" i="10"/>
  <c r="D206" i="10"/>
  <c r="E206" i="10"/>
  <c r="D207" i="10"/>
  <c r="E207" i="10"/>
  <c r="D208" i="10"/>
  <c r="E208" i="10"/>
  <c r="D209" i="10"/>
  <c r="E209" i="10"/>
  <c r="D210" i="10"/>
  <c r="E210" i="10"/>
  <c r="D211" i="10"/>
  <c r="E211" i="10"/>
  <c r="D212" i="10"/>
  <c r="E212" i="10"/>
  <c r="D213" i="10"/>
  <c r="E213" i="10"/>
  <c r="D214" i="10"/>
  <c r="E214" i="10"/>
  <c r="D215" i="10"/>
  <c r="E215" i="10"/>
  <c r="D216" i="10"/>
  <c r="E216" i="10"/>
  <c r="D217" i="10"/>
  <c r="E217" i="10"/>
  <c r="D218" i="10"/>
  <c r="E218" i="10"/>
  <c r="D219" i="10"/>
  <c r="E219" i="10"/>
  <c r="D220" i="10"/>
  <c r="E220" i="10"/>
  <c r="D221" i="10"/>
  <c r="E221" i="10"/>
  <c r="D222" i="10"/>
  <c r="E222" i="10"/>
  <c r="D223" i="10"/>
  <c r="E223" i="10"/>
  <c r="D224" i="10"/>
  <c r="E224" i="10"/>
  <c r="D225" i="10"/>
  <c r="E225" i="10"/>
  <c r="D226" i="10"/>
  <c r="E226" i="10"/>
  <c r="D227" i="10"/>
  <c r="E227" i="10"/>
  <c r="D228" i="10"/>
  <c r="E228" i="10"/>
  <c r="D229" i="10"/>
  <c r="E229" i="10"/>
  <c r="D230" i="10"/>
  <c r="E230" i="10"/>
  <c r="D231" i="10"/>
  <c r="E231" i="10"/>
  <c r="D232" i="10"/>
  <c r="E232" i="10"/>
  <c r="D233" i="10"/>
  <c r="E233" i="10"/>
  <c r="D234" i="10"/>
  <c r="E234" i="10"/>
  <c r="D235" i="10"/>
  <c r="E235" i="10"/>
  <c r="D236" i="10"/>
  <c r="E236" i="10"/>
  <c r="D237" i="10"/>
  <c r="E237" i="10"/>
  <c r="D238" i="10"/>
  <c r="E238" i="10"/>
  <c r="D239" i="10"/>
  <c r="E239" i="10"/>
  <c r="D240" i="10"/>
  <c r="E240" i="10"/>
  <c r="D241" i="10"/>
  <c r="E241" i="10"/>
  <c r="D242" i="10"/>
  <c r="E242" i="10"/>
  <c r="D243" i="10"/>
  <c r="E243" i="10"/>
  <c r="D244" i="10"/>
  <c r="E244" i="10"/>
  <c r="D245" i="10"/>
  <c r="E245" i="10"/>
  <c r="D246" i="10"/>
  <c r="E246" i="10"/>
  <c r="D247" i="10"/>
  <c r="E247" i="10"/>
  <c r="D248" i="10"/>
  <c r="E248" i="10"/>
  <c r="D249" i="10"/>
  <c r="E249" i="10"/>
  <c r="D250" i="10"/>
  <c r="E250" i="10"/>
  <c r="D251" i="10"/>
  <c r="E251" i="10"/>
  <c r="D252" i="10"/>
  <c r="E252" i="10"/>
  <c r="D253" i="10"/>
  <c r="E253" i="10"/>
  <c r="D254" i="10"/>
  <c r="E254" i="10"/>
  <c r="D255" i="10"/>
  <c r="E255" i="10"/>
  <c r="D256" i="10"/>
  <c r="E256" i="10"/>
  <c r="D257" i="10"/>
  <c r="E257" i="10"/>
  <c r="D258" i="10"/>
  <c r="E258" i="10"/>
  <c r="D259" i="10"/>
  <c r="E259" i="10"/>
  <c r="D260" i="10"/>
  <c r="E260" i="10"/>
  <c r="D261" i="10"/>
  <c r="E261" i="10"/>
  <c r="D262" i="10"/>
  <c r="E262" i="10"/>
  <c r="D263" i="10"/>
  <c r="E263" i="10"/>
  <c r="D264" i="10"/>
  <c r="E264" i="10"/>
  <c r="D265" i="10"/>
  <c r="E265" i="10"/>
  <c r="D266" i="10"/>
  <c r="E266" i="10"/>
  <c r="D267" i="10"/>
  <c r="E267" i="10"/>
  <c r="D268" i="10"/>
  <c r="E268" i="10"/>
  <c r="D269" i="10"/>
  <c r="E269" i="10"/>
  <c r="D270" i="10"/>
  <c r="E270" i="10"/>
  <c r="D271" i="10"/>
  <c r="E271" i="10"/>
  <c r="D272" i="10"/>
  <c r="E272" i="10"/>
  <c r="D273" i="10"/>
  <c r="E273" i="10"/>
  <c r="D274" i="10"/>
  <c r="E274" i="10"/>
  <c r="D275" i="10"/>
  <c r="E275" i="10"/>
  <c r="D276" i="10"/>
  <c r="E276" i="10"/>
  <c r="D277" i="10"/>
  <c r="E277" i="10"/>
  <c r="D278" i="10"/>
  <c r="E278" i="10"/>
  <c r="D279" i="10"/>
  <c r="E279" i="10"/>
  <c r="D280" i="10"/>
  <c r="E280" i="10"/>
  <c r="D281" i="10"/>
  <c r="E281" i="10"/>
  <c r="D282" i="10"/>
  <c r="E282" i="10"/>
  <c r="D283" i="10"/>
  <c r="E283" i="10"/>
  <c r="D284" i="10"/>
  <c r="E284" i="10"/>
  <c r="D285" i="10"/>
  <c r="E285" i="10"/>
  <c r="D286" i="10"/>
  <c r="E286" i="10"/>
  <c r="D287" i="10"/>
  <c r="E287" i="10"/>
  <c r="D288" i="10"/>
  <c r="E288" i="10"/>
  <c r="D289" i="10"/>
  <c r="E289" i="10"/>
  <c r="D290" i="10"/>
  <c r="E290" i="10"/>
  <c r="D291" i="10"/>
  <c r="E291" i="10"/>
  <c r="D292" i="10"/>
  <c r="E292" i="10"/>
  <c r="D293" i="10"/>
  <c r="E293" i="10"/>
  <c r="D294" i="10"/>
  <c r="E294" i="10"/>
  <c r="D295" i="10"/>
  <c r="E295" i="10"/>
  <c r="D296" i="10"/>
  <c r="E296" i="10"/>
  <c r="D297" i="10"/>
  <c r="E297" i="10"/>
  <c r="D298" i="10"/>
  <c r="E298" i="10"/>
  <c r="D299" i="10"/>
  <c r="E299" i="10"/>
  <c r="D300" i="10"/>
  <c r="E300" i="10"/>
  <c r="D301" i="10"/>
  <c r="E301" i="10"/>
  <c r="D302" i="10"/>
  <c r="E302" i="10"/>
  <c r="D303" i="10"/>
  <c r="E303" i="10"/>
  <c r="D304" i="10"/>
  <c r="E304" i="10"/>
  <c r="D305" i="10"/>
  <c r="E305" i="10"/>
  <c r="D306" i="10"/>
  <c r="E306" i="10"/>
  <c r="D307" i="10"/>
  <c r="E307" i="10"/>
  <c r="D308" i="10"/>
  <c r="E308" i="10"/>
  <c r="D309" i="10"/>
  <c r="E309" i="10"/>
  <c r="D310" i="10"/>
  <c r="E310" i="10"/>
  <c r="D311" i="10"/>
  <c r="E311" i="10"/>
  <c r="D312" i="10"/>
  <c r="E312" i="10"/>
  <c r="D313" i="10"/>
  <c r="E313" i="10"/>
  <c r="D314" i="10"/>
  <c r="E314" i="10"/>
  <c r="D315" i="10"/>
  <c r="E315" i="10"/>
  <c r="D316" i="10"/>
  <c r="E316" i="10"/>
  <c r="D317" i="10"/>
  <c r="E317" i="10"/>
  <c r="D318" i="10"/>
  <c r="E318" i="10"/>
  <c r="D319" i="10"/>
  <c r="E319" i="10"/>
  <c r="D320" i="10"/>
  <c r="E320" i="10"/>
  <c r="D321" i="10"/>
  <c r="E321" i="10"/>
  <c r="D322" i="10"/>
  <c r="E322" i="10"/>
  <c r="D323" i="10"/>
  <c r="E323" i="10"/>
  <c r="D324" i="10"/>
  <c r="E324" i="10"/>
  <c r="D325" i="10"/>
  <c r="E325" i="10"/>
  <c r="D326" i="10"/>
  <c r="E326" i="10"/>
  <c r="D327" i="10"/>
  <c r="E327" i="10"/>
  <c r="D328" i="10"/>
  <c r="E328" i="10"/>
  <c r="D329" i="10"/>
  <c r="E329" i="10"/>
  <c r="D330" i="10"/>
  <c r="E330" i="10"/>
  <c r="D331" i="10"/>
  <c r="E331" i="10"/>
  <c r="D332" i="10"/>
  <c r="E332" i="10"/>
  <c r="D333" i="10"/>
  <c r="E333" i="10"/>
  <c r="D334" i="10"/>
  <c r="E334" i="10"/>
  <c r="D335" i="10"/>
  <c r="E335" i="10"/>
  <c r="D336" i="10"/>
  <c r="E336" i="10"/>
  <c r="D337" i="10"/>
  <c r="E337" i="10"/>
  <c r="D338" i="10"/>
  <c r="E338" i="10"/>
  <c r="D339" i="10"/>
  <c r="E339" i="10"/>
  <c r="D340" i="10"/>
  <c r="E340" i="10"/>
  <c r="D341" i="10"/>
  <c r="E341" i="10"/>
  <c r="D342" i="10"/>
  <c r="E342" i="10"/>
  <c r="D343" i="10"/>
  <c r="E343" i="10"/>
  <c r="D344" i="10"/>
  <c r="E344" i="10"/>
  <c r="D345" i="10"/>
  <c r="E345" i="10"/>
  <c r="D346" i="10"/>
  <c r="E346" i="10"/>
  <c r="D347" i="10"/>
  <c r="E347" i="10"/>
  <c r="D348" i="10"/>
  <c r="E348" i="10"/>
  <c r="D349" i="10"/>
  <c r="E349" i="10"/>
  <c r="D350" i="10"/>
  <c r="E350" i="10"/>
  <c r="D351" i="10"/>
  <c r="E351" i="10"/>
  <c r="D352" i="10"/>
  <c r="E352" i="10"/>
  <c r="D353" i="10"/>
  <c r="E353" i="10"/>
  <c r="D354" i="10"/>
  <c r="E354" i="10"/>
  <c r="D355" i="10"/>
  <c r="E355" i="10"/>
  <c r="D356" i="10"/>
  <c r="E356" i="10"/>
  <c r="D357" i="10"/>
  <c r="E357" i="10"/>
  <c r="D358" i="10"/>
  <c r="E358" i="10"/>
  <c r="D359" i="10"/>
  <c r="E359" i="10"/>
  <c r="D360" i="10"/>
  <c r="E360" i="10"/>
  <c r="D361" i="10"/>
  <c r="E361" i="10"/>
  <c r="D362" i="10"/>
  <c r="E362" i="10"/>
  <c r="D363" i="10"/>
  <c r="E363" i="10"/>
  <c r="D364" i="10"/>
  <c r="E364" i="10"/>
  <c r="D365" i="10"/>
  <c r="E365" i="10"/>
  <c r="D366" i="10"/>
  <c r="E366" i="10"/>
  <c r="D367" i="10"/>
  <c r="E367" i="10"/>
  <c r="D368" i="10"/>
  <c r="E368" i="10"/>
  <c r="D369" i="10"/>
  <c r="E369" i="10"/>
  <c r="D370" i="10"/>
  <c r="E370" i="10"/>
  <c r="D371" i="10"/>
  <c r="E371" i="10"/>
  <c r="D372" i="10"/>
  <c r="E372" i="10"/>
  <c r="D373" i="10"/>
  <c r="E373" i="10"/>
  <c r="D374" i="10"/>
  <c r="E374" i="10"/>
  <c r="D375" i="10"/>
  <c r="E375" i="10"/>
  <c r="D376" i="10"/>
  <c r="E376" i="10"/>
  <c r="D377" i="10"/>
  <c r="E377" i="10"/>
  <c r="D378" i="10"/>
  <c r="E378" i="10"/>
  <c r="D379" i="10"/>
  <c r="E379" i="10"/>
  <c r="D380" i="10"/>
  <c r="E380" i="10"/>
  <c r="D381" i="10"/>
  <c r="E381" i="10"/>
  <c r="D382" i="10"/>
  <c r="E382" i="10"/>
  <c r="D383" i="10"/>
  <c r="E383" i="10"/>
  <c r="D384" i="10"/>
  <c r="E384" i="10"/>
  <c r="D385" i="10"/>
  <c r="E385" i="10"/>
  <c r="D386" i="10"/>
  <c r="E386" i="10"/>
  <c r="D387" i="10"/>
  <c r="E387" i="10"/>
  <c r="D388" i="10"/>
  <c r="E388" i="10"/>
  <c r="D389" i="10"/>
  <c r="E389" i="10"/>
  <c r="D390" i="10"/>
  <c r="E390" i="10"/>
  <c r="D391" i="10"/>
  <c r="E391" i="10"/>
  <c r="D392" i="10"/>
  <c r="E392" i="10"/>
  <c r="D393" i="10"/>
  <c r="E393" i="10"/>
  <c r="D394" i="10"/>
  <c r="E394" i="10"/>
  <c r="D395" i="10"/>
  <c r="E395" i="10"/>
  <c r="D396" i="10"/>
  <c r="E396" i="10"/>
  <c r="D397" i="10"/>
  <c r="E397" i="10"/>
  <c r="D398" i="10"/>
  <c r="E398" i="10"/>
  <c r="D399" i="10"/>
  <c r="E399" i="10"/>
  <c r="D400" i="10"/>
  <c r="E400" i="10"/>
  <c r="D401" i="10"/>
  <c r="E401" i="10"/>
  <c r="D402" i="10"/>
  <c r="E402" i="10"/>
  <c r="D403" i="10"/>
  <c r="E403" i="10"/>
  <c r="D404" i="10"/>
  <c r="E404" i="10"/>
  <c r="D405" i="10"/>
  <c r="E405" i="10"/>
  <c r="D406" i="10"/>
  <c r="E406" i="10"/>
  <c r="D407" i="10"/>
  <c r="E407" i="10"/>
  <c r="D408" i="10"/>
  <c r="E408" i="10"/>
  <c r="D409" i="10"/>
  <c r="E409" i="10"/>
  <c r="D410" i="10"/>
  <c r="E410" i="10"/>
  <c r="D411" i="10"/>
  <c r="E411" i="10"/>
  <c r="D412" i="10"/>
  <c r="E412" i="10"/>
  <c r="D413" i="10"/>
  <c r="E413" i="10"/>
  <c r="D414" i="10"/>
  <c r="E414" i="10"/>
  <c r="D415" i="10"/>
  <c r="E415" i="10"/>
  <c r="D416" i="10"/>
  <c r="E416" i="10"/>
  <c r="D417" i="10"/>
  <c r="E417" i="10"/>
  <c r="D418" i="10"/>
  <c r="E418" i="10"/>
  <c r="D419" i="10"/>
  <c r="E419" i="10"/>
  <c r="D420" i="10"/>
  <c r="E420" i="10"/>
  <c r="D421" i="10"/>
  <c r="E421" i="10"/>
  <c r="D422" i="10"/>
  <c r="E422" i="10"/>
  <c r="D423" i="10"/>
  <c r="E423" i="10"/>
  <c r="D424" i="10"/>
  <c r="E424" i="10"/>
  <c r="D425" i="10"/>
  <c r="E425" i="10"/>
  <c r="D426" i="10"/>
  <c r="E426" i="10"/>
  <c r="D427" i="10"/>
  <c r="E427" i="10"/>
  <c r="D428" i="10"/>
  <c r="E428" i="10"/>
  <c r="D429" i="10"/>
  <c r="E429" i="10"/>
  <c r="D430" i="10"/>
  <c r="E430" i="10"/>
  <c r="D431" i="10"/>
  <c r="E431" i="10"/>
  <c r="D432" i="10"/>
  <c r="E432" i="10"/>
  <c r="D433" i="10"/>
  <c r="E433" i="10"/>
  <c r="D434" i="10"/>
  <c r="E434" i="10"/>
  <c r="D435" i="10"/>
  <c r="E435" i="10"/>
  <c r="D436" i="10"/>
  <c r="E436" i="10"/>
  <c r="D437" i="10"/>
  <c r="E437" i="10"/>
  <c r="D438" i="10"/>
  <c r="E438" i="10"/>
  <c r="D439" i="10"/>
  <c r="E439" i="10"/>
  <c r="D440" i="10"/>
  <c r="E440" i="10"/>
  <c r="D441" i="10"/>
  <c r="E441" i="10"/>
  <c r="D442" i="10"/>
  <c r="E442" i="10"/>
  <c r="D443" i="10"/>
  <c r="E443" i="10"/>
  <c r="D444" i="10"/>
  <c r="E444" i="10"/>
  <c r="D445" i="10"/>
  <c r="E445" i="10"/>
  <c r="D446" i="10"/>
  <c r="E446" i="10"/>
  <c r="D447" i="10"/>
  <c r="E447" i="10"/>
  <c r="D448" i="10"/>
  <c r="E448" i="10"/>
  <c r="D449" i="10"/>
  <c r="E449" i="10"/>
  <c r="D450" i="10"/>
  <c r="E450" i="10"/>
  <c r="D451" i="10"/>
  <c r="E451" i="10"/>
  <c r="D452" i="10"/>
  <c r="E452" i="10"/>
  <c r="D453" i="10"/>
  <c r="E453" i="10"/>
  <c r="D454" i="10"/>
  <c r="E454" i="10"/>
  <c r="D455" i="10"/>
  <c r="E455" i="10"/>
  <c r="D456" i="10"/>
  <c r="E456" i="10"/>
  <c r="D457" i="10"/>
  <c r="E457" i="10"/>
  <c r="D458" i="10"/>
  <c r="E458" i="10"/>
  <c r="D459" i="10"/>
  <c r="E459" i="10"/>
  <c r="D460" i="10"/>
  <c r="E460" i="10"/>
  <c r="D461" i="10"/>
  <c r="E461" i="10"/>
  <c r="D462" i="10"/>
  <c r="E462" i="10"/>
  <c r="D463" i="10"/>
  <c r="E463" i="10"/>
  <c r="D464" i="10"/>
  <c r="E464" i="10"/>
  <c r="D465" i="10"/>
  <c r="E465" i="10"/>
  <c r="D466" i="10"/>
  <c r="E466" i="10"/>
  <c r="D467" i="10"/>
  <c r="E467" i="10"/>
  <c r="D468" i="10"/>
  <c r="E468" i="10"/>
  <c r="D469" i="10"/>
  <c r="E469" i="10"/>
  <c r="D470" i="10"/>
  <c r="E470" i="10"/>
  <c r="D471" i="10"/>
  <c r="E471" i="10"/>
  <c r="D472" i="10"/>
  <c r="E472" i="10"/>
  <c r="D473" i="10"/>
  <c r="E473" i="10"/>
  <c r="D474" i="10"/>
  <c r="E474" i="10"/>
  <c r="D475" i="10"/>
  <c r="E475" i="10"/>
  <c r="D476" i="10"/>
  <c r="E476" i="10"/>
  <c r="D477" i="10"/>
  <c r="E477" i="10"/>
  <c r="D478" i="10"/>
  <c r="E478" i="10"/>
  <c r="D479" i="10"/>
  <c r="E479" i="10"/>
  <c r="D480" i="10"/>
  <c r="E480" i="10"/>
  <c r="D481" i="10"/>
  <c r="E481" i="10"/>
  <c r="D482" i="10"/>
  <c r="E482" i="10"/>
  <c r="D483" i="10"/>
  <c r="E483" i="10"/>
  <c r="D484" i="10"/>
  <c r="E484" i="10"/>
  <c r="D485" i="10"/>
  <c r="E485" i="10"/>
  <c r="D486" i="10"/>
  <c r="E486" i="10"/>
  <c r="D487" i="10"/>
  <c r="E487" i="10"/>
  <c r="D488" i="10"/>
  <c r="E488" i="10"/>
  <c r="D489" i="10"/>
  <c r="E489" i="10"/>
  <c r="D490" i="10"/>
  <c r="E490" i="10"/>
  <c r="D491" i="10"/>
  <c r="E491" i="10"/>
  <c r="D492" i="10"/>
  <c r="E492" i="10"/>
  <c r="D493" i="10"/>
  <c r="E493" i="10"/>
  <c r="D494" i="10"/>
  <c r="E494" i="10"/>
  <c r="D495" i="10"/>
  <c r="E495" i="10"/>
  <c r="D496" i="10"/>
  <c r="E496" i="10"/>
  <c r="D497" i="10"/>
  <c r="E497" i="10"/>
  <c r="D498" i="10"/>
  <c r="E498" i="10"/>
  <c r="D499" i="10"/>
  <c r="E499" i="10"/>
  <c r="D500" i="10"/>
  <c r="E500" i="10"/>
  <c r="D501" i="10"/>
  <c r="E501" i="10"/>
  <c r="D502" i="10"/>
  <c r="E502" i="10"/>
  <c r="D503" i="10"/>
  <c r="E503" i="10"/>
  <c r="D504" i="10"/>
  <c r="E504" i="10"/>
  <c r="D505" i="10"/>
  <c r="E505" i="10"/>
  <c r="D506" i="10"/>
  <c r="E506" i="10"/>
  <c r="D507" i="10"/>
  <c r="E507" i="10"/>
  <c r="D508" i="10"/>
  <c r="E508" i="10"/>
  <c r="D509" i="10"/>
  <c r="E509" i="10"/>
  <c r="D510" i="10"/>
  <c r="E510" i="10"/>
  <c r="D511" i="10"/>
  <c r="E511" i="10"/>
  <c r="D512" i="10"/>
  <c r="E512" i="10"/>
  <c r="D513" i="10"/>
  <c r="E513" i="10"/>
  <c r="D514" i="10"/>
  <c r="E514" i="10"/>
  <c r="D515" i="10"/>
  <c r="E515" i="10"/>
  <c r="D516" i="10"/>
  <c r="E516" i="10"/>
  <c r="D517" i="10"/>
  <c r="E517" i="10"/>
  <c r="D518" i="10"/>
  <c r="E518" i="10"/>
  <c r="D519" i="10"/>
  <c r="E519" i="10"/>
  <c r="D520" i="10"/>
  <c r="E520" i="10"/>
  <c r="D521" i="10"/>
  <c r="E521" i="10"/>
  <c r="D522" i="10"/>
  <c r="E522" i="10"/>
  <c r="D523" i="10"/>
  <c r="E523" i="10"/>
  <c r="D524" i="10"/>
  <c r="E524" i="10"/>
  <c r="D525" i="10"/>
  <c r="E525" i="10"/>
  <c r="D526" i="10"/>
  <c r="E526" i="10"/>
  <c r="D527" i="10"/>
  <c r="E527" i="10"/>
  <c r="D528" i="10"/>
  <c r="E528" i="10"/>
  <c r="D529" i="10"/>
  <c r="E529" i="10"/>
  <c r="D530" i="10"/>
  <c r="E530" i="10"/>
  <c r="D531" i="10"/>
  <c r="E531" i="10"/>
  <c r="D532" i="10"/>
  <c r="E532" i="10"/>
  <c r="D533" i="10"/>
  <c r="E533" i="10"/>
  <c r="D534" i="10"/>
  <c r="E534" i="10"/>
  <c r="D535" i="10"/>
  <c r="E535" i="10"/>
  <c r="D536" i="10"/>
  <c r="E536" i="10"/>
  <c r="D537" i="10"/>
  <c r="E537" i="10"/>
  <c r="D538" i="10"/>
  <c r="E538" i="10"/>
  <c r="D539" i="10"/>
  <c r="E539" i="10"/>
  <c r="D540" i="10"/>
  <c r="E540" i="10"/>
  <c r="D541" i="10"/>
  <c r="E541" i="10"/>
  <c r="D542" i="10"/>
  <c r="E542" i="10"/>
  <c r="D543" i="10"/>
  <c r="E543" i="10"/>
  <c r="D544" i="10"/>
  <c r="E544" i="10"/>
  <c r="D545" i="10"/>
  <c r="E545" i="10"/>
  <c r="D546" i="10"/>
  <c r="E546" i="10"/>
  <c r="D547" i="10"/>
  <c r="E547" i="10"/>
  <c r="D548" i="10"/>
  <c r="E548" i="10"/>
  <c r="D549" i="10"/>
  <c r="E549" i="10"/>
  <c r="D550" i="10"/>
  <c r="E550" i="10"/>
  <c r="D551" i="10"/>
  <c r="E551" i="10"/>
  <c r="D552" i="10"/>
  <c r="E552" i="10"/>
  <c r="D553" i="10"/>
  <c r="E553" i="10"/>
  <c r="D554" i="10"/>
  <c r="E554" i="10"/>
  <c r="D555" i="10"/>
  <c r="E555" i="10"/>
  <c r="D556" i="10"/>
  <c r="E556" i="10"/>
  <c r="D557" i="10"/>
  <c r="E557" i="10"/>
  <c r="D558" i="10"/>
  <c r="E558" i="10"/>
  <c r="D559" i="10"/>
  <c r="E559" i="10"/>
  <c r="D560" i="10"/>
  <c r="E560" i="10"/>
  <c r="D561" i="10"/>
  <c r="E561" i="10"/>
  <c r="D562" i="10"/>
  <c r="E562" i="10"/>
  <c r="D563" i="10"/>
  <c r="E563" i="10"/>
  <c r="D564" i="10"/>
  <c r="E564" i="10"/>
  <c r="D565" i="10"/>
  <c r="E565" i="10"/>
  <c r="D566" i="10"/>
  <c r="E566" i="10"/>
  <c r="D567" i="10"/>
  <c r="E567" i="10"/>
  <c r="D568" i="10"/>
  <c r="E568" i="10"/>
  <c r="D569" i="10"/>
  <c r="E569" i="10"/>
  <c r="D570" i="10"/>
  <c r="E570" i="10"/>
  <c r="D571" i="10"/>
  <c r="E571" i="10"/>
  <c r="D572" i="10"/>
  <c r="E572" i="10"/>
  <c r="D573" i="10"/>
  <c r="E573" i="10"/>
  <c r="D574" i="10"/>
  <c r="E574" i="10"/>
  <c r="D575" i="10"/>
  <c r="E575" i="10"/>
  <c r="D576" i="10"/>
  <c r="E576" i="10"/>
  <c r="D577" i="10"/>
  <c r="E577" i="10"/>
  <c r="D578" i="10"/>
  <c r="E578" i="10"/>
  <c r="D579" i="10"/>
  <c r="E579" i="10"/>
  <c r="D580" i="10"/>
  <c r="E580" i="10"/>
  <c r="D581" i="10"/>
  <c r="E581" i="10"/>
  <c r="D582" i="10"/>
  <c r="E582" i="10"/>
  <c r="D583" i="10"/>
  <c r="E583" i="10"/>
  <c r="D584" i="10"/>
  <c r="E584" i="10"/>
  <c r="D585" i="10"/>
  <c r="E585" i="10"/>
  <c r="D586" i="10"/>
  <c r="E586" i="10"/>
  <c r="D587" i="10"/>
  <c r="E587" i="10"/>
  <c r="D588" i="10"/>
  <c r="E588" i="10"/>
  <c r="D589" i="10"/>
  <c r="E589" i="10"/>
  <c r="D590" i="10"/>
  <c r="E590" i="10"/>
  <c r="D591" i="10"/>
  <c r="E591" i="10"/>
  <c r="D592" i="10"/>
  <c r="E592" i="10"/>
  <c r="D593" i="10"/>
  <c r="E593" i="10"/>
  <c r="D594" i="10"/>
  <c r="E594" i="10"/>
  <c r="D595" i="10"/>
  <c r="E595" i="10"/>
  <c r="D596" i="10"/>
  <c r="E596" i="10"/>
  <c r="D597" i="10"/>
  <c r="E597" i="10"/>
  <c r="D598" i="10"/>
  <c r="E598" i="10"/>
  <c r="D599" i="10"/>
  <c r="E599" i="10"/>
  <c r="D600" i="10"/>
  <c r="E600" i="10"/>
  <c r="D601" i="10"/>
  <c r="E601" i="10"/>
  <c r="D602" i="10"/>
  <c r="E602" i="10"/>
  <c r="D603" i="10"/>
  <c r="E603" i="10"/>
  <c r="D604" i="10"/>
  <c r="E604" i="10"/>
  <c r="D605" i="10"/>
  <c r="E605" i="10"/>
  <c r="D606" i="10"/>
  <c r="E606" i="10"/>
  <c r="D607" i="10"/>
  <c r="E607" i="10"/>
  <c r="D608" i="10"/>
  <c r="E608" i="10"/>
  <c r="D609" i="10"/>
  <c r="E609" i="10"/>
  <c r="D610" i="10"/>
  <c r="E610" i="10"/>
  <c r="D611" i="10"/>
  <c r="E611" i="10"/>
  <c r="D612" i="10"/>
  <c r="E612" i="10"/>
  <c r="D613" i="10"/>
  <c r="E613" i="10"/>
  <c r="D614" i="10"/>
  <c r="E614" i="10"/>
  <c r="D615" i="10"/>
  <c r="E615" i="10"/>
  <c r="D616" i="10"/>
  <c r="E616" i="10"/>
  <c r="D617" i="10"/>
  <c r="E617" i="10"/>
  <c r="D618" i="10"/>
  <c r="E618" i="10"/>
  <c r="D619" i="10"/>
  <c r="E619" i="10"/>
  <c r="D620" i="10"/>
  <c r="E620" i="10"/>
  <c r="D621" i="10"/>
  <c r="E621" i="10"/>
  <c r="D622" i="10"/>
  <c r="E622" i="10"/>
  <c r="D623" i="10"/>
  <c r="E623" i="10"/>
  <c r="D624" i="10"/>
  <c r="E624" i="10"/>
  <c r="D625" i="10"/>
  <c r="E625" i="10"/>
  <c r="D626" i="10"/>
  <c r="E626" i="10"/>
  <c r="D627" i="10"/>
  <c r="E627" i="10"/>
  <c r="D628" i="10"/>
  <c r="E628" i="10"/>
  <c r="D629" i="10"/>
  <c r="E629" i="10"/>
  <c r="D630" i="10"/>
  <c r="E630" i="10"/>
  <c r="D631" i="10"/>
  <c r="E631" i="10"/>
  <c r="D632" i="10"/>
  <c r="E632" i="10"/>
  <c r="D633" i="10"/>
  <c r="E633" i="10"/>
  <c r="D634" i="10"/>
  <c r="E634" i="10"/>
  <c r="D635" i="10"/>
  <c r="E635" i="10"/>
  <c r="D636" i="10"/>
  <c r="E636" i="10"/>
  <c r="D637" i="10"/>
  <c r="E637" i="10"/>
  <c r="D638" i="10"/>
  <c r="E638" i="10"/>
  <c r="D639" i="10"/>
  <c r="E639" i="10"/>
  <c r="D640" i="10"/>
  <c r="E640" i="10"/>
  <c r="D641" i="10"/>
  <c r="E641" i="10"/>
  <c r="D642" i="10"/>
  <c r="E642" i="10"/>
  <c r="D643" i="10"/>
  <c r="E643" i="10"/>
  <c r="D644" i="10"/>
  <c r="E644" i="10"/>
  <c r="D645" i="10"/>
  <c r="E645" i="10"/>
  <c r="D646" i="10"/>
  <c r="E646" i="10"/>
  <c r="D647" i="10"/>
  <c r="E647" i="10"/>
  <c r="D648" i="10"/>
  <c r="E648" i="10"/>
  <c r="D649" i="10"/>
  <c r="E649" i="10"/>
  <c r="D650" i="10"/>
  <c r="E650" i="10"/>
  <c r="D651" i="10"/>
  <c r="E651" i="10"/>
  <c r="D652" i="10"/>
  <c r="E652" i="10"/>
  <c r="D653" i="10"/>
  <c r="E653" i="10"/>
  <c r="D654" i="10"/>
  <c r="E654" i="10"/>
  <c r="D655" i="10"/>
  <c r="E655" i="10"/>
  <c r="D656" i="10"/>
  <c r="E656" i="10"/>
  <c r="D657" i="10"/>
  <c r="E657" i="10"/>
  <c r="D658" i="10"/>
  <c r="E658" i="10"/>
  <c r="D659" i="10"/>
  <c r="E659" i="10"/>
  <c r="D660" i="10"/>
  <c r="E660" i="10"/>
  <c r="D661" i="10"/>
  <c r="E661" i="10"/>
  <c r="D662" i="10"/>
  <c r="E662" i="10"/>
  <c r="D663" i="10"/>
  <c r="E663" i="10"/>
  <c r="D664" i="10"/>
  <c r="E664" i="10"/>
  <c r="D665" i="10"/>
  <c r="E665" i="10"/>
  <c r="D666" i="10"/>
  <c r="E666" i="10"/>
  <c r="D667" i="10"/>
  <c r="E667" i="10"/>
  <c r="D668" i="10"/>
  <c r="E668" i="10"/>
  <c r="D669" i="10"/>
  <c r="E669" i="10"/>
  <c r="D670" i="10"/>
  <c r="E670" i="10"/>
  <c r="D671" i="10"/>
  <c r="E671" i="10"/>
  <c r="D672" i="10"/>
  <c r="E672" i="10"/>
  <c r="D673" i="10"/>
  <c r="E673" i="10"/>
  <c r="D674" i="10"/>
  <c r="E674" i="10"/>
  <c r="D675" i="10"/>
  <c r="E675" i="10"/>
  <c r="D676" i="10"/>
  <c r="E676" i="10"/>
  <c r="D677" i="10"/>
  <c r="E677" i="10"/>
  <c r="D678" i="10"/>
  <c r="E678" i="10"/>
  <c r="D679" i="10"/>
  <c r="E679" i="10"/>
  <c r="D680" i="10"/>
  <c r="E680" i="10"/>
  <c r="D681" i="10"/>
  <c r="E681" i="10"/>
  <c r="D682" i="10"/>
  <c r="E682" i="10"/>
  <c r="D683" i="10"/>
  <c r="E683" i="10"/>
  <c r="D684" i="10"/>
  <c r="E684" i="10"/>
  <c r="D685" i="10"/>
  <c r="E685" i="10"/>
  <c r="D686" i="10"/>
  <c r="E686" i="10"/>
  <c r="D687" i="10"/>
  <c r="E687" i="10"/>
  <c r="D688" i="10"/>
  <c r="E688" i="10"/>
  <c r="D689" i="10"/>
  <c r="E689" i="10"/>
  <c r="D690" i="10"/>
  <c r="E690" i="10"/>
  <c r="D691" i="10"/>
  <c r="E691" i="10"/>
  <c r="D692" i="10"/>
  <c r="E692" i="10"/>
  <c r="D693" i="10"/>
  <c r="E693" i="10"/>
  <c r="D694" i="10"/>
  <c r="E694" i="10"/>
  <c r="D695" i="10"/>
  <c r="E695" i="10"/>
  <c r="D696" i="10"/>
  <c r="E696" i="10"/>
  <c r="D697" i="10"/>
  <c r="E697" i="10"/>
  <c r="D698" i="10"/>
  <c r="E698" i="10"/>
  <c r="D699" i="10"/>
  <c r="E699" i="10"/>
  <c r="D700" i="10"/>
  <c r="E700" i="10"/>
  <c r="D701" i="10"/>
  <c r="E701" i="10"/>
  <c r="D702" i="10"/>
  <c r="E702" i="10"/>
  <c r="D703" i="10"/>
  <c r="E703" i="10"/>
  <c r="D704" i="10"/>
  <c r="E704" i="10"/>
  <c r="D705" i="10"/>
  <c r="E705" i="10"/>
  <c r="D706" i="10"/>
  <c r="E706" i="10"/>
  <c r="D707" i="10"/>
  <c r="E707" i="10"/>
  <c r="D708" i="10"/>
  <c r="E708" i="10"/>
  <c r="D709" i="10"/>
  <c r="E709" i="10"/>
  <c r="D710" i="10"/>
  <c r="E710" i="10"/>
  <c r="D711" i="10"/>
  <c r="E711" i="10"/>
  <c r="D712" i="10"/>
  <c r="E712" i="10"/>
  <c r="D713" i="10"/>
  <c r="E713" i="10"/>
  <c r="D714" i="10"/>
  <c r="E714" i="10"/>
  <c r="D715" i="10"/>
  <c r="E715" i="10"/>
  <c r="D716" i="10"/>
  <c r="E716" i="10"/>
  <c r="D717" i="10"/>
  <c r="E717" i="10"/>
  <c r="D718" i="10"/>
  <c r="E718" i="10"/>
  <c r="D719" i="10"/>
  <c r="E719" i="10"/>
  <c r="D720" i="10"/>
  <c r="E720" i="10"/>
  <c r="D721" i="10"/>
  <c r="E721" i="10"/>
  <c r="D722" i="10"/>
  <c r="E722" i="10"/>
  <c r="D723" i="10"/>
  <c r="E723" i="10"/>
  <c r="D724" i="10"/>
  <c r="E724" i="10"/>
  <c r="D725" i="10"/>
  <c r="E725" i="10"/>
  <c r="D726" i="10"/>
  <c r="E726" i="10"/>
  <c r="D727" i="10"/>
  <c r="E727" i="10"/>
  <c r="D728" i="10"/>
  <c r="E728" i="10"/>
  <c r="D729" i="10"/>
  <c r="E729" i="10"/>
  <c r="D730" i="10"/>
  <c r="E730" i="10"/>
  <c r="D731" i="10"/>
  <c r="E731" i="10"/>
  <c r="D732" i="10"/>
  <c r="E732" i="10"/>
  <c r="D733" i="10"/>
  <c r="E733" i="10"/>
  <c r="D734" i="10"/>
  <c r="E734" i="10"/>
  <c r="D735" i="10"/>
  <c r="E735" i="10"/>
  <c r="D736" i="10"/>
  <c r="E736" i="10"/>
  <c r="D737" i="10"/>
  <c r="E737" i="10"/>
  <c r="D738" i="10"/>
  <c r="E738" i="10"/>
  <c r="D739" i="10"/>
  <c r="E739" i="10"/>
  <c r="D740" i="10"/>
  <c r="E740" i="10"/>
  <c r="D741" i="10"/>
  <c r="E741" i="10"/>
  <c r="D742" i="10"/>
  <c r="E742" i="10"/>
  <c r="D743" i="10"/>
  <c r="E743" i="10"/>
  <c r="D744" i="10"/>
  <c r="E744" i="10"/>
  <c r="D745" i="10"/>
  <c r="E745" i="10"/>
  <c r="D746" i="10"/>
  <c r="E746" i="10"/>
  <c r="D747" i="10"/>
  <c r="E747" i="10"/>
  <c r="D748" i="10"/>
  <c r="E748" i="10"/>
  <c r="D749" i="10"/>
  <c r="E749" i="10"/>
  <c r="D750" i="10"/>
  <c r="E750" i="10"/>
  <c r="D751" i="10"/>
  <c r="E751" i="10"/>
  <c r="D752" i="10"/>
  <c r="E752" i="10"/>
  <c r="D753" i="10"/>
  <c r="E753" i="10"/>
  <c r="D754" i="10"/>
  <c r="E754" i="10"/>
  <c r="D755" i="10"/>
  <c r="E755" i="10"/>
  <c r="D756" i="10"/>
  <c r="E756" i="10"/>
  <c r="D757" i="10"/>
  <c r="E757" i="10"/>
  <c r="D758" i="10"/>
  <c r="E758" i="10"/>
  <c r="D759" i="10"/>
  <c r="E759" i="10"/>
  <c r="D760" i="10"/>
  <c r="E760" i="10"/>
  <c r="D761" i="10"/>
  <c r="E761" i="10"/>
  <c r="D762" i="10"/>
  <c r="E762" i="10"/>
  <c r="D763" i="10"/>
  <c r="E763" i="10"/>
  <c r="D764" i="10"/>
  <c r="E764" i="10"/>
  <c r="D765" i="10"/>
  <c r="E765" i="10"/>
  <c r="D766" i="10"/>
  <c r="E766" i="10"/>
  <c r="D767" i="10"/>
  <c r="E767" i="10"/>
  <c r="D768" i="10"/>
  <c r="E768" i="10"/>
  <c r="D769" i="10"/>
  <c r="E769" i="10"/>
  <c r="D770" i="10"/>
  <c r="E770" i="10"/>
  <c r="D771" i="10"/>
  <c r="E771" i="10"/>
  <c r="D772" i="10"/>
  <c r="E772" i="10"/>
  <c r="D773" i="10"/>
  <c r="E773" i="10"/>
  <c r="D774" i="10"/>
  <c r="E774" i="10"/>
  <c r="D775" i="10"/>
  <c r="E775" i="10"/>
  <c r="D776" i="10"/>
  <c r="E776" i="10"/>
  <c r="D777" i="10"/>
  <c r="E777" i="10"/>
  <c r="D778" i="10"/>
  <c r="E778" i="10"/>
  <c r="D779" i="10"/>
  <c r="E779" i="10"/>
  <c r="D780" i="10"/>
  <c r="E780" i="10"/>
  <c r="D781" i="10"/>
  <c r="E781" i="10"/>
  <c r="D782" i="10"/>
  <c r="E782" i="10"/>
  <c r="D783" i="10"/>
  <c r="E783" i="10"/>
  <c r="D784" i="10"/>
  <c r="E784" i="10"/>
  <c r="D785" i="10"/>
  <c r="E785" i="10"/>
  <c r="D786" i="10"/>
  <c r="E786" i="10"/>
  <c r="D787" i="10"/>
  <c r="E787" i="10"/>
  <c r="D788" i="10"/>
  <c r="E788" i="10"/>
  <c r="D789" i="10"/>
  <c r="E789" i="10"/>
  <c r="D790" i="10"/>
  <c r="E790" i="10"/>
  <c r="D791" i="10"/>
  <c r="E791" i="10"/>
  <c r="D792" i="10"/>
  <c r="E792" i="10"/>
  <c r="D793" i="10"/>
  <c r="E793" i="10"/>
  <c r="D794" i="10"/>
  <c r="E794" i="10"/>
  <c r="D795" i="10"/>
  <c r="E795" i="10"/>
  <c r="D796" i="10"/>
  <c r="E796" i="10"/>
  <c r="D797" i="10"/>
  <c r="E797" i="10"/>
  <c r="D798" i="10"/>
  <c r="E798" i="10"/>
  <c r="D799" i="10"/>
  <c r="E799" i="10"/>
  <c r="D800" i="10"/>
  <c r="E800" i="10"/>
  <c r="D801" i="10"/>
  <c r="E801" i="10"/>
  <c r="D802" i="10"/>
  <c r="E802" i="10"/>
  <c r="D803" i="10"/>
  <c r="E803" i="10"/>
  <c r="D804" i="10"/>
  <c r="E804" i="10"/>
  <c r="D805" i="10"/>
  <c r="E805" i="10"/>
  <c r="D806" i="10"/>
  <c r="E806" i="10"/>
  <c r="D807" i="10"/>
  <c r="E807" i="10"/>
  <c r="D808" i="10"/>
  <c r="E808" i="10"/>
  <c r="D809" i="10"/>
  <c r="E809" i="10"/>
  <c r="D810" i="10"/>
  <c r="E810" i="10"/>
  <c r="D811" i="10"/>
  <c r="E811" i="10"/>
  <c r="D812" i="10"/>
  <c r="E812" i="10"/>
  <c r="D813" i="10"/>
  <c r="E813" i="10"/>
  <c r="D814" i="10"/>
  <c r="E814" i="10"/>
  <c r="D815" i="10"/>
  <c r="E815" i="10"/>
  <c r="D816" i="10"/>
  <c r="E816" i="10"/>
  <c r="D817" i="10"/>
  <c r="E817" i="10"/>
  <c r="D818" i="10"/>
  <c r="E818" i="10"/>
  <c r="D819" i="10"/>
  <c r="E819" i="10"/>
  <c r="D820" i="10"/>
  <c r="E820" i="10"/>
  <c r="D821" i="10"/>
  <c r="E821" i="10"/>
  <c r="D822" i="10"/>
  <c r="E822" i="10"/>
  <c r="D823" i="10"/>
  <c r="E823" i="10"/>
  <c r="D824" i="10"/>
  <c r="E824" i="10"/>
  <c r="D825" i="10"/>
  <c r="E825" i="10"/>
  <c r="D826" i="10"/>
  <c r="E826" i="10"/>
  <c r="D827" i="10"/>
  <c r="E827" i="10"/>
  <c r="D828" i="10"/>
  <c r="E828" i="10"/>
  <c r="D829" i="10"/>
  <c r="E829" i="10"/>
  <c r="D830" i="10"/>
  <c r="E830" i="10"/>
  <c r="D831" i="10"/>
  <c r="E831" i="10"/>
  <c r="D832" i="10"/>
  <c r="E832" i="10"/>
  <c r="D833" i="10"/>
  <c r="E833" i="10"/>
  <c r="D834" i="10"/>
  <c r="E834" i="10"/>
  <c r="D835" i="10"/>
  <c r="E835" i="10"/>
  <c r="D836" i="10"/>
  <c r="E836" i="10"/>
  <c r="D837" i="10"/>
  <c r="E837" i="10"/>
  <c r="D838" i="10"/>
  <c r="E838" i="10"/>
  <c r="D839" i="10"/>
  <c r="E839" i="10"/>
  <c r="D840" i="10"/>
  <c r="E840" i="10"/>
  <c r="D841" i="10"/>
  <c r="E841" i="10"/>
  <c r="D842" i="10"/>
  <c r="E842" i="10"/>
  <c r="D843" i="10"/>
  <c r="E843" i="10"/>
  <c r="D844" i="10"/>
  <c r="E844" i="10"/>
  <c r="D845" i="10"/>
  <c r="E845" i="10"/>
  <c r="D846" i="10"/>
  <c r="E846" i="10"/>
  <c r="D847" i="10"/>
  <c r="E847" i="10"/>
  <c r="D848" i="10"/>
  <c r="E848" i="10"/>
  <c r="D849" i="10"/>
  <c r="E849" i="10"/>
  <c r="D850" i="10"/>
  <c r="E850" i="10"/>
  <c r="D851" i="10"/>
  <c r="E851" i="10"/>
  <c r="D852" i="10"/>
  <c r="E852" i="10"/>
  <c r="D853" i="10"/>
  <c r="E853" i="10"/>
  <c r="D854" i="10"/>
  <c r="E854" i="10"/>
  <c r="D855" i="10"/>
  <c r="E855" i="10"/>
  <c r="D856" i="10"/>
  <c r="E856" i="10"/>
  <c r="D857" i="10"/>
  <c r="E857" i="10"/>
  <c r="D858" i="10"/>
  <c r="E858" i="10"/>
  <c r="D859" i="10"/>
  <c r="E859" i="10"/>
  <c r="D860" i="10"/>
  <c r="E860" i="10"/>
  <c r="D861" i="10"/>
  <c r="E861" i="10"/>
  <c r="D862" i="10"/>
  <c r="E862" i="10"/>
  <c r="D863" i="10"/>
  <c r="E863" i="10"/>
  <c r="D864" i="10"/>
  <c r="E864" i="10"/>
  <c r="D865" i="10"/>
  <c r="E865" i="10"/>
  <c r="D866" i="10"/>
  <c r="E866" i="10"/>
  <c r="D867" i="10"/>
  <c r="E867" i="10"/>
  <c r="D868" i="10"/>
  <c r="E868" i="10"/>
  <c r="D869" i="10"/>
  <c r="E869" i="10"/>
  <c r="D870" i="10"/>
  <c r="E870" i="10"/>
  <c r="D871" i="10"/>
  <c r="E871" i="10"/>
  <c r="D872" i="10"/>
  <c r="E872" i="10"/>
  <c r="D873" i="10"/>
  <c r="E873" i="10"/>
  <c r="D874" i="10"/>
  <c r="E874" i="10"/>
  <c r="D875" i="10"/>
  <c r="E875" i="10"/>
  <c r="D876" i="10"/>
  <c r="E876" i="10"/>
  <c r="D877" i="10"/>
  <c r="E877" i="10"/>
  <c r="D878" i="10"/>
  <c r="E878" i="10"/>
  <c r="D879" i="10"/>
  <c r="E879" i="10"/>
  <c r="D880" i="10"/>
  <c r="E880" i="10"/>
  <c r="D881" i="10"/>
  <c r="E881" i="10"/>
  <c r="D882" i="10"/>
  <c r="E882" i="10"/>
  <c r="D883" i="10"/>
  <c r="E883" i="10"/>
  <c r="D884" i="10"/>
  <c r="E884" i="10"/>
  <c r="D885" i="10"/>
  <c r="E885" i="10"/>
  <c r="D886" i="10"/>
  <c r="E886" i="10"/>
  <c r="D887" i="10"/>
  <c r="E887" i="10"/>
  <c r="D888" i="10"/>
  <c r="E888" i="10"/>
  <c r="D889" i="10"/>
  <c r="E889" i="10"/>
  <c r="D890" i="10"/>
  <c r="E890" i="10"/>
  <c r="D891" i="10"/>
  <c r="E891" i="10"/>
  <c r="D892" i="10"/>
  <c r="E892" i="10"/>
  <c r="D893" i="10"/>
  <c r="E893" i="10"/>
  <c r="D894" i="10"/>
  <c r="E894" i="10"/>
  <c r="D895" i="10"/>
  <c r="E895" i="10"/>
  <c r="D896" i="10"/>
  <c r="E896" i="10"/>
  <c r="D897" i="10"/>
  <c r="E897" i="10"/>
  <c r="D898" i="10"/>
  <c r="E898" i="10"/>
  <c r="D899" i="10"/>
  <c r="E899" i="10"/>
  <c r="D900" i="10"/>
  <c r="E900" i="10"/>
  <c r="D901" i="10"/>
  <c r="E901" i="10"/>
  <c r="D902" i="10"/>
  <c r="E902" i="10"/>
  <c r="D903" i="10"/>
  <c r="E903" i="10"/>
  <c r="D904" i="10"/>
  <c r="E904" i="10"/>
  <c r="D905" i="10"/>
  <c r="E905" i="10"/>
  <c r="D906" i="10"/>
  <c r="E906" i="10"/>
  <c r="D907" i="10"/>
  <c r="E907" i="10"/>
  <c r="D908" i="10"/>
  <c r="E908" i="10"/>
  <c r="D909" i="10"/>
  <c r="E909" i="10"/>
  <c r="D910" i="10"/>
  <c r="E910" i="10"/>
  <c r="D911" i="10"/>
  <c r="E911" i="10"/>
  <c r="D912" i="10"/>
  <c r="E912" i="10"/>
  <c r="D913" i="10"/>
  <c r="E913" i="10"/>
  <c r="D914" i="10"/>
  <c r="E914" i="10"/>
  <c r="D915" i="10"/>
  <c r="E915" i="10"/>
  <c r="D916" i="10"/>
  <c r="E916" i="10"/>
  <c r="D917" i="10"/>
  <c r="E917" i="10"/>
  <c r="D918" i="10"/>
  <c r="E918" i="10"/>
  <c r="D919" i="10"/>
  <c r="E919" i="10"/>
  <c r="D920" i="10"/>
  <c r="E920" i="10"/>
  <c r="D921" i="10"/>
  <c r="E921" i="10"/>
  <c r="D922" i="10"/>
  <c r="E922" i="10"/>
  <c r="D923" i="10"/>
  <c r="E923" i="10"/>
  <c r="D924" i="10"/>
  <c r="E924" i="10"/>
  <c r="D925" i="10"/>
  <c r="E925" i="10"/>
  <c r="D926" i="10"/>
  <c r="E926" i="10"/>
  <c r="D927" i="10"/>
  <c r="E927" i="10"/>
  <c r="D928" i="10"/>
  <c r="E928" i="10"/>
  <c r="D929" i="10"/>
  <c r="E929" i="10"/>
  <c r="D930" i="10"/>
  <c r="E930" i="10"/>
  <c r="D931" i="10"/>
  <c r="E931" i="10"/>
  <c r="D932" i="10"/>
  <c r="E932" i="10"/>
  <c r="D933" i="10"/>
  <c r="E933" i="10"/>
  <c r="D934" i="10"/>
  <c r="E934" i="10"/>
  <c r="D935" i="10"/>
  <c r="E935" i="10"/>
  <c r="D936" i="10"/>
  <c r="E936" i="10"/>
  <c r="D937" i="10"/>
  <c r="E937" i="10"/>
  <c r="D938" i="10"/>
  <c r="E938" i="10"/>
  <c r="D939" i="10"/>
  <c r="E939" i="10"/>
  <c r="D940" i="10"/>
  <c r="E940" i="10"/>
  <c r="D941" i="10"/>
  <c r="E941" i="10"/>
  <c r="D942" i="10"/>
  <c r="E942" i="10"/>
  <c r="D943" i="10"/>
  <c r="E943" i="10"/>
  <c r="D944" i="10"/>
  <c r="E944" i="10"/>
  <c r="D945" i="10"/>
  <c r="E945" i="10"/>
  <c r="D946" i="10"/>
  <c r="E946" i="10"/>
  <c r="D947" i="10"/>
  <c r="E947" i="10"/>
  <c r="D948" i="10"/>
  <c r="E948" i="10"/>
  <c r="D949" i="10"/>
  <c r="E949" i="10"/>
  <c r="D950" i="10"/>
  <c r="E950" i="10"/>
  <c r="D951" i="10"/>
  <c r="E951" i="10"/>
  <c r="D952" i="10"/>
  <c r="E952" i="10"/>
  <c r="D953" i="10"/>
  <c r="E953" i="10"/>
  <c r="D954" i="10"/>
  <c r="E954" i="10"/>
  <c r="D955" i="10"/>
  <c r="E955" i="10"/>
  <c r="D956" i="10"/>
  <c r="E956" i="10"/>
  <c r="D957" i="10"/>
  <c r="E957" i="10"/>
  <c r="D958" i="10"/>
  <c r="E958" i="10"/>
  <c r="D959" i="10"/>
  <c r="E959" i="10"/>
  <c r="D960" i="10"/>
  <c r="E960" i="10"/>
  <c r="D961" i="10"/>
  <c r="E961" i="10"/>
  <c r="D962" i="10"/>
  <c r="E962" i="10"/>
  <c r="D963" i="10"/>
  <c r="E963" i="10"/>
  <c r="D964" i="10"/>
  <c r="E964" i="10"/>
  <c r="D965" i="10"/>
  <c r="E965" i="10"/>
  <c r="D966" i="10"/>
  <c r="E966" i="10"/>
  <c r="D967" i="10"/>
  <c r="E967" i="10"/>
  <c r="D968" i="10"/>
  <c r="E968" i="10"/>
  <c r="D969" i="10"/>
  <c r="E969" i="10"/>
  <c r="D970" i="10"/>
  <c r="E970" i="10"/>
  <c r="D971" i="10"/>
  <c r="E971" i="10"/>
  <c r="D972" i="10"/>
  <c r="E972" i="10"/>
  <c r="D973" i="10"/>
  <c r="E973" i="10"/>
  <c r="D974" i="10"/>
  <c r="E974" i="10"/>
  <c r="D975" i="10"/>
  <c r="E975" i="10"/>
  <c r="D976" i="10"/>
  <c r="E976" i="10"/>
  <c r="D977" i="10"/>
  <c r="E977" i="10"/>
  <c r="D978" i="10"/>
  <c r="E978" i="10"/>
  <c r="D979" i="10"/>
  <c r="E979" i="10"/>
  <c r="D980" i="10"/>
  <c r="E980" i="10"/>
  <c r="D981" i="10"/>
  <c r="E981" i="10"/>
  <c r="D982" i="10"/>
  <c r="E982" i="10"/>
  <c r="D983" i="10"/>
  <c r="E983" i="10"/>
  <c r="D984" i="10"/>
  <c r="E984" i="10"/>
  <c r="D985" i="10"/>
  <c r="E985" i="10"/>
  <c r="D986" i="10"/>
  <c r="E986" i="10"/>
  <c r="D987" i="10"/>
  <c r="E987" i="10"/>
  <c r="D988" i="10"/>
  <c r="E988" i="10"/>
  <c r="D989" i="10"/>
  <c r="E989" i="10"/>
  <c r="D990" i="10"/>
  <c r="E990" i="10"/>
  <c r="D991" i="10"/>
  <c r="E991" i="10"/>
  <c r="D992" i="10"/>
  <c r="E992" i="10"/>
  <c r="D993" i="10"/>
  <c r="E993" i="10"/>
  <c r="D994" i="10"/>
  <c r="E994" i="10"/>
  <c r="D995" i="10"/>
  <c r="E995" i="10"/>
  <c r="D996" i="10"/>
  <c r="E996" i="10"/>
  <c r="D997" i="10"/>
  <c r="E997" i="10"/>
  <c r="D998" i="10"/>
  <c r="E998" i="10"/>
  <c r="D999" i="10"/>
  <c r="E999" i="10"/>
  <c r="D1000" i="10"/>
  <c r="E1000" i="10"/>
  <c r="D1001" i="10"/>
  <c r="E1001" i="10"/>
  <c r="E2" i="10"/>
  <c r="D2" i="10"/>
  <c r="C1" i="10"/>
  <c r="A1001" i="10"/>
  <c r="B1" i="10"/>
  <c r="A2" i="10"/>
  <c r="B2" i="10"/>
  <c r="A3" i="10"/>
  <c r="B3" i="10"/>
  <c r="A4" i="10"/>
  <c r="B4" i="10"/>
  <c r="A5" i="10"/>
  <c r="B5" i="10"/>
  <c r="A6" i="10"/>
  <c r="B6" i="10"/>
  <c r="A7" i="10"/>
  <c r="B7" i="10"/>
  <c r="A8" i="10"/>
  <c r="B8" i="10"/>
  <c r="A9" i="10"/>
  <c r="B9" i="10"/>
  <c r="A10" i="10"/>
  <c r="B10" i="10"/>
  <c r="A11" i="10"/>
  <c r="B11" i="10"/>
  <c r="A12" i="10"/>
  <c r="B12" i="10"/>
  <c r="A13" i="10"/>
  <c r="B13" i="10"/>
  <c r="A14" i="10"/>
  <c r="B14" i="10"/>
  <c r="A15" i="10"/>
  <c r="B15" i="10"/>
  <c r="A16" i="10"/>
  <c r="B16" i="10"/>
  <c r="A17" i="10"/>
  <c r="B17" i="10"/>
  <c r="A18" i="10"/>
  <c r="B18" i="10"/>
  <c r="A19" i="10"/>
  <c r="B19" i="10"/>
  <c r="A20" i="10"/>
  <c r="B20" i="10"/>
  <c r="A21" i="10"/>
  <c r="B21" i="10"/>
  <c r="A22" i="10"/>
  <c r="B22" i="10"/>
  <c r="A23" i="10"/>
  <c r="B23" i="10"/>
  <c r="A24" i="10"/>
  <c r="B24" i="10"/>
  <c r="A25" i="10"/>
  <c r="B25" i="10"/>
  <c r="A26" i="10"/>
  <c r="B26" i="10"/>
  <c r="A27" i="10"/>
  <c r="B27" i="10"/>
  <c r="A28" i="10"/>
  <c r="B28" i="10"/>
  <c r="A29" i="10"/>
  <c r="B29" i="10"/>
  <c r="A30" i="10"/>
  <c r="B30" i="10"/>
  <c r="A31" i="10"/>
  <c r="B31" i="10"/>
  <c r="A32" i="10"/>
  <c r="B32" i="10"/>
  <c r="A33" i="10"/>
  <c r="B33" i="10"/>
  <c r="A34" i="10"/>
  <c r="B34" i="10"/>
  <c r="A35" i="10"/>
  <c r="B35" i="10"/>
  <c r="A36" i="10"/>
  <c r="B36" i="10"/>
  <c r="A37" i="10"/>
  <c r="B37" i="10"/>
  <c r="A38" i="10"/>
  <c r="B38" i="10"/>
  <c r="A39" i="10"/>
  <c r="B39" i="10"/>
  <c r="A40" i="10"/>
  <c r="B40" i="10"/>
  <c r="A41" i="10"/>
  <c r="B41" i="10"/>
  <c r="A42" i="10"/>
  <c r="B42" i="10"/>
  <c r="A43" i="10"/>
  <c r="B43" i="10"/>
  <c r="A44" i="10"/>
  <c r="B44" i="10"/>
  <c r="A45" i="10"/>
  <c r="B45" i="10"/>
  <c r="A46" i="10"/>
  <c r="B46" i="10"/>
  <c r="A47" i="10"/>
  <c r="B47" i="10"/>
  <c r="A48" i="10"/>
  <c r="B48" i="10"/>
  <c r="A49" i="10"/>
  <c r="B49" i="10"/>
  <c r="A50" i="10"/>
  <c r="B50" i="10"/>
  <c r="A51" i="10"/>
  <c r="B51" i="10"/>
  <c r="A52" i="10"/>
  <c r="B52" i="10"/>
  <c r="A53" i="10"/>
  <c r="B53" i="10"/>
  <c r="A54" i="10"/>
  <c r="B54" i="10"/>
  <c r="A55" i="10"/>
  <c r="B55" i="10"/>
  <c r="A56" i="10"/>
  <c r="B56" i="10"/>
  <c r="A57" i="10"/>
  <c r="B57" i="10"/>
  <c r="A58" i="10"/>
  <c r="B58" i="10"/>
  <c r="A59" i="10"/>
  <c r="B59" i="10"/>
  <c r="A60" i="10"/>
  <c r="B60" i="10"/>
  <c r="A61" i="10"/>
  <c r="B61" i="10"/>
  <c r="A62" i="10"/>
  <c r="B62" i="10"/>
  <c r="A63" i="10"/>
  <c r="B63" i="10"/>
  <c r="A64" i="10"/>
  <c r="B64" i="10"/>
  <c r="A65" i="10"/>
  <c r="B65" i="10"/>
  <c r="A66" i="10"/>
  <c r="B66" i="10"/>
  <c r="A67" i="10"/>
  <c r="B67" i="10"/>
  <c r="A68" i="10"/>
  <c r="B68" i="10"/>
  <c r="A69" i="10"/>
  <c r="B69" i="10"/>
  <c r="A70" i="10"/>
  <c r="B70" i="10"/>
  <c r="A71" i="10"/>
  <c r="B71" i="10"/>
  <c r="A72" i="10"/>
  <c r="B72" i="10"/>
  <c r="A73" i="10"/>
  <c r="B73" i="10"/>
  <c r="A74" i="10"/>
  <c r="B74" i="10"/>
  <c r="A75" i="10"/>
  <c r="B75" i="10"/>
  <c r="A76" i="10"/>
  <c r="B76" i="10"/>
  <c r="A77" i="10"/>
  <c r="B77" i="10"/>
  <c r="A78" i="10"/>
  <c r="B78" i="10"/>
  <c r="A79" i="10"/>
  <c r="B79" i="10"/>
  <c r="A80" i="10"/>
  <c r="B80" i="10"/>
  <c r="A81" i="10"/>
  <c r="B81" i="10"/>
  <c r="A82" i="10"/>
  <c r="B82" i="10"/>
  <c r="A83" i="10"/>
  <c r="B83" i="10"/>
  <c r="A84" i="10"/>
  <c r="B84" i="10"/>
  <c r="A85" i="10"/>
  <c r="B85" i="10"/>
  <c r="A86" i="10"/>
  <c r="B86" i="10"/>
  <c r="A87" i="10"/>
  <c r="B87" i="10"/>
  <c r="A88" i="10"/>
  <c r="B88" i="10"/>
  <c r="A89" i="10"/>
  <c r="B89" i="10"/>
  <c r="A90" i="10"/>
  <c r="B90" i="10"/>
  <c r="A91" i="10"/>
  <c r="B91" i="10"/>
  <c r="A92" i="10"/>
  <c r="B92" i="10"/>
  <c r="A93" i="10"/>
  <c r="B93" i="10"/>
  <c r="A94" i="10"/>
  <c r="B94" i="10"/>
  <c r="A95" i="10"/>
  <c r="B95" i="10"/>
  <c r="A96" i="10"/>
  <c r="B96" i="10"/>
  <c r="A97" i="10"/>
  <c r="B97" i="10"/>
  <c r="A98" i="10"/>
  <c r="B98" i="10"/>
  <c r="A99" i="10"/>
  <c r="B99" i="10"/>
  <c r="A100" i="10"/>
  <c r="B100" i="10"/>
  <c r="A101" i="10"/>
  <c r="B101" i="10"/>
  <c r="A102" i="10"/>
  <c r="B102" i="10"/>
  <c r="A103" i="10"/>
  <c r="B103" i="10"/>
  <c r="A104" i="10"/>
  <c r="B104" i="10"/>
  <c r="A105" i="10"/>
  <c r="B105" i="10"/>
  <c r="A106" i="10"/>
  <c r="B106" i="10"/>
  <c r="A107" i="10"/>
  <c r="B107" i="10"/>
  <c r="A108" i="10"/>
  <c r="B108" i="10"/>
  <c r="A109" i="10"/>
  <c r="B109" i="10"/>
  <c r="A110" i="10"/>
  <c r="B110" i="10"/>
  <c r="A111" i="10"/>
  <c r="B111" i="10"/>
  <c r="A112" i="10"/>
  <c r="B112" i="10"/>
  <c r="A113" i="10"/>
  <c r="B113" i="10"/>
  <c r="A114" i="10"/>
  <c r="B114" i="10"/>
  <c r="A115" i="10"/>
  <c r="B115" i="10"/>
  <c r="A116" i="10"/>
  <c r="B116" i="10"/>
  <c r="A117" i="10"/>
  <c r="B117" i="10"/>
  <c r="A118" i="10"/>
  <c r="B118" i="10"/>
  <c r="A119" i="10"/>
  <c r="B119" i="10"/>
  <c r="A120" i="10"/>
  <c r="B120" i="10"/>
  <c r="A121" i="10"/>
  <c r="B121" i="10"/>
  <c r="A122" i="10"/>
  <c r="B122" i="10"/>
  <c r="A123" i="10"/>
  <c r="B123" i="10"/>
  <c r="A124" i="10"/>
  <c r="B124" i="10"/>
  <c r="A125" i="10"/>
  <c r="B125" i="10"/>
  <c r="A126" i="10"/>
  <c r="B126" i="10"/>
  <c r="A127" i="10"/>
  <c r="B127" i="10"/>
  <c r="A128" i="10"/>
  <c r="B128" i="10"/>
  <c r="A129" i="10"/>
  <c r="B129" i="10"/>
  <c r="A130" i="10"/>
  <c r="B130" i="10"/>
  <c r="A131" i="10"/>
  <c r="B131" i="10"/>
  <c r="A132" i="10"/>
  <c r="B132" i="10"/>
  <c r="A133" i="10"/>
  <c r="B133" i="10"/>
  <c r="A134" i="10"/>
  <c r="B134" i="10"/>
  <c r="A135" i="10"/>
  <c r="B135" i="10"/>
  <c r="A136" i="10"/>
  <c r="B136" i="10"/>
  <c r="A137" i="10"/>
  <c r="B137" i="10"/>
  <c r="A138" i="10"/>
  <c r="B138" i="10"/>
  <c r="A139" i="10"/>
  <c r="B139" i="10"/>
  <c r="A140" i="10"/>
  <c r="B140" i="10"/>
  <c r="A141" i="10"/>
  <c r="B141" i="10"/>
  <c r="A142" i="10"/>
  <c r="B142" i="10"/>
  <c r="A143" i="10"/>
  <c r="B143" i="10"/>
  <c r="A144" i="10"/>
  <c r="B144" i="10"/>
  <c r="A145" i="10"/>
  <c r="B145" i="10"/>
  <c r="A146" i="10"/>
  <c r="B146" i="10"/>
  <c r="A147" i="10"/>
  <c r="B147" i="10"/>
  <c r="A148" i="10"/>
  <c r="B148" i="10"/>
  <c r="A149" i="10"/>
  <c r="B149" i="10"/>
  <c r="A150" i="10"/>
  <c r="B150" i="10"/>
  <c r="A151" i="10"/>
  <c r="B151" i="10"/>
  <c r="A152" i="10"/>
  <c r="B152" i="10"/>
  <c r="A153" i="10"/>
  <c r="B153" i="10"/>
  <c r="A154" i="10"/>
  <c r="B154" i="10"/>
  <c r="A155" i="10"/>
  <c r="B155" i="10"/>
  <c r="A156" i="10"/>
  <c r="B156" i="10"/>
  <c r="A157" i="10"/>
  <c r="B157" i="10"/>
  <c r="A158" i="10"/>
  <c r="B158" i="10"/>
  <c r="A159" i="10"/>
  <c r="B159" i="10"/>
  <c r="A160" i="10"/>
  <c r="B160" i="10"/>
  <c r="A161" i="10"/>
  <c r="B161" i="10"/>
  <c r="A162" i="10"/>
  <c r="B162" i="10"/>
  <c r="A163" i="10"/>
  <c r="B163" i="10"/>
  <c r="A164" i="10"/>
  <c r="B164" i="10"/>
  <c r="A165" i="10"/>
  <c r="B165" i="10"/>
  <c r="A166" i="10"/>
  <c r="B166" i="10"/>
  <c r="A167" i="10"/>
  <c r="B167" i="10"/>
  <c r="A168" i="10"/>
  <c r="B168" i="10"/>
  <c r="A169" i="10"/>
  <c r="B169" i="10"/>
  <c r="A170" i="10"/>
  <c r="B170" i="10"/>
  <c r="A171" i="10"/>
  <c r="B171" i="10"/>
  <c r="A172" i="10"/>
  <c r="B172" i="10"/>
  <c r="A173" i="10"/>
  <c r="B173" i="10"/>
  <c r="A174" i="10"/>
  <c r="B174" i="10"/>
  <c r="A175" i="10"/>
  <c r="B175" i="10"/>
  <c r="A176" i="10"/>
  <c r="B176" i="10"/>
  <c r="A177" i="10"/>
  <c r="B177" i="10"/>
  <c r="A178" i="10"/>
  <c r="B178" i="10"/>
  <c r="A179" i="10"/>
  <c r="B179" i="10"/>
  <c r="A180" i="10"/>
  <c r="B180" i="10"/>
  <c r="A181" i="10"/>
  <c r="B181" i="10"/>
  <c r="A182" i="10"/>
  <c r="B182" i="10"/>
  <c r="A183" i="10"/>
  <c r="B183" i="10"/>
  <c r="A184" i="10"/>
  <c r="B184" i="10"/>
  <c r="A185" i="10"/>
  <c r="B185" i="10"/>
  <c r="A186" i="10"/>
  <c r="B186" i="10"/>
  <c r="A187" i="10"/>
  <c r="B187" i="10"/>
  <c r="A188" i="10"/>
  <c r="B188" i="10"/>
  <c r="A189" i="10"/>
  <c r="B189" i="10"/>
  <c r="A190" i="10"/>
  <c r="B190" i="10"/>
  <c r="A191" i="10"/>
  <c r="B191" i="10"/>
  <c r="A192" i="10"/>
  <c r="B192" i="10"/>
  <c r="A193" i="10"/>
  <c r="B193" i="10"/>
  <c r="A194" i="10"/>
  <c r="B194" i="10"/>
  <c r="A195" i="10"/>
  <c r="B195" i="10"/>
  <c r="A196" i="10"/>
  <c r="B196" i="10"/>
  <c r="A197" i="10"/>
  <c r="B197" i="10"/>
  <c r="A198" i="10"/>
  <c r="B198" i="10"/>
  <c r="A199" i="10"/>
  <c r="B199" i="10"/>
  <c r="A200" i="10"/>
  <c r="B200" i="10"/>
  <c r="A201" i="10"/>
  <c r="B201" i="10"/>
  <c r="A202" i="10"/>
  <c r="B202" i="10"/>
  <c r="A203" i="10"/>
  <c r="B203" i="10"/>
  <c r="A204" i="10"/>
  <c r="B204" i="10"/>
  <c r="A205" i="10"/>
  <c r="B205" i="10"/>
  <c r="A206" i="10"/>
  <c r="B206" i="10"/>
  <c r="A207" i="10"/>
  <c r="B207" i="10"/>
  <c r="A208" i="10"/>
  <c r="B208" i="10"/>
  <c r="A209" i="10"/>
  <c r="B209" i="10"/>
  <c r="A210" i="10"/>
  <c r="B210" i="10"/>
  <c r="A211" i="10"/>
  <c r="B211" i="10"/>
  <c r="A212" i="10"/>
  <c r="B212" i="10"/>
  <c r="A213" i="10"/>
  <c r="B213" i="10"/>
  <c r="A214" i="10"/>
  <c r="B214" i="10"/>
  <c r="A215" i="10"/>
  <c r="B215" i="10"/>
  <c r="A216" i="10"/>
  <c r="B216" i="10"/>
  <c r="A217" i="10"/>
  <c r="B217" i="10"/>
  <c r="A218" i="10"/>
  <c r="B218" i="10"/>
  <c r="A219" i="10"/>
  <c r="B219" i="10"/>
  <c r="A220" i="10"/>
  <c r="B220" i="10"/>
  <c r="A221" i="10"/>
  <c r="B221" i="10"/>
  <c r="A222" i="10"/>
  <c r="B222" i="10"/>
  <c r="A223" i="10"/>
  <c r="B223" i="10"/>
  <c r="A224" i="10"/>
  <c r="B224" i="10"/>
  <c r="A225" i="10"/>
  <c r="B225" i="10"/>
  <c r="A226" i="10"/>
  <c r="B226" i="10"/>
  <c r="A227" i="10"/>
  <c r="B227" i="10"/>
  <c r="A228" i="10"/>
  <c r="B228" i="10"/>
  <c r="A229" i="10"/>
  <c r="B229" i="10"/>
  <c r="A230" i="10"/>
  <c r="B230" i="10"/>
  <c r="A231" i="10"/>
  <c r="B231" i="10"/>
  <c r="A232" i="10"/>
  <c r="B232" i="10"/>
  <c r="A233" i="10"/>
  <c r="B233" i="10"/>
  <c r="A234" i="10"/>
  <c r="B234" i="10"/>
  <c r="A235" i="10"/>
  <c r="B235" i="10"/>
  <c r="A236" i="10"/>
  <c r="B236" i="10"/>
  <c r="A237" i="10"/>
  <c r="B237" i="10"/>
  <c r="A238" i="10"/>
  <c r="B238" i="10"/>
  <c r="A239" i="10"/>
  <c r="B239" i="10"/>
  <c r="A240" i="10"/>
  <c r="B240" i="10"/>
  <c r="A241" i="10"/>
  <c r="B241" i="10"/>
  <c r="A242" i="10"/>
  <c r="B242" i="10"/>
  <c r="A243" i="10"/>
  <c r="B243" i="10"/>
  <c r="A244" i="10"/>
  <c r="B244" i="10"/>
  <c r="A245" i="10"/>
  <c r="B245" i="10"/>
  <c r="A246" i="10"/>
  <c r="B246" i="10"/>
  <c r="A247" i="10"/>
  <c r="B247" i="10"/>
  <c r="A248" i="10"/>
  <c r="B248" i="10"/>
  <c r="A249" i="10"/>
  <c r="B249" i="10"/>
  <c r="A250" i="10"/>
  <c r="B250" i="10"/>
  <c r="A251" i="10"/>
  <c r="B251" i="10"/>
  <c r="A252" i="10"/>
  <c r="B252" i="10"/>
  <c r="A253" i="10"/>
  <c r="B253" i="10"/>
  <c r="A254" i="10"/>
  <c r="B254" i="10"/>
  <c r="A255" i="10"/>
  <c r="B255" i="10"/>
  <c r="A256" i="10"/>
  <c r="B256" i="10"/>
  <c r="A257" i="10"/>
  <c r="B257" i="10"/>
  <c r="A258" i="10"/>
  <c r="B258" i="10"/>
  <c r="A259" i="10"/>
  <c r="B259" i="10"/>
  <c r="A260" i="10"/>
  <c r="B260" i="10"/>
  <c r="A261" i="10"/>
  <c r="B261" i="10"/>
  <c r="A262" i="10"/>
  <c r="B262" i="10"/>
  <c r="A263" i="10"/>
  <c r="B263" i="10"/>
  <c r="A264" i="10"/>
  <c r="B264" i="10"/>
  <c r="A265" i="10"/>
  <c r="B265" i="10"/>
  <c r="A266" i="10"/>
  <c r="B266" i="10"/>
  <c r="A267" i="10"/>
  <c r="B267" i="10"/>
  <c r="A268" i="10"/>
  <c r="B268" i="10"/>
  <c r="A269" i="10"/>
  <c r="B269" i="10"/>
  <c r="A270" i="10"/>
  <c r="B270" i="10"/>
  <c r="A271" i="10"/>
  <c r="B271" i="10"/>
  <c r="A272" i="10"/>
  <c r="B272" i="10"/>
  <c r="A273" i="10"/>
  <c r="B273" i="10"/>
  <c r="A274" i="10"/>
  <c r="B274" i="10"/>
  <c r="A275" i="10"/>
  <c r="B275" i="10"/>
  <c r="A276" i="10"/>
  <c r="B276" i="10"/>
  <c r="A277" i="10"/>
  <c r="B277" i="10"/>
  <c r="A278" i="10"/>
  <c r="B278" i="10"/>
  <c r="A279" i="10"/>
  <c r="B279" i="10"/>
  <c r="A280" i="10"/>
  <c r="B280" i="10"/>
  <c r="A281" i="10"/>
  <c r="B281" i="10"/>
  <c r="A282" i="10"/>
  <c r="B282" i="10"/>
  <c r="A283" i="10"/>
  <c r="B283" i="10"/>
  <c r="A284" i="10"/>
  <c r="B284" i="10"/>
  <c r="A285" i="10"/>
  <c r="B285" i="10"/>
  <c r="A286" i="10"/>
  <c r="B286" i="10"/>
  <c r="A287" i="10"/>
  <c r="B287" i="10"/>
  <c r="A288" i="10"/>
  <c r="B288" i="10"/>
  <c r="A289" i="10"/>
  <c r="B289" i="10"/>
  <c r="A290" i="10"/>
  <c r="B290" i="10"/>
  <c r="A291" i="10"/>
  <c r="B291" i="10"/>
  <c r="A292" i="10"/>
  <c r="B292" i="10"/>
  <c r="A293" i="10"/>
  <c r="B293" i="10"/>
  <c r="A294" i="10"/>
  <c r="B294" i="10"/>
  <c r="A295" i="10"/>
  <c r="B295" i="10"/>
  <c r="A296" i="10"/>
  <c r="B296" i="10"/>
  <c r="A297" i="10"/>
  <c r="B297" i="10"/>
  <c r="A298" i="10"/>
  <c r="B298" i="10"/>
  <c r="A299" i="10"/>
  <c r="B299" i="10"/>
  <c r="A300" i="10"/>
  <c r="B300" i="10"/>
  <c r="A301" i="10"/>
  <c r="B301" i="10"/>
  <c r="A302" i="10"/>
  <c r="B302" i="10"/>
  <c r="A303" i="10"/>
  <c r="B303" i="10"/>
  <c r="A304" i="10"/>
  <c r="B304" i="10"/>
  <c r="A305" i="10"/>
  <c r="B305" i="10"/>
  <c r="A306" i="10"/>
  <c r="B306" i="10"/>
  <c r="A307" i="10"/>
  <c r="B307" i="10"/>
  <c r="A308" i="10"/>
  <c r="B308" i="10"/>
  <c r="A309" i="10"/>
  <c r="B309" i="10"/>
  <c r="A310" i="10"/>
  <c r="B310" i="10"/>
  <c r="A311" i="10"/>
  <c r="B311" i="10"/>
  <c r="A312" i="10"/>
  <c r="B312" i="10"/>
  <c r="A313" i="10"/>
  <c r="B313" i="10"/>
  <c r="A314" i="10"/>
  <c r="B314" i="10"/>
  <c r="A315" i="10"/>
  <c r="B315" i="10"/>
  <c r="A316" i="10"/>
  <c r="B316" i="10"/>
  <c r="A317" i="10"/>
  <c r="B317" i="10"/>
  <c r="A318" i="10"/>
  <c r="B318" i="10"/>
  <c r="A319" i="10"/>
  <c r="B319" i="10"/>
  <c r="A320" i="10"/>
  <c r="B320" i="10"/>
  <c r="A321" i="10"/>
  <c r="B321" i="10"/>
  <c r="A322" i="10"/>
  <c r="B322" i="10"/>
  <c r="A323" i="10"/>
  <c r="B323" i="10"/>
  <c r="A324" i="10"/>
  <c r="B324" i="10"/>
  <c r="A325" i="10"/>
  <c r="B325" i="10"/>
  <c r="A326" i="10"/>
  <c r="B326" i="10"/>
  <c r="A327" i="10"/>
  <c r="B327" i="10"/>
  <c r="A328" i="10"/>
  <c r="B328" i="10"/>
  <c r="A329" i="10"/>
  <c r="B329" i="10"/>
  <c r="A330" i="10"/>
  <c r="B330" i="10"/>
  <c r="A331" i="10"/>
  <c r="B331" i="10"/>
  <c r="A332" i="10"/>
  <c r="B332" i="10"/>
  <c r="A333" i="10"/>
  <c r="B333" i="10"/>
  <c r="A334" i="10"/>
  <c r="B334" i="10"/>
  <c r="A335" i="10"/>
  <c r="B335" i="10"/>
  <c r="A336" i="10"/>
  <c r="B336" i="10"/>
  <c r="A337" i="10"/>
  <c r="B337" i="10"/>
  <c r="A338" i="10"/>
  <c r="B338" i="10"/>
  <c r="A339" i="10"/>
  <c r="B339" i="10"/>
  <c r="A340" i="10"/>
  <c r="B340" i="10"/>
  <c r="A341" i="10"/>
  <c r="B341" i="10"/>
  <c r="A342" i="10"/>
  <c r="B342" i="10"/>
  <c r="A343" i="10"/>
  <c r="B343" i="10"/>
  <c r="A344" i="10"/>
  <c r="B344" i="10"/>
  <c r="A345" i="10"/>
  <c r="B345" i="10"/>
  <c r="A346" i="10"/>
  <c r="B346" i="10"/>
  <c r="A347" i="10"/>
  <c r="B347" i="10"/>
  <c r="A348" i="10"/>
  <c r="B348" i="10"/>
  <c r="A349" i="10"/>
  <c r="B349" i="10"/>
  <c r="A350" i="10"/>
  <c r="B350" i="10"/>
  <c r="A351" i="10"/>
  <c r="B351" i="10"/>
  <c r="A352" i="10"/>
  <c r="B352" i="10"/>
  <c r="A353" i="10"/>
  <c r="B353" i="10"/>
  <c r="A354" i="10"/>
  <c r="B354" i="10"/>
  <c r="A355" i="10"/>
  <c r="B355" i="10"/>
  <c r="A356" i="10"/>
  <c r="B356" i="10"/>
  <c r="A357" i="10"/>
  <c r="B357" i="10"/>
  <c r="A358" i="10"/>
  <c r="B358" i="10"/>
  <c r="A359" i="10"/>
  <c r="B359" i="10"/>
  <c r="A360" i="10"/>
  <c r="B360" i="10"/>
  <c r="A361" i="10"/>
  <c r="B361" i="10"/>
  <c r="A362" i="10"/>
  <c r="B362" i="10"/>
  <c r="A363" i="10"/>
  <c r="B363" i="10"/>
  <c r="A364" i="10"/>
  <c r="B364" i="10"/>
  <c r="A365" i="10"/>
  <c r="B365" i="10"/>
  <c r="A366" i="10"/>
  <c r="B366" i="10"/>
  <c r="A367" i="10"/>
  <c r="B367" i="10"/>
  <c r="A368" i="10"/>
  <c r="B368" i="10"/>
  <c r="A369" i="10"/>
  <c r="B369" i="10"/>
  <c r="A370" i="10"/>
  <c r="B370" i="10"/>
  <c r="A371" i="10"/>
  <c r="B371" i="10"/>
  <c r="A372" i="10"/>
  <c r="B372" i="10"/>
  <c r="A373" i="10"/>
  <c r="B373" i="10"/>
  <c r="A374" i="10"/>
  <c r="B374" i="10"/>
  <c r="A375" i="10"/>
  <c r="B375" i="10"/>
  <c r="A376" i="10"/>
  <c r="B376" i="10"/>
  <c r="A377" i="10"/>
  <c r="B377" i="10"/>
  <c r="A378" i="10"/>
  <c r="B378" i="10"/>
  <c r="A379" i="10"/>
  <c r="B379" i="10"/>
  <c r="A380" i="10"/>
  <c r="B380" i="10"/>
  <c r="A381" i="10"/>
  <c r="B381" i="10"/>
  <c r="A382" i="10"/>
  <c r="B382" i="10"/>
  <c r="A383" i="10"/>
  <c r="B383" i="10"/>
  <c r="A384" i="10"/>
  <c r="B384" i="10"/>
  <c r="A385" i="10"/>
  <c r="B385" i="10"/>
  <c r="A386" i="10"/>
  <c r="B386" i="10"/>
  <c r="A387" i="10"/>
  <c r="B387" i="10"/>
  <c r="A388" i="10"/>
  <c r="B388" i="10"/>
  <c r="A389" i="10"/>
  <c r="B389" i="10"/>
  <c r="A390" i="10"/>
  <c r="B390" i="10"/>
  <c r="A391" i="10"/>
  <c r="B391" i="10"/>
  <c r="A392" i="10"/>
  <c r="B392" i="10"/>
  <c r="A393" i="10"/>
  <c r="B393" i="10"/>
  <c r="A394" i="10"/>
  <c r="B394" i="10"/>
  <c r="A395" i="10"/>
  <c r="B395" i="10"/>
  <c r="A396" i="10"/>
  <c r="B396" i="10"/>
  <c r="A397" i="10"/>
  <c r="B397" i="10"/>
  <c r="A398" i="10"/>
  <c r="B398" i="10"/>
  <c r="A399" i="10"/>
  <c r="B399" i="10"/>
  <c r="A400" i="10"/>
  <c r="B400" i="10"/>
  <c r="A401" i="10"/>
  <c r="B401" i="10"/>
  <c r="A402" i="10"/>
  <c r="B402" i="10"/>
  <c r="A403" i="10"/>
  <c r="B403" i="10"/>
  <c r="A404" i="10"/>
  <c r="B404" i="10"/>
  <c r="A405" i="10"/>
  <c r="B405" i="10"/>
  <c r="A406" i="10"/>
  <c r="B406" i="10"/>
  <c r="A407" i="10"/>
  <c r="B407" i="10"/>
  <c r="A408" i="10"/>
  <c r="B408" i="10"/>
  <c r="A409" i="10"/>
  <c r="B409" i="10"/>
  <c r="A410" i="10"/>
  <c r="B410" i="10"/>
  <c r="A411" i="10"/>
  <c r="B411" i="10"/>
  <c r="A412" i="10"/>
  <c r="B412" i="10"/>
  <c r="A413" i="10"/>
  <c r="B413" i="10"/>
  <c r="A414" i="10"/>
  <c r="B414" i="10"/>
  <c r="A415" i="10"/>
  <c r="B415" i="10"/>
  <c r="A416" i="10"/>
  <c r="B416" i="10"/>
  <c r="A417" i="10"/>
  <c r="B417" i="10"/>
  <c r="A418" i="10"/>
  <c r="B418" i="10"/>
  <c r="A419" i="10"/>
  <c r="B419" i="10"/>
  <c r="A420" i="10"/>
  <c r="B420" i="10"/>
  <c r="A421" i="10"/>
  <c r="B421" i="10"/>
  <c r="A422" i="10"/>
  <c r="B422" i="10"/>
  <c r="A423" i="10"/>
  <c r="B423" i="10"/>
  <c r="A424" i="10"/>
  <c r="B424" i="10"/>
  <c r="A425" i="10"/>
  <c r="B425" i="10"/>
  <c r="A426" i="10"/>
  <c r="B426" i="10"/>
  <c r="A427" i="10"/>
  <c r="B427" i="10"/>
  <c r="A428" i="10"/>
  <c r="B428" i="10"/>
  <c r="A429" i="10"/>
  <c r="B429" i="10"/>
  <c r="A430" i="10"/>
  <c r="B430" i="10"/>
  <c r="A431" i="10"/>
  <c r="B431" i="10"/>
  <c r="A432" i="10"/>
  <c r="B432" i="10"/>
  <c r="A433" i="10"/>
  <c r="B433" i="10"/>
  <c r="A434" i="10"/>
  <c r="B434" i="10"/>
  <c r="A435" i="10"/>
  <c r="B435" i="10"/>
  <c r="A436" i="10"/>
  <c r="B436" i="10"/>
  <c r="A437" i="10"/>
  <c r="B437" i="10"/>
  <c r="A438" i="10"/>
  <c r="B438" i="10"/>
  <c r="A439" i="10"/>
  <c r="B439" i="10"/>
  <c r="A440" i="10"/>
  <c r="B440" i="10"/>
  <c r="A441" i="10"/>
  <c r="B441" i="10"/>
  <c r="A442" i="10"/>
  <c r="B442" i="10"/>
  <c r="A443" i="10"/>
  <c r="B443" i="10"/>
  <c r="A444" i="10"/>
  <c r="B444" i="10"/>
  <c r="A445" i="10"/>
  <c r="B445" i="10"/>
  <c r="A446" i="10"/>
  <c r="B446" i="10"/>
  <c r="A447" i="10"/>
  <c r="B447" i="10"/>
  <c r="A448" i="10"/>
  <c r="B448" i="10"/>
  <c r="A449" i="10"/>
  <c r="B449" i="10"/>
  <c r="A450" i="10"/>
  <c r="B450" i="10"/>
  <c r="A451" i="10"/>
  <c r="B451" i="10"/>
  <c r="A452" i="10"/>
  <c r="B452" i="10"/>
  <c r="A453" i="10"/>
  <c r="B453" i="10"/>
  <c r="A454" i="10"/>
  <c r="B454" i="10"/>
  <c r="A455" i="10"/>
  <c r="B455" i="10"/>
  <c r="A456" i="10"/>
  <c r="B456" i="10"/>
  <c r="A457" i="10"/>
  <c r="B457" i="10"/>
  <c r="A458" i="10"/>
  <c r="B458" i="10"/>
  <c r="A459" i="10"/>
  <c r="B459" i="10"/>
  <c r="A460" i="10"/>
  <c r="B460" i="10"/>
  <c r="A461" i="10"/>
  <c r="B461" i="10"/>
  <c r="A462" i="10"/>
  <c r="B462" i="10"/>
  <c r="A463" i="10"/>
  <c r="B463" i="10"/>
  <c r="A464" i="10"/>
  <c r="B464" i="10"/>
  <c r="A465" i="10"/>
  <c r="B465" i="10"/>
  <c r="A466" i="10"/>
  <c r="B466" i="10"/>
  <c r="A467" i="10"/>
  <c r="B467" i="10"/>
  <c r="A468" i="10"/>
  <c r="B468" i="10"/>
  <c r="A469" i="10"/>
  <c r="B469" i="10"/>
  <c r="A470" i="10"/>
  <c r="B470" i="10"/>
  <c r="A471" i="10"/>
  <c r="B471" i="10"/>
  <c r="A472" i="10"/>
  <c r="B472" i="10"/>
  <c r="A473" i="10"/>
  <c r="B473" i="10"/>
  <c r="A474" i="10"/>
  <c r="B474" i="10"/>
  <c r="A475" i="10"/>
  <c r="B475" i="10"/>
  <c r="A476" i="10"/>
  <c r="B476" i="10"/>
  <c r="A477" i="10"/>
  <c r="B477" i="10"/>
  <c r="A478" i="10"/>
  <c r="B478" i="10"/>
  <c r="A479" i="10"/>
  <c r="B479" i="10"/>
  <c r="A480" i="10"/>
  <c r="B480" i="10"/>
  <c r="A481" i="10"/>
  <c r="B481" i="10"/>
  <c r="A482" i="10"/>
  <c r="B482" i="10"/>
  <c r="A483" i="10"/>
  <c r="B483" i="10"/>
  <c r="A484" i="10"/>
  <c r="B484" i="10"/>
  <c r="A485" i="10"/>
  <c r="B485" i="10"/>
  <c r="A486" i="10"/>
  <c r="B486" i="10"/>
  <c r="A487" i="10"/>
  <c r="B487" i="10"/>
  <c r="A488" i="10"/>
  <c r="B488" i="10"/>
  <c r="A489" i="10"/>
  <c r="B489" i="10"/>
  <c r="A490" i="10"/>
  <c r="B490" i="10"/>
  <c r="A491" i="10"/>
  <c r="B491" i="10"/>
  <c r="A492" i="10"/>
  <c r="B492" i="10"/>
  <c r="A493" i="10"/>
  <c r="B493" i="10"/>
  <c r="A494" i="10"/>
  <c r="B494" i="10"/>
  <c r="A495" i="10"/>
  <c r="B495" i="10"/>
  <c r="A496" i="10"/>
  <c r="B496" i="10"/>
  <c r="A497" i="10"/>
  <c r="B497" i="10"/>
  <c r="A498" i="10"/>
  <c r="B498" i="10"/>
  <c r="A499" i="10"/>
  <c r="B499" i="10"/>
  <c r="A500" i="10"/>
  <c r="B500" i="10"/>
  <c r="A501" i="10"/>
  <c r="B501" i="10"/>
  <c r="A502" i="10"/>
  <c r="B502" i="10"/>
  <c r="A503" i="10"/>
  <c r="B503" i="10"/>
  <c r="A504" i="10"/>
  <c r="B504" i="10"/>
  <c r="A505" i="10"/>
  <c r="B505" i="10"/>
  <c r="A506" i="10"/>
  <c r="B506" i="10"/>
  <c r="A507" i="10"/>
  <c r="B507" i="10"/>
  <c r="A508" i="10"/>
  <c r="B508" i="10"/>
  <c r="A509" i="10"/>
  <c r="B509" i="10"/>
  <c r="A510" i="10"/>
  <c r="B510" i="10"/>
  <c r="A511" i="10"/>
  <c r="B511" i="10"/>
  <c r="A512" i="10"/>
  <c r="B512" i="10"/>
  <c r="A513" i="10"/>
  <c r="B513" i="10"/>
  <c r="A514" i="10"/>
  <c r="B514" i="10"/>
  <c r="A515" i="10"/>
  <c r="B515" i="10"/>
  <c r="A516" i="10"/>
  <c r="B516" i="10"/>
  <c r="A517" i="10"/>
  <c r="B517" i="10"/>
  <c r="A518" i="10"/>
  <c r="B518" i="10"/>
  <c r="A519" i="10"/>
  <c r="B519" i="10"/>
  <c r="A520" i="10"/>
  <c r="B520" i="10"/>
  <c r="A521" i="10"/>
  <c r="B521" i="10"/>
  <c r="A522" i="10"/>
  <c r="B522" i="10"/>
  <c r="A523" i="10"/>
  <c r="B523" i="10"/>
  <c r="A524" i="10"/>
  <c r="B524" i="10"/>
  <c r="A525" i="10"/>
  <c r="B525" i="10"/>
  <c r="A526" i="10"/>
  <c r="B526" i="10"/>
  <c r="A527" i="10"/>
  <c r="B527" i="10"/>
  <c r="A528" i="10"/>
  <c r="B528" i="10"/>
  <c r="A529" i="10"/>
  <c r="B529" i="10"/>
  <c r="A530" i="10"/>
  <c r="B530" i="10"/>
  <c r="A531" i="10"/>
  <c r="B531" i="10"/>
  <c r="A532" i="10"/>
  <c r="B532" i="10"/>
  <c r="A533" i="10"/>
  <c r="B533" i="10"/>
  <c r="A534" i="10"/>
  <c r="B534" i="10"/>
  <c r="A535" i="10"/>
  <c r="B535" i="10"/>
  <c r="A536" i="10"/>
  <c r="B536" i="10"/>
  <c r="A537" i="10"/>
  <c r="B537" i="10"/>
  <c r="A538" i="10"/>
  <c r="B538" i="10"/>
  <c r="A539" i="10"/>
  <c r="B539" i="10"/>
  <c r="A540" i="10"/>
  <c r="B540" i="10"/>
  <c r="A541" i="10"/>
  <c r="B541" i="10"/>
  <c r="A542" i="10"/>
  <c r="B542" i="10"/>
  <c r="A543" i="10"/>
  <c r="B543" i="10"/>
  <c r="A544" i="10"/>
  <c r="B544" i="10"/>
  <c r="A545" i="10"/>
  <c r="B545" i="10"/>
  <c r="A546" i="10"/>
  <c r="B546" i="10"/>
  <c r="A547" i="10"/>
  <c r="B547" i="10"/>
  <c r="A548" i="10"/>
  <c r="B548" i="10"/>
  <c r="A549" i="10"/>
  <c r="B549" i="10"/>
  <c r="A550" i="10"/>
  <c r="B550" i="10"/>
  <c r="A551" i="10"/>
  <c r="B551" i="10"/>
  <c r="A552" i="10"/>
  <c r="B552" i="10"/>
  <c r="A553" i="10"/>
  <c r="B553" i="10"/>
  <c r="A554" i="10"/>
  <c r="B554" i="10"/>
  <c r="A555" i="10"/>
  <c r="B555" i="10"/>
  <c r="A556" i="10"/>
  <c r="B556" i="10"/>
  <c r="A557" i="10"/>
  <c r="B557" i="10"/>
  <c r="A558" i="10"/>
  <c r="B558" i="10"/>
  <c r="A559" i="10"/>
  <c r="B559" i="10"/>
  <c r="A560" i="10"/>
  <c r="B560" i="10"/>
  <c r="A561" i="10"/>
  <c r="B561" i="10"/>
  <c r="A562" i="10"/>
  <c r="B562" i="10"/>
  <c r="A563" i="10"/>
  <c r="B563" i="10"/>
  <c r="A564" i="10"/>
  <c r="B564" i="10"/>
  <c r="A565" i="10"/>
  <c r="B565" i="10"/>
  <c r="A566" i="10"/>
  <c r="B566" i="10"/>
  <c r="A567" i="10"/>
  <c r="B567" i="10"/>
  <c r="A568" i="10"/>
  <c r="B568" i="10"/>
  <c r="A569" i="10"/>
  <c r="B569" i="10"/>
  <c r="A570" i="10"/>
  <c r="B570" i="10"/>
  <c r="A571" i="10"/>
  <c r="B571" i="10"/>
  <c r="A572" i="10"/>
  <c r="B572" i="10"/>
  <c r="A573" i="10"/>
  <c r="B573" i="10"/>
  <c r="A574" i="10"/>
  <c r="B574" i="10"/>
  <c r="A575" i="10"/>
  <c r="B575" i="10"/>
  <c r="A576" i="10"/>
  <c r="B576" i="10"/>
  <c r="A577" i="10"/>
  <c r="B577" i="10"/>
  <c r="A578" i="10"/>
  <c r="B578" i="10"/>
  <c r="A579" i="10"/>
  <c r="B579" i="10"/>
  <c r="A580" i="10"/>
  <c r="B580" i="10"/>
  <c r="A581" i="10"/>
  <c r="B581" i="10"/>
  <c r="A582" i="10"/>
  <c r="B582" i="10"/>
  <c r="A583" i="10"/>
  <c r="B583" i="10"/>
  <c r="A584" i="10"/>
  <c r="B584" i="10"/>
  <c r="A585" i="10"/>
  <c r="B585" i="10"/>
  <c r="A586" i="10"/>
  <c r="B586" i="10"/>
  <c r="A587" i="10"/>
  <c r="B587" i="10"/>
  <c r="A588" i="10"/>
  <c r="B588" i="10"/>
  <c r="A589" i="10"/>
  <c r="B589" i="10"/>
  <c r="A590" i="10"/>
  <c r="B590" i="10"/>
  <c r="A591" i="10"/>
  <c r="B591" i="10"/>
  <c r="A592" i="10"/>
  <c r="B592" i="10"/>
  <c r="A593" i="10"/>
  <c r="B593" i="10"/>
  <c r="A594" i="10"/>
  <c r="B594" i="10"/>
  <c r="A595" i="10"/>
  <c r="B595" i="10"/>
  <c r="A596" i="10"/>
  <c r="B596" i="10"/>
  <c r="A597" i="10"/>
  <c r="B597" i="10"/>
  <c r="A598" i="10"/>
  <c r="B598" i="10"/>
  <c r="A599" i="10"/>
  <c r="B599" i="10"/>
  <c r="A600" i="10"/>
  <c r="B600" i="10"/>
  <c r="A601" i="10"/>
  <c r="B601" i="10"/>
  <c r="A602" i="10"/>
  <c r="B602" i="10"/>
  <c r="A603" i="10"/>
  <c r="B603" i="10"/>
  <c r="A604" i="10"/>
  <c r="B604" i="10"/>
  <c r="A605" i="10"/>
  <c r="B605" i="10"/>
  <c r="A606" i="10"/>
  <c r="B606" i="10"/>
  <c r="A607" i="10"/>
  <c r="B607" i="10"/>
  <c r="A608" i="10"/>
  <c r="B608" i="10"/>
  <c r="A609" i="10"/>
  <c r="B609" i="10"/>
  <c r="A610" i="10"/>
  <c r="B610" i="10"/>
  <c r="A611" i="10"/>
  <c r="B611" i="10"/>
  <c r="A612" i="10"/>
  <c r="B612" i="10"/>
  <c r="A613" i="10"/>
  <c r="B613" i="10"/>
  <c r="A614" i="10"/>
  <c r="B614" i="10"/>
  <c r="A615" i="10"/>
  <c r="B615" i="10"/>
  <c r="A616" i="10"/>
  <c r="B616" i="10"/>
  <c r="A617" i="10"/>
  <c r="B617" i="10"/>
  <c r="A618" i="10"/>
  <c r="B618" i="10"/>
  <c r="A619" i="10"/>
  <c r="B619" i="10"/>
  <c r="A620" i="10"/>
  <c r="B620" i="10"/>
  <c r="A621" i="10"/>
  <c r="B621" i="10"/>
  <c r="A622" i="10"/>
  <c r="B622" i="10"/>
  <c r="A623" i="10"/>
  <c r="B623" i="10"/>
  <c r="A624" i="10"/>
  <c r="B624" i="10"/>
  <c r="A625" i="10"/>
  <c r="B625" i="10"/>
  <c r="A626" i="10"/>
  <c r="B626" i="10"/>
  <c r="A627" i="10"/>
  <c r="B627" i="10"/>
  <c r="A628" i="10"/>
  <c r="B628" i="10"/>
  <c r="A629" i="10"/>
  <c r="B629" i="10"/>
  <c r="A630" i="10"/>
  <c r="B630" i="10"/>
  <c r="A631" i="10"/>
  <c r="B631" i="10"/>
  <c r="A632" i="10"/>
  <c r="B632" i="10"/>
  <c r="A633" i="10"/>
  <c r="B633" i="10"/>
  <c r="A634" i="10"/>
  <c r="B634" i="10"/>
  <c r="A635" i="10"/>
  <c r="B635" i="10"/>
  <c r="A636" i="10"/>
  <c r="B636" i="10"/>
  <c r="A637" i="10"/>
  <c r="B637" i="10"/>
  <c r="A638" i="10"/>
  <c r="B638" i="10"/>
  <c r="A639" i="10"/>
  <c r="B639" i="10"/>
  <c r="A640" i="10"/>
  <c r="B640" i="10"/>
  <c r="A641" i="10"/>
  <c r="B641" i="10"/>
  <c r="A642" i="10"/>
  <c r="B642" i="10"/>
  <c r="A643" i="10"/>
  <c r="B643" i="10"/>
  <c r="A644" i="10"/>
  <c r="B644" i="10"/>
  <c r="A645" i="10"/>
  <c r="B645" i="10"/>
  <c r="A646" i="10"/>
  <c r="B646" i="10"/>
  <c r="A647" i="10"/>
  <c r="B647" i="10"/>
  <c r="A648" i="10"/>
  <c r="B648" i="10"/>
  <c r="A649" i="10"/>
  <c r="B649" i="10"/>
  <c r="A650" i="10"/>
  <c r="B650" i="10"/>
  <c r="A651" i="10"/>
  <c r="B651" i="10"/>
  <c r="A652" i="10"/>
  <c r="B652" i="10"/>
  <c r="A653" i="10"/>
  <c r="B653" i="10"/>
  <c r="A654" i="10"/>
  <c r="B654" i="10"/>
  <c r="A655" i="10"/>
  <c r="B655" i="10"/>
  <c r="A656" i="10"/>
  <c r="B656" i="10"/>
  <c r="A657" i="10"/>
  <c r="B657" i="10"/>
  <c r="A658" i="10"/>
  <c r="B658" i="10"/>
  <c r="A659" i="10"/>
  <c r="B659" i="10"/>
  <c r="A660" i="10"/>
  <c r="B660" i="10"/>
  <c r="A661" i="10"/>
  <c r="B661" i="10"/>
  <c r="A662" i="10"/>
  <c r="B662" i="10"/>
  <c r="A663" i="10"/>
  <c r="B663" i="10"/>
  <c r="A664" i="10"/>
  <c r="B664" i="10"/>
  <c r="A665" i="10"/>
  <c r="B665" i="10"/>
  <c r="A666" i="10"/>
  <c r="B666" i="10"/>
  <c r="A667" i="10"/>
  <c r="B667" i="10"/>
  <c r="A668" i="10"/>
  <c r="B668" i="10"/>
  <c r="A669" i="10"/>
  <c r="B669" i="10"/>
  <c r="A670" i="10"/>
  <c r="B670" i="10"/>
  <c r="A671" i="10"/>
  <c r="B671" i="10"/>
  <c r="A672" i="10"/>
  <c r="B672" i="10"/>
  <c r="A673" i="10"/>
  <c r="B673" i="10"/>
  <c r="A674" i="10"/>
  <c r="B674" i="10"/>
  <c r="A675" i="10"/>
  <c r="B675" i="10"/>
  <c r="A676" i="10"/>
  <c r="B676" i="10"/>
  <c r="A677" i="10"/>
  <c r="B677" i="10"/>
  <c r="A678" i="10"/>
  <c r="B678" i="10"/>
  <c r="A679" i="10"/>
  <c r="B679" i="10"/>
  <c r="A680" i="10"/>
  <c r="B680" i="10"/>
  <c r="A681" i="10"/>
  <c r="B681" i="10"/>
  <c r="A682" i="10"/>
  <c r="B682" i="10"/>
  <c r="A683" i="10"/>
  <c r="B683" i="10"/>
  <c r="A684" i="10"/>
  <c r="B684" i="10"/>
  <c r="A685" i="10"/>
  <c r="B685" i="10"/>
  <c r="A686" i="10"/>
  <c r="B686" i="10"/>
  <c r="A687" i="10"/>
  <c r="B687" i="10"/>
  <c r="A688" i="10"/>
  <c r="B688" i="10"/>
  <c r="A689" i="10"/>
  <c r="B689" i="10"/>
  <c r="A690" i="10"/>
  <c r="B690" i="10"/>
  <c r="A691" i="10"/>
  <c r="B691" i="10"/>
  <c r="A692" i="10"/>
  <c r="B692" i="10"/>
  <c r="A693" i="10"/>
  <c r="B693" i="10"/>
  <c r="A694" i="10"/>
  <c r="B694" i="10"/>
  <c r="A695" i="10"/>
  <c r="B695" i="10"/>
  <c r="A696" i="10"/>
  <c r="B696" i="10"/>
  <c r="A697" i="10"/>
  <c r="B697" i="10"/>
  <c r="A698" i="10"/>
  <c r="B698" i="10"/>
  <c r="A699" i="10"/>
  <c r="B699" i="10"/>
  <c r="A700" i="10"/>
  <c r="B700" i="10"/>
  <c r="A701" i="10"/>
  <c r="B701" i="10"/>
  <c r="A702" i="10"/>
  <c r="B702" i="10"/>
  <c r="A703" i="10"/>
  <c r="B703" i="10"/>
  <c r="A704" i="10"/>
  <c r="B704" i="10"/>
  <c r="A705" i="10"/>
  <c r="B705" i="10"/>
  <c r="A706" i="10"/>
  <c r="B706" i="10"/>
  <c r="A707" i="10"/>
  <c r="B707" i="10"/>
  <c r="A708" i="10"/>
  <c r="B708" i="10"/>
  <c r="A709" i="10"/>
  <c r="B709" i="10"/>
  <c r="A710" i="10"/>
  <c r="B710" i="10"/>
  <c r="A711" i="10"/>
  <c r="B711" i="10"/>
  <c r="A712" i="10"/>
  <c r="B712" i="10"/>
  <c r="A713" i="10"/>
  <c r="B713" i="10"/>
  <c r="A714" i="10"/>
  <c r="B714" i="10"/>
  <c r="A715" i="10"/>
  <c r="B715" i="10"/>
  <c r="A716" i="10"/>
  <c r="B716" i="10"/>
  <c r="A717" i="10"/>
  <c r="B717" i="10"/>
  <c r="A718" i="10"/>
  <c r="B718" i="10"/>
  <c r="A719" i="10"/>
  <c r="B719" i="10"/>
  <c r="A720" i="10"/>
  <c r="B720" i="10"/>
  <c r="A721" i="10"/>
  <c r="B721" i="10"/>
  <c r="A722" i="10"/>
  <c r="B722" i="10"/>
  <c r="A723" i="10"/>
  <c r="B723" i="10"/>
  <c r="A724" i="10"/>
  <c r="B724" i="10"/>
  <c r="A725" i="10"/>
  <c r="B725" i="10"/>
  <c r="A726" i="10"/>
  <c r="B726" i="10"/>
  <c r="A727" i="10"/>
  <c r="B727" i="10"/>
  <c r="A728" i="10"/>
  <c r="B728" i="10"/>
  <c r="A729" i="10"/>
  <c r="B729" i="10"/>
  <c r="A730" i="10"/>
  <c r="B730" i="10"/>
  <c r="A731" i="10"/>
  <c r="B731" i="10"/>
  <c r="A732" i="10"/>
  <c r="B732" i="10"/>
  <c r="A733" i="10"/>
  <c r="B733" i="10"/>
  <c r="A734" i="10"/>
  <c r="B734" i="10"/>
  <c r="A735" i="10"/>
  <c r="B735" i="10"/>
  <c r="A736" i="10"/>
  <c r="B736" i="10"/>
  <c r="A737" i="10"/>
  <c r="B737" i="10"/>
  <c r="A738" i="10"/>
  <c r="B738" i="10"/>
  <c r="A739" i="10"/>
  <c r="B739" i="10"/>
  <c r="A740" i="10"/>
  <c r="B740" i="10"/>
  <c r="A741" i="10"/>
  <c r="B741" i="10"/>
  <c r="A742" i="10"/>
  <c r="B742" i="10"/>
  <c r="A743" i="10"/>
  <c r="B743" i="10"/>
  <c r="A744" i="10"/>
  <c r="B744" i="10"/>
  <c r="A745" i="10"/>
  <c r="B745" i="10"/>
  <c r="A746" i="10"/>
  <c r="B746" i="10"/>
  <c r="A747" i="10"/>
  <c r="B747" i="10"/>
  <c r="A748" i="10"/>
  <c r="B748" i="10"/>
  <c r="A749" i="10"/>
  <c r="B749" i="10"/>
  <c r="A750" i="10"/>
  <c r="B750" i="10"/>
  <c r="A751" i="10"/>
  <c r="B751" i="10"/>
  <c r="A752" i="10"/>
  <c r="B752" i="10"/>
  <c r="A753" i="10"/>
  <c r="B753" i="10"/>
  <c r="A754" i="10"/>
  <c r="B754" i="10"/>
  <c r="A755" i="10"/>
  <c r="B755" i="10"/>
  <c r="A756" i="10"/>
  <c r="B756" i="10"/>
  <c r="A757" i="10"/>
  <c r="B757" i="10"/>
  <c r="A758" i="10"/>
  <c r="B758" i="10"/>
  <c r="A759" i="10"/>
  <c r="B759" i="10"/>
  <c r="A760" i="10"/>
  <c r="B760" i="10"/>
  <c r="A761" i="10"/>
  <c r="B761" i="10"/>
  <c r="A762" i="10"/>
  <c r="B762" i="10"/>
  <c r="A763" i="10"/>
  <c r="B763" i="10"/>
  <c r="A764" i="10"/>
  <c r="B764" i="10"/>
  <c r="A765" i="10"/>
  <c r="B765" i="10"/>
  <c r="A766" i="10"/>
  <c r="B766" i="10"/>
  <c r="A767" i="10"/>
  <c r="B767" i="10"/>
  <c r="A768" i="10"/>
  <c r="B768" i="10"/>
  <c r="A769" i="10"/>
  <c r="B769" i="10"/>
  <c r="A770" i="10"/>
  <c r="B770" i="10"/>
  <c r="A771" i="10"/>
  <c r="B771" i="10"/>
  <c r="A772" i="10"/>
  <c r="B772" i="10"/>
  <c r="A773" i="10"/>
  <c r="B773" i="10"/>
  <c r="A774" i="10"/>
  <c r="B774" i="10"/>
  <c r="A775" i="10"/>
  <c r="B775" i="10"/>
  <c r="A776" i="10"/>
  <c r="B776" i="10"/>
  <c r="A777" i="10"/>
  <c r="B777" i="10"/>
  <c r="A778" i="10"/>
  <c r="B778" i="10"/>
  <c r="A779" i="10"/>
  <c r="B779" i="10"/>
  <c r="A780" i="10"/>
  <c r="B780" i="10"/>
  <c r="A781" i="10"/>
  <c r="B781" i="10"/>
  <c r="A782" i="10"/>
  <c r="B782" i="10"/>
  <c r="A783" i="10"/>
  <c r="B783" i="10"/>
  <c r="A784" i="10"/>
  <c r="B784" i="10"/>
  <c r="A785" i="10"/>
  <c r="B785" i="10"/>
  <c r="A786" i="10"/>
  <c r="B786" i="10"/>
  <c r="A787" i="10"/>
  <c r="B787" i="10"/>
  <c r="A788" i="10"/>
  <c r="B788" i="10"/>
  <c r="A789" i="10"/>
  <c r="B789" i="10"/>
  <c r="A790" i="10"/>
  <c r="B790" i="10"/>
  <c r="A791" i="10"/>
  <c r="B791" i="10"/>
  <c r="A792" i="10"/>
  <c r="B792" i="10"/>
  <c r="A793" i="10"/>
  <c r="B793" i="10"/>
  <c r="A794" i="10"/>
  <c r="B794" i="10"/>
  <c r="A795" i="10"/>
  <c r="B795" i="10"/>
  <c r="A796" i="10"/>
  <c r="B796" i="10"/>
  <c r="A797" i="10"/>
  <c r="B797" i="10"/>
  <c r="A798" i="10"/>
  <c r="B798" i="10"/>
  <c r="A799" i="10"/>
  <c r="B799" i="10"/>
  <c r="A800" i="10"/>
  <c r="B800" i="10"/>
  <c r="A801" i="10"/>
  <c r="B801" i="10"/>
  <c r="A802" i="10"/>
  <c r="B802" i="10"/>
  <c r="A803" i="10"/>
  <c r="B803" i="10"/>
  <c r="A804" i="10"/>
  <c r="B804" i="10"/>
  <c r="A805" i="10"/>
  <c r="B805" i="10"/>
  <c r="A806" i="10"/>
  <c r="B806" i="10"/>
  <c r="A807" i="10"/>
  <c r="B807" i="10"/>
  <c r="A808" i="10"/>
  <c r="B808" i="10"/>
  <c r="A809" i="10"/>
  <c r="B809" i="10"/>
  <c r="A810" i="10"/>
  <c r="B810" i="10"/>
  <c r="A811" i="10"/>
  <c r="B811" i="10"/>
  <c r="A812" i="10"/>
  <c r="B812" i="10"/>
  <c r="A813" i="10"/>
  <c r="B813" i="10"/>
  <c r="A814" i="10"/>
  <c r="B814" i="10"/>
  <c r="A815" i="10"/>
  <c r="B815" i="10"/>
  <c r="A816" i="10"/>
  <c r="B816" i="10"/>
  <c r="A817" i="10"/>
  <c r="B817" i="10"/>
  <c r="A818" i="10"/>
  <c r="B818" i="10"/>
  <c r="A819" i="10"/>
  <c r="B819" i="10"/>
  <c r="A820" i="10"/>
  <c r="B820" i="10"/>
  <c r="A821" i="10"/>
  <c r="B821" i="10"/>
  <c r="A822" i="10"/>
  <c r="B822" i="10"/>
  <c r="A823" i="10"/>
  <c r="B823" i="10"/>
  <c r="A824" i="10"/>
  <c r="B824" i="10"/>
  <c r="A825" i="10"/>
  <c r="B825" i="10"/>
  <c r="A826" i="10"/>
  <c r="B826" i="10"/>
  <c r="A827" i="10"/>
  <c r="B827" i="10"/>
  <c r="A828" i="10"/>
  <c r="B828" i="10"/>
  <c r="A829" i="10"/>
  <c r="B829" i="10"/>
  <c r="A830" i="10"/>
  <c r="B830" i="10"/>
  <c r="A831" i="10"/>
  <c r="B831" i="10"/>
  <c r="A832" i="10"/>
  <c r="B832" i="10"/>
  <c r="A833" i="10"/>
  <c r="B833" i="10"/>
  <c r="A834" i="10"/>
  <c r="B834" i="10"/>
  <c r="A835" i="10"/>
  <c r="B835" i="10"/>
  <c r="A836" i="10"/>
  <c r="B836" i="10"/>
  <c r="A837" i="10"/>
  <c r="B837" i="10"/>
  <c r="A838" i="10"/>
  <c r="B838" i="10"/>
  <c r="A839" i="10"/>
  <c r="B839" i="10"/>
  <c r="A840" i="10"/>
  <c r="B840" i="10"/>
  <c r="A841" i="10"/>
  <c r="B841" i="10"/>
  <c r="A842" i="10"/>
  <c r="B842" i="10"/>
  <c r="A843" i="10"/>
  <c r="B843" i="10"/>
  <c r="A844" i="10"/>
  <c r="B844" i="10"/>
  <c r="A845" i="10"/>
  <c r="B845" i="10"/>
  <c r="A846" i="10"/>
  <c r="B846" i="10"/>
  <c r="A847" i="10"/>
  <c r="B847" i="10"/>
  <c r="A848" i="10"/>
  <c r="B848" i="10"/>
  <c r="A849" i="10"/>
  <c r="B849" i="10"/>
  <c r="A850" i="10"/>
  <c r="B850" i="10"/>
  <c r="A851" i="10"/>
  <c r="B851" i="10"/>
  <c r="A852" i="10"/>
  <c r="B852" i="10"/>
  <c r="A853" i="10"/>
  <c r="B853" i="10"/>
  <c r="A854" i="10"/>
  <c r="B854" i="10"/>
  <c r="A855" i="10"/>
  <c r="B855" i="10"/>
  <c r="A856" i="10"/>
  <c r="B856" i="10"/>
  <c r="A857" i="10"/>
  <c r="B857" i="10"/>
  <c r="A858" i="10"/>
  <c r="B858" i="10"/>
  <c r="A859" i="10"/>
  <c r="B859" i="10"/>
  <c r="A860" i="10"/>
  <c r="B860" i="10"/>
  <c r="A861" i="10"/>
  <c r="B861" i="10"/>
  <c r="A862" i="10"/>
  <c r="B862" i="10"/>
  <c r="A863" i="10"/>
  <c r="B863" i="10"/>
  <c r="A864" i="10"/>
  <c r="B864" i="10"/>
  <c r="A865" i="10"/>
  <c r="B865" i="10"/>
  <c r="A866" i="10"/>
  <c r="B866" i="10"/>
  <c r="A867" i="10"/>
  <c r="B867" i="10"/>
  <c r="A868" i="10"/>
  <c r="B868" i="10"/>
  <c r="A869" i="10"/>
  <c r="B869" i="10"/>
  <c r="A870" i="10"/>
  <c r="B870" i="10"/>
  <c r="A871" i="10"/>
  <c r="B871" i="10"/>
  <c r="A872" i="10"/>
  <c r="B872" i="10"/>
  <c r="A873" i="10"/>
  <c r="B873" i="10"/>
  <c r="A874" i="10"/>
  <c r="B874" i="10"/>
  <c r="A875" i="10"/>
  <c r="B875" i="10"/>
  <c r="A876" i="10"/>
  <c r="B876" i="10"/>
  <c r="A877" i="10"/>
  <c r="B877" i="10"/>
  <c r="A878" i="10"/>
  <c r="B878" i="10"/>
  <c r="A879" i="10"/>
  <c r="B879" i="10"/>
  <c r="A880" i="10"/>
  <c r="B880" i="10"/>
  <c r="A881" i="10"/>
  <c r="B881" i="10"/>
  <c r="A882" i="10"/>
  <c r="B882" i="10"/>
  <c r="A883" i="10"/>
  <c r="B883" i="10"/>
  <c r="A884" i="10"/>
  <c r="B884" i="10"/>
  <c r="A885" i="10"/>
  <c r="B885" i="10"/>
  <c r="A886" i="10"/>
  <c r="B886" i="10"/>
  <c r="A887" i="10"/>
  <c r="B887" i="10"/>
  <c r="A888" i="10"/>
  <c r="B888" i="10"/>
  <c r="A889" i="10"/>
  <c r="B889" i="10"/>
  <c r="A890" i="10"/>
  <c r="B890" i="10"/>
  <c r="A891" i="10"/>
  <c r="B891" i="10"/>
  <c r="A892" i="10"/>
  <c r="B892" i="10"/>
  <c r="A893" i="10"/>
  <c r="B893" i="10"/>
  <c r="A894" i="10"/>
  <c r="B894" i="10"/>
  <c r="A895" i="10"/>
  <c r="B895" i="10"/>
  <c r="A896" i="10"/>
  <c r="B896" i="10"/>
  <c r="A897" i="10"/>
  <c r="B897" i="10"/>
  <c r="A898" i="10"/>
  <c r="B898" i="10"/>
  <c r="A899" i="10"/>
  <c r="B899" i="10"/>
  <c r="A900" i="10"/>
  <c r="B900" i="10"/>
  <c r="A901" i="10"/>
  <c r="B901" i="10"/>
  <c r="A902" i="10"/>
  <c r="B902" i="10"/>
  <c r="A903" i="10"/>
  <c r="B903" i="10"/>
  <c r="A904" i="10"/>
  <c r="B904" i="10"/>
  <c r="A905" i="10"/>
  <c r="B905" i="10"/>
  <c r="A906" i="10"/>
  <c r="B906" i="10"/>
  <c r="A907" i="10"/>
  <c r="B907" i="10"/>
  <c r="A908" i="10"/>
  <c r="B908" i="10"/>
  <c r="A909" i="10"/>
  <c r="B909" i="10"/>
  <c r="A910" i="10"/>
  <c r="B910" i="10"/>
  <c r="A911" i="10"/>
  <c r="B911" i="10"/>
  <c r="A912" i="10"/>
  <c r="B912" i="10"/>
  <c r="A913" i="10"/>
  <c r="B913" i="10"/>
  <c r="A914" i="10"/>
  <c r="B914" i="10"/>
  <c r="A915" i="10"/>
  <c r="B915" i="10"/>
  <c r="A916" i="10"/>
  <c r="B916" i="10"/>
  <c r="A917" i="10"/>
  <c r="B917" i="10"/>
  <c r="A918" i="10"/>
  <c r="B918" i="10"/>
  <c r="A919" i="10"/>
  <c r="B919" i="10"/>
  <c r="A920" i="10"/>
  <c r="B920" i="10"/>
  <c r="A921" i="10"/>
  <c r="B921" i="10"/>
  <c r="A922" i="10"/>
  <c r="B922" i="10"/>
  <c r="A923" i="10"/>
  <c r="B923" i="10"/>
  <c r="A924" i="10"/>
  <c r="B924" i="10"/>
  <c r="A925" i="10"/>
  <c r="B925" i="10"/>
  <c r="A926" i="10"/>
  <c r="B926" i="10"/>
  <c r="A927" i="10"/>
  <c r="B927" i="10"/>
  <c r="A928" i="10"/>
  <c r="B928" i="10"/>
  <c r="A929" i="10"/>
  <c r="B929" i="10"/>
  <c r="A930" i="10"/>
  <c r="B930" i="10"/>
  <c r="A931" i="10"/>
  <c r="B931" i="10"/>
  <c r="A932" i="10"/>
  <c r="B932" i="10"/>
  <c r="A933" i="10"/>
  <c r="B933" i="10"/>
  <c r="A934" i="10"/>
  <c r="B934" i="10"/>
  <c r="A935" i="10"/>
  <c r="B935" i="10"/>
  <c r="A936" i="10"/>
  <c r="B936" i="10"/>
  <c r="A937" i="10"/>
  <c r="B937" i="10"/>
  <c r="A938" i="10"/>
  <c r="B938" i="10"/>
  <c r="A939" i="10"/>
  <c r="B939" i="10"/>
  <c r="A940" i="10"/>
  <c r="B940" i="10"/>
  <c r="A941" i="10"/>
  <c r="B941" i="10"/>
  <c r="A942" i="10"/>
  <c r="B942" i="10"/>
  <c r="A943" i="10"/>
  <c r="B943" i="10"/>
  <c r="A944" i="10"/>
  <c r="B944" i="10"/>
  <c r="A945" i="10"/>
  <c r="B945" i="10"/>
  <c r="A946" i="10"/>
  <c r="B946" i="10"/>
  <c r="A947" i="10"/>
  <c r="B947" i="10"/>
  <c r="A948" i="10"/>
  <c r="B948" i="10"/>
  <c r="A949" i="10"/>
  <c r="B949" i="10"/>
  <c r="A950" i="10"/>
  <c r="B950" i="10"/>
  <c r="A951" i="10"/>
  <c r="B951" i="10"/>
  <c r="A952" i="10"/>
  <c r="B952" i="10"/>
  <c r="A953" i="10"/>
  <c r="B953" i="10"/>
  <c r="A954" i="10"/>
  <c r="B954" i="10"/>
  <c r="A955" i="10"/>
  <c r="B955" i="10"/>
  <c r="A956" i="10"/>
  <c r="B956" i="10"/>
  <c r="A957" i="10"/>
  <c r="B957" i="10"/>
  <c r="A958" i="10"/>
  <c r="B958" i="10"/>
  <c r="A959" i="10"/>
  <c r="B959" i="10"/>
  <c r="A960" i="10"/>
  <c r="B960" i="10"/>
  <c r="A961" i="10"/>
  <c r="B961" i="10"/>
  <c r="A962" i="10"/>
  <c r="B962" i="10"/>
  <c r="A963" i="10"/>
  <c r="B963" i="10"/>
  <c r="A964" i="10"/>
  <c r="B964" i="10"/>
  <c r="A965" i="10"/>
  <c r="B965" i="10"/>
  <c r="A966" i="10"/>
  <c r="B966" i="10"/>
  <c r="A967" i="10"/>
  <c r="B967" i="10"/>
  <c r="A968" i="10"/>
  <c r="B968" i="10"/>
  <c r="A969" i="10"/>
  <c r="B969" i="10"/>
  <c r="A970" i="10"/>
  <c r="B970" i="10"/>
  <c r="A971" i="10"/>
  <c r="B971" i="10"/>
  <c r="A972" i="10"/>
  <c r="B972" i="10"/>
  <c r="A973" i="10"/>
  <c r="B973" i="10"/>
  <c r="A974" i="10"/>
  <c r="B974" i="10"/>
  <c r="A975" i="10"/>
  <c r="B975" i="10"/>
  <c r="A976" i="10"/>
  <c r="B976" i="10"/>
  <c r="A977" i="10"/>
  <c r="B977" i="10"/>
  <c r="A978" i="10"/>
  <c r="B978" i="10"/>
  <c r="A979" i="10"/>
  <c r="B979" i="10"/>
  <c r="A980" i="10"/>
  <c r="B980" i="10"/>
  <c r="A981" i="10"/>
  <c r="B981" i="10"/>
  <c r="A982" i="10"/>
  <c r="B982" i="10"/>
  <c r="A983" i="10"/>
  <c r="B983" i="10"/>
  <c r="A984" i="10"/>
  <c r="B984" i="10"/>
  <c r="A985" i="10"/>
  <c r="B985" i="10"/>
  <c r="A986" i="10"/>
  <c r="B986" i="10"/>
  <c r="A987" i="10"/>
  <c r="B987" i="10"/>
  <c r="A988" i="10"/>
  <c r="B988" i="10"/>
  <c r="A989" i="10"/>
  <c r="B989" i="10"/>
  <c r="A990" i="10"/>
  <c r="B990" i="10"/>
  <c r="A991" i="10"/>
  <c r="B991" i="10"/>
  <c r="A992" i="10"/>
  <c r="B992" i="10"/>
  <c r="A993" i="10"/>
  <c r="B993" i="10"/>
  <c r="A994" i="10"/>
  <c r="B994" i="10"/>
  <c r="A995" i="10"/>
  <c r="B995" i="10"/>
  <c r="A996" i="10"/>
  <c r="B996" i="10"/>
  <c r="A997" i="10"/>
  <c r="B997" i="10"/>
  <c r="A998" i="10"/>
  <c r="B998" i="10"/>
  <c r="A999" i="10"/>
  <c r="B999" i="10"/>
  <c r="A1000" i="10"/>
  <c r="B1000" i="10"/>
  <c r="B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2" i="10"/>
  <c r="C3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A11" i="12"/>
  <c r="A39" i="12" s="1"/>
  <c r="A10" i="12"/>
  <c r="A38" i="12" s="1"/>
  <c r="A12" i="12"/>
  <c r="A40" i="12" s="1"/>
  <c r="A3" i="12"/>
  <c r="A32" i="12" s="1"/>
  <c r="A9" i="12"/>
  <c r="A37" i="12" s="1"/>
  <c r="A6" i="12"/>
  <c r="A34" i="12" s="1"/>
  <c r="A5" i="12"/>
  <c r="A33" i="12" s="1"/>
  <c r="A2" i="12"/>
  <c r="A31" i="12" s="1"/>
  <c r="Q2" i="3" l="1"/>
  <c r="R2" i="3" s="1"/>
  <c r="M48" i="1"/>
  <c r="N48" i="1" s="1"/>
  <c r="F514" i="10"/>
  <c r="F482" i="10"/>
  <c r="F478" i="10"/>
  <c r="F474" i="10"/>
  <c r="F466" i="10"/>
  <c r="F458" i="10"/>
  <c r="F454" i="10"/>
  <c r="F450" i="10"/>
  <c r="F446" i="10"/>
  <c r="F442" i="10"/>
  <c r="F438" i="10"/>
  <c r="F434" i="10"/>
  <c r="F430" i="10"/>
  <c r="F426" i="10"/>
  <c r="F422" i="10"/>
  <c r="F418" i="10"/>
  <c r="F414" i="10"/>
  <c r="F410" i="10"/>
  <c r="F406" i="10"/>
  <c r="F402" i="10"/>
  <c r="F398" i="10"/>
  <c r="F394" i="10"/>
  <c r="F390" i="10"/>
  <c r="F386" i="10"/>
  <c r="F382" i="10"/>
  <c r="F378" i="10"/>
  <c r="F374" i="10"/>
  <c r="F370" i="10"/>
  <c r="F366" i="10"/>
  <c r="F362" i="10"/>
  <c r="F358" i="10"/>
  <c r="F354" i="10"/>
  <c r="F350" i="10"/>
  <c r="F346" i="10"/>
  <c r="F342" i="10"/>
  <c r="F338" i="10"/>
  <c r="F334" i="10"/>
  <c r="F330" i="10"/>
  <c r="F326" i="10"/>
  <c r="F322" i="10"/>
  <c r="F530" i="10"/>
  <c r="F318" i="10"/>
  <c r="F314" i="10"/>
  <c r="F310" i="10"/>
  <c r="F306" i="10"/>
  <c r="F302" i="10"/>
  <c r="F298" i="10"/>
  <c r="F294" i="10"/>
  <c r="F290" i="10"/>
  <c r="F286" i="10"/>
  <c r="F282" i="10"/>
  <c r="F278" i="10"/>
  <c r="F274" i="10"/>
  <c r="F270" i="10"/>
  <c r="F266" i="10"/>
  <c r="F262" i="10"/>
  <c r="F258" i="10"/>
  <c r="F254" i="10"/>
  <c r="F250" i="10"/>
  <c r="F246" i="10"/>
  <c r="F242" i="10"/>
  <c r="F238" i="10"/>
  <c r="F234" i="10"/>
  <c r="F230" i="10"/>
  <c r="F226" i="10"/>
  <c r="F832" i="10"/>
  <c r="F828" i="10"/>
  <c r="F824" i="10"/>
  <c r="F820" i="10"/>
  <c r="F816" i="10"/>
  <c r="F808" i="10"/>
  <c r="F804" i="10"/>
  <c r="F800" i="10"/>
  <c r="F796" i="10"/>
  <c r="F792" i="10"/>
  <c r="F788" i="10"/>
  <c r="F784" i="10"/>
  <c r="F780" i="10"/>
  <c r="F776" i="10"/>
  <c r="F772" i="10"/>
  <c r="F768" i="10"/>
  <c r="F764" i="10"/>
  <c r="F760" i="10"/>
  <c r="F756" i="10"/>
  <c r="F752" i="10"/>
  <c r="F748" i="10"/>
  <c r="F744" i="10"/>
  <c r="F740" i="10"/>
  <c r="F736" i="10"/>
  <c r="F732" i="10"/>
  <c r="F728" i="10"/>
  <c r="F724" i="10"/>
  <c r="F720" i="10"/>
  <c r="F716" i="10"/>
  <c r="F712" i="10"/>
  <c r="F708" i="10"/>
  <c r="F704" i="10"/>
  <c r="F700" i="10"/>
  <c r="F696" i="10"/>
  <c r="F692" i="10"/>
  <c r="F688" i="10"/>
  <c r="F684" i="10"/>
  <c r="F680" i="10"/>
  <c r="F676" i="10"/>
  <c r="F672" i="10"/>
  <c r="F668" i="10"/>
  <c r="F664" i="10"/>
  <c r="F660" i="10"/>
  <c r="F656" i="10"/>
  <c r="F652" i="10"/>
  <c r="F648" i="10"/>
  <c r="F644" i="10"/>
  <c r="F640" i="10"/>
  <c r="F636" i="10"/>
  <c r="F632" i="10"/>
  <c r="F628" i="10"/>
  <c r="F624" i="10"/>
  <c r="F568" i="10"/>
  <c r="F564" i="10"/>
  <c r="F560" i="10"/>
  <c r="F556" i="10"/>
  <c r="F552" i="10"/>
  <c r="F548" i="10"/>
  <c r="F544" i="10"/>
  <c r="F540" i="10"/>
  <c r="F536" i="10"/>
  <c r="F532" i="10"/>
  <c r="F500" i="10"/>
  <c r="F460" i="10"/>
  <c r="F456" i="10"/>
  <c r="F452" i="10"/>
  <c r="F448" i="10"/>
  <c r="F444" i="10"/>
  <c r="F436" i="10"/>
  <c r="F432" i="10"/>
  <c r="F428" i="10"/>
  <c r="F424" i="10"/>
  <c r="F582" i="10"/>
  <c r="F578" i="10"/>
  <c r="F562" i="10"/>
  <c r="F554" i="10"/>
  <c r="F526" i="10"/>
  <c r="F522" i="10"/>
  <c r="F420" i="10"/>
  <c r="F416" i="10"/>
  <c r="F412" i="10"/>
  <c r="F408" i="10"/>
  <c r="F404" i="10"/>
  <c r="F400" i="10"/>
  <c r="F396" i="10"/>
  <c r="F392" i="10"/>
  <c r="F388" i="10"/>
  <c r="F384" i="10"/>
  <c r="F380" i="10"/>
  <c r="F376" i="10"/>
  <c r="F372" i="10"/>
  <c r="F368" i="10"/>
  <c r="F364" i="10"/>
  <c r="F360" i="10"/>
  <c r="F356" i="10"/>
  <c r="F352" i="10"/>
  <c r="F348" i="10"/>
  <c r="F344" i="10"/>
  <c r="F340" i="10"/>
  <c r="F336" i="10"/>
  <c r="F332" i="10"/>
  <c r="F328" i="10"/>
  <c r="F324" i="10"/>
  <c r="F320" i="10"/>
  <c r="F316" i="10"/>
  <c r="F312" i="10"/>
  <c r="F308" i="10"/>
  <c r="F304" i="10"/>
  <c r="F300" i="10"/>
  <c r="F296" i="10"/>
  <c r="F292" i="10"/>
  <c r="F288" i="10"/>
  <c r="F284" i="10"/>
  <c r="F280" i="10"/>
  <c r="F276" i="10"/>
  <c r="F272" i="10"/>
  <c r="F268" i="10"/>
  <c r="F264" i="10"/>
  <c r="F260" i="10"/>
  <c r="F256" i="10"/>
  <c r="F252" i="10"/>
  <c r="F248" i="10"/>
  <c r="F244" i="10"/>
  <c r="F240" i="10"/>
  <c r="F236" i="10"/>
  <c r="F232" i="10"/>
  <c r="F228" i="10"/>
  <c r="F224" i="10"/>
  <c r="F220" i="10"/>
  <c r="F216" i="10"/>
  <c r="F212" i="10"/>
  <c r="F208" i="10"/>
  <c r="F204" i="10"/>
  <c r="F200" i="10"/>
  <c r="F196" i="10"/>
  <c r="F192" i="10"/>
  <c r="F188" i="10"/>
  <c r="F184" i="10"/>
  <c r="F180" i="10"/>
  <c r="F176" i="10"/>
  <c r="F172" i="10"/>
  <c r="F168" i="10"/>
  <c r="F164" i="10"/>
  <c r="F160" i="10"/>
  <c r="F156" i="10"/>
  <c r="F152" i="10"/>
  <c r="F148" i="10"/>
  <c r="F144" i="10"/>
  <c r="F140" i="10"/>
  <c r="F136" i="10"/>
  <c r="F132" i="10"/>
  <c r="F128" i="10"/>
  <c r="F124" i="10"/>
  <c r="F120" i="10"/>
  <c r="F116" i="10"/>
  <c r="F112" i="10"/>
  <c r="F108" i="10"/>
  <c r="F104" i="10"/>
  <c r="F100" i="10"/>
  <c r="F96" i="10"/>
  <c r="F92" i="10"/>
  <c r="F88" i="10"/>
  <c r="F84" i="10"/>
  <c r="F222" i="10"/>
  <c r="F218" i="10"/>
  <c r="F214" i="10"/>
  <c r="F210" i="10"/>
  <c r="F888" i="10"/>
  <c r="F884" i="10"/>
  <c r="F880" i="10"/>
  <c r="F876" i="10"/>
  <c r="F872" i="10"/>
  <c r="F868" i="10"/>
  <c r="F864" i="10"/>
  <c r="F620" i="10"/>
  <c r="F616" i="10"/>
  <c r="F612" i="10"/>
  <c r="F608" i="10"/>
  <c r="F604" i="10"/>
  <c r="F600" i="10"/>
  <c r="F596" i="10"/>
  <c r="F592" i="10"/>
  <c r="F588" i="10"/>
  <c r="F584" i="10"/>
  <c r="F580" i="10"/>
  <c r="F576" i="10"/>
  <c r="F572" i="10"/>
  <c r="F528" i="10"/>
  <c r="F524" i="10"/>
  <c r="F520" i="10"/>
  <c r="F516" i="10"/>
  <c r="F512" i="10"/>
  <c r="F508" i="10"/>
  <c r="F504" i="10"/>
  <c r="F496" i="10"/>
  <c r="F492" i="10"/>
  <c r="F488" i="10"/>
  <c r="F484" i="10"/>
  <c r="F480" i="10"/>
  <c r="F476" i="10"/>
  <c r="F472" i="10"/>
  <c r="F468" i="10"/>
  <c r="F464" i="10"/>
  <c r="F440" i="10"/>
  <c r="F790" i="10"/>
  <c r="F786" i="10"/>
  <c r="F782" i="10"/>
  <c r="F774" i="10"/>
  <c r="F770" i="10"/>
  <c r="F766" i="10"/>
  <c r="F762" i="10"/>
  <c r="F758" i="10"/>
  <c r="F754" i="10"/>
  <c r="F750" i="10"/>
  <c r="F746" i="10"/>
  <c r="F742" i="10"/>
  <c r="F738" i="10"/>
  <c r="F734" i="10"/>
  <c r="F730" i="10"/>
  <c r="F726" i="10"/>
  <c r="F722" i="10"/>
  <c r="F718" i="10"/>
  <c r="F714" i="10"/>
  <c r="F710" i="10"/>
  <c r="F706" i="10"/>
  <c r="F702" i="10"/>
  <c r="F698" i="10"/>
  <c r="F694" i="10"/>
  <c r="F690" i="10"/>
  <c r="F686" i="10"/>
  <c r="F682" i="10"/>
  <c r="F678" i="10"/>
  <c r="F674" i="10"/>
  <c r="F670" i="10"/>
  <c r="F666" i="10"/>
  <c r="F662" i="10"/>
  <c r="F658" i="10"/>
  <c r="F654" i="10"/>
  <c r="F650" i="10"/>
  <c r="F646" i="10"/>
  <c r="F642" i="10"/>
  <c r="F638" i="10"/>
  <c r="F634" i="10"/>
  <c r="F630" i="10"/>
  <c r="F626" i="10"/>
  <c r="F622" i="10"/>
  <c r="F618" i="10"/>
  <c r="F614" i="10"/>
  <c r="F610" i="10"/>
  <c r="F606" i="10"/>
  <c r="F602" i="10"/>
  <c r="F598" i="10"/>
  <c r="F594" i="10"/>
  <c r="F590" i="10"/>
  <c r="F586" i="10"/>
  <c r="F574" i="10"/>
  <c r="F570" i="10"/>
  <c r="F566" i="10"/>
  <c r="F558" i="10"/>
  <c r="F550" i="10"/>
  <c r="F546" i="10"/>
  <c r="F542" i="10"/>
  <c r="F538" i="10"/>
  <c r="F534" i="10"/>
  <c r="F518" i="10"/>
  <c r="F510" i="10"/>
  <c r="F506" i="10"/>
  <c r="F502" i="10"/>
  <c r="F498" i="10"/>
  <c r="F494" i="10"/>
  <c r="F490" i="10"/>
  <c r="F486" i="10"/>
  <c r="F470" i="10"/>
  <c r="F462" i="10"/>
  <c r="F206" i="10"/>
  <c r="F202" i="10"/>
  <c r="F198" i="10"/>
  <c r="F194" i="10"/>
  <c r="F190" i="10"/>
  <c r="F186" i="10"/>
  <c r="F182" i="10"/>
  <c r="F178" i="10"/>
  <c r="F174" i="10"/>
  <c r="F170" i="10"/>
  <c r="F166" i="10"/>
  <c r="F162" i="10"/>
  <c r="F158" i="10"/>
  <c r="F154" i="10"/>
  <c r="F150" i="10"/>
  <c r="F146" i="10"/>
  <c r="F142" i="10"/>
  <c r="F138" i="10"/>
  <c r="F134" i="10"/>
  <c r="F130" i="10"/>
  <c r="F126" i="10"/>
  <c r="F122" i="10"/>
  <c r="F118" i="10"/>
  <c r="F114" i="10"/>
  <c r="F110" i="10"/>
  <c r="F106" i="10"/>
  <c r="F102" i="10"/>
  <c r="F98" i="10"/>
  <c r="F94" i="10"/>
  <c r="F90" i="10"/>
  <c r="F86" i="10"/>
  <c r="F80" i="10"/>
  <c r="F76" i="10"/>
  <c r="F72" i="10"/>
  <c r="F68" i="10"/>
  <c r="F64" i="10"/>
  <c r="F60" i="10"/>
  <c r="F56" i="10"/>
  <c r="F52" i="10"/>
  <c r="F48" i="10"/>
  <c r="F44" i="10"/>
  <c r="F40" i="10"/>
  <c r="F36" i="10"/>
  <c r="F32" i="10"/>
  <c r="F28" i="10"/>
  <c r="F24" i="10"/>
  <c r="F20" i="10"/>
  <c r="F16" i="10"/>
  <c r="F12" i="10"/>
  <c r="F8" i="10"/>
  <c r="F4" i="10"/>
  <c r="F82" i="10"/>
  <c r="F78" i="10"/>
  <c r="F74" i="10"/>
  <c r="F70" i="10"/>
  <c r="F66" i="10"/>
  <c r="F62" i="10"/>
  <c r="F58" i="10"/>
  <c r="F54" i="10"/>
  <c r="F50" i="10"/>
  <c r="F46" i="10"/>
  <c r="F42" i="10"/>
  <c r="F38" i="10"/>
  <c r="F34" i="10"/>
  <c r="F30" i="10"/>
  <c r="F26" i="10"/>
  <c r="F22" i="10"/>
  <c r="F18" i="10"/>
  <c r="F14" i="10"/>
  <c r="F10" i="10"/>
  <c r="F6" i="10"/>
  <c r="F1000" i="10"/>
  <c r="F996" i="10"/>
  <c r="F992" i="10"/>
  <c r="F988" i="10"/>
  <c r="F984" i="10"/>
  <c r="F980" i="10"/>
  <c r="F976" i="10"/>
  <c r="F972" i="10"/>
  <c r="F968" i="10"/>
  <c r="F964" i="10"/>
  <c r="F960" i="10"/>
  <c r="F956" i="10"/>
  <c r="F952" i="10"/>
  <c r="F948" i="10"/>
  <c r="F944" i="10"/>
  <c r="F940" i="10"/>
  <c r="F936" i="10"/>
  <c r="F932" i="10"/>
  <c r="F928" i="10"/>
  <c r="F924" i="10"/>
  <c r="F920" i="10"/>
  <c r="F916" i="10"/>
  <c r="F912" i="10"/>
  <c r="F908" i="10"/>
  <c r="F904" i="10"/>
  <c r="F900" i="10"/>
  <c r="F896" i="10"/>
  <c r="F892" i="10"/>
  <c r="F860" i="10"/>
  <c r="F856" i="10"/>
  <c r="F852" i="10"/>
  <c r="F848" i="10"/>
  <c r="F844" i="10"/>
  <c r="F840" i="10"/>
  <c r="F836" i="10"/>
  <c r="F812" i="10"/>
  <c r="F998" i="10"/>
  <c r="F994" i="10"/>
  <c r="F990" i="10"/>
  <c r="F986" i="10"/>
  <c r="F982" i="10"/>
  <c r="F978" i="10"/>
  <c r="F974" i="10"/>
  <c r="F970" i="10"/>
  <c r="F966" i="10"/>
  <c r="F962" i="10"/>
  <c r="F958" i="10"/>
  <c r="F954" i="10"/>
  <c r="F950" i="10"/>
  <c r="F946" i="10"/>
  <c r="F942" i="10"/>
  <c r="F938" i="10"/>
  <c r="F934" i="10"/>
  <c r="F930" i="10"/>
  <c r="F926" i="10"/>
  <c r="F922" i="10"/>
  <c r="F918" i="10"/>
  <c r="F914" i="10"/>
  <c r="F910" i="10"/>
  <c r="F906" i="10"/>
  <c r="F902" i="10"/>
  <c r="F898" i="10"/>
  <c r="F894" i="10"/>
  <c r="F890" i="10"/>
  <c r="F886" i="10"/>
  <c r="F882" i="10"/>
  <c r="F878" i="10"/>
  <c r="F874" i="10"/>
  <c r="F870" i="10"/>
  <c r="F866" i="10"/>
  <c r="F862" i="10"/>
  <c r="F858" i="10"/>
  <c r="F854" i="10"/>
  <c r="F850" i="10"/>
  <c r="F846" i="10"/>
  <c r="F842" i="10"/>
  <c r="F838" i="10"/>
  <c r="F834" i="10"/>
  <c r="F830" i="10"/>
  <c r="F826" i="10"/>
  <c r="F822" i="10"/>
  <c r="F818" i="10"/>
  <c r="F814" i="10"/>
  <c r="F810" i="10"/>
  <c r="F806" i="10"/>
  <c r="F802" i="10"/>
  <c r="F798" i="10"/>
  <c r="F794" i="10"/>
  <c r="F778" i="10"/>
  <c r="F999" i="10"/>
  <c r="F995" i="10"/>
  <c r="F991" i="10"/>
  <c r="F987" i="10"/>
  <c r="F983" i="10"/>
  <c r="F979" i="10"/>
  <c r="F975" i="10"/>
  <c r="F971" i="10"/>
  <c r="F967" i="10"/>
  <c r="F963" i="10"/>
  <c r="F959" i="10"/>
  <c r="F955" i="10"/>
  <c r="F951" i="10"/>
  <c r="F947" i="10"/>
  <c r="F943" i="10"/>
  <c r="F939" i="10"/>
  <c r="F935" i="10"/>
  <c r="F931" i="10"/>
  <c r="F927" i="10"/>
  <c r="F923" i="10"/>
  <c r="F919" i="10"/>
  <c r="F915" i="10"/>
  <c r="F911" i="10"/>
  <c r="F903" i="10"/>
  <c r="F899" i="10"/>
  <c r="F895" i="10"/>
  <c r="F879" i="10"/>
  <c r="F875" i="10"/>
  <c r="F871" i="10"/>
  <c r="F867" i="10"/>
  <c r="F839" i="10"/>
  <c r="F835" i="10"/>
  <c r="F831" i="10"/>
  <c r="F827" i="10"/>
  <c r="F823" i="10"/>
  <c r="F819" i="10"/>
  <c r="F815" i="10"/>
  <c r="F811" i="10"/>
  <c r="F807" i="10"/>
  <c r="F803" i="10"/>
  <c r="F775" i="10"/>
  <c r="F771" i="10"/>
  <c r="F747" i="10"/>
  <c r="F743" i="10"/>
  <c r="F739" i="10"/>
  <c r="F735" i="10"/>
  <c r="F731" i="10"/>
  <c r="F727" i="10"/>
  <c r="F723" i="10"/>
  <c r="F719" i="10"/>
  <c r="F715" i="10"/>
  <c r="F711" i="10"/>
  <c r="F707" i="10"/>
  <c r="F703" i="10"/>
  <c r="F699" i="10"/>
  <c r="F695" i="10"/>
  <c r="F691" i="10"/>
  <c r="F687" i="10"/>
  <c r="F683" i="10"/>
  <c r="F679" i="10"/>
  <c r="F675" i="10"/>
  <c r="F671" i="10"/>
  <c r="F667" i="10"/>
  <c r="F663" i="10"/>
  <c r="F659" i="10"/>
  <c r="F655" i="10"/>
  <c r="F651" i="10"/>
  <c r="F647" i="10"/>
  <c r="F643" i="10"/>
  <c r="F639" i="10"/>
  <c r="F635" i="10"/>
  <c r="F611" i="10"/>
  <c r="F607" i="10"/>
  <c r="F603" i="10"/>
  <c r="F599" i="10"/>
  <c r="F595" i="10"/>
  <c r="F591" i="10"/>
  <c r="F587" i="10"/>
  <c r="F583" i="10"/>
  <c r="F579" i="10"/>
  <c r="F575" i="10"/>
  <c r="F567" i="10"/>
  <c r="F563" i="10"/>
  <c r="F559" i="10"/>
  <c r="F555" i="10"/>
  <c r="F551" i="10"/>
  <c r="F547" i="10"/>
  <c r="F539" i="10"/>
  <c r="F523" i="10"/>
  <c r="F519" i="10"/>
  <c r="F515" i="10"/>
  <c r="F511" i="10"/>
  <c r="F507" i="10"/>
  <c r="F503" i="10"/>
  <c r="F499" i="10"/>
  <c r="F495" i="10"/>
  <c r="F491" i="10"/>
  <c r="F487" i="10"/>
  <c r="F483" i="10"/>
  <c r="F479" i="10"/>
  <c r="F475" i="10"/>
  <c r="F471" i="10"/>
  <c r="F467" i="10"/>
  <c r="F463" i="10"/>
  <c r="F459" i="10"/>
  <c r="F455" i="10"/>
  <c r="F451" i="10"/>
  <c r="F447" i="10"/>
  <c r="F443" i="10"/>
  <c r="F439" i="10"/>
  <c r="F435" i="10"/>
  <c r="F431" i="10"/>
  <c r="F427" i="10"/>
  <c r="F423" i="10"/>
  <c r="F419" i="10"/>
  <c r="F415" i="10"/>
  <c r="F411" i="10"/>
  <c r="F407" i="10"/>
  <c r="F403" i="10"/>
  <c r="F399" i="10"/>
  <c r="F395" i="10"/>
  <c r="F391" i="10"/>
  <c r="F387" i="10"/>
  <c r="F383" i="10"/>
  <c r="F379" i="10"/>
  <c r="F375" i="10"/>
  <c r="F371" i="10"/>
  <c r="F367" i="10"/>
  <c r="F363" i="10"/>
  <c r="F359" i="10"/>
  <c r="F355" i="10"/>
  <c r="F351" i="10"/>
  <c r="F347" i="10"/>
  <c r="F343" i="10"/>
  <c r="F339" i="10"/>
  <c r="F335" i="10"/>
  <c r="F331" i="10"/>
  <c r="F327" i="10"/>
  <c r="F323" i="10"/>
  <c r="F319" i="10"/>
  <c r="F315" i="10"/>
  <c r="F311" i="10"/>
  <c r="F307" i="10"/>
  <c r="F303" i="10"/>
  <c r="F299" i="10"/>
  <c r="F295" i="10"/>
  <c r="F291" i="10"/>
  <c r="F287" i="10"/>
  <c r="F283" i="10"/>
  <c r="F279" i="10"/>
  <c r="F275" i="10"/>
  <c r="F271" i="10"/>
  <c r="F267" i="10"/>
  <c r="F263" i="10"/>
  <c r="F259" i="10"/>
  <c r="F255" i="10"/>
  <c r="F251" i="10"/>
  <c r="F247" i="10"/>
  <c r="F243" i="10"/>
  <c r="F239" i="10"/>
  <c r="F235" i="10"/>
  <c r="F231" i="10"/>
  <c r="F227" i="10"/>
  <c r="F223" i="10"/>
  <c r="F219" i="10"/>
  <c r="F215" i="10"/>
  <c r="F211" i="10"/>
  <c r="F207" i="10"/>
  <c r="F203" i="10"/>
  <c r="F199" i="10"/>
  <c r="F195" i="10"/>
  <c r="F191" i="10"/>
  <c r="F187" i="10"/>
  <c r="F183" i="10"/>
  <c r="F179" i="10"/>
  <c r="F175" i="10"/>
  <c r="F171" i="10"/>
  <c r="F167" i="10"/>
  <c r="F163" i="10"/>
  <c r="F159" i="10"/>
  <c r="F155" i="10"/>
  <c r="F151" i="10"/>
  <c r="F147" i="10"/>
  <c r="F143" i="10"/>
  <c r="F139" i="10"/>
  <c r="F135" i="10"/>
  <c r="F131" i="10"/>
  <c r="F127" i="10"/>
  <c r="F123" i="10"/>
  <c r="F119" i="10"/>
  <c r="F115" i="10"/>
  <c r="F111" i="10"/>
  <c r="F107" i="10"/>
  <c r="F103" i="10"/>
  <c r="F99" i="10"/>
  <c r="F95" i="10"/>
  <c r="F91" i="10"/>
  <c r="F87" i="10"/>
  <c r="F83" i="10"/>
  <c r="F79" i="10"/>
  <c r="F75" i="10"/>
  <c r="F71" i="10"/>
  <c r="F67" i="10"/>
  <c r="F63" i="10"/>
  <c r="F59" i="10"/>
  <c r="F55" i="10"/>
  <c r="F51" i="10"/>
  <c r="F47" i="10"/>
  <c r="F43" i="10"/>
  <c r="F39" i="10"/>
  <c r="F35" i="10"/>
  <c r="F31" i="10"/>
  <c r="F27" i="10"/>
  <c r="F23" i="10"/>
  <c r="F19" i="10"/>
  <c r="F15" i="10"/>
  <c r="F11" i="10"/>
  <c r="F907" i="10"/>
  <c r="F891" i="10"/>
  <c r="F887" i="10"/>
  <c r="F883" i="10"/>
  <c r="F863" i="10"/>
  <c r="F859" i="10"/>
  <c r="F855" i="10"/>
  <c r="F851" i="10"/>
  <c r="F847" i="10"/>
  <c r="F843" i="10"/>
  <c r="F799" i="10"/>
  <c r="F795" i="10"/>
  <c r="F791" i="10"/>
  <c r="F787" i="10"/>
  <c r="F783" i="10"/>
  <c r="F779" i="10"/>
  <c r="F767" i="10"/>
  <c r="F763" i="10"/>
  <c r="F759" i="10"/>
  <c r="F755" i="10"/>
  <c r="F751" i="10"/>
  <c r="F631" i="10"/>
  <c r="F627" i="10"/>
  <c r="F623" i="10"/>
  <c r="F619" i="10"/>
  <c r="F615" i="10"/>
  <c r="F571" i="10"/>
  <c r="F543" i="10"/>
  <c r="F535" i="10"/>
  <c r="F531" i="10"/>
  <c r="F527" i="10"/>
  <c r="F1001" i="10"/>
  <c r="F997" i="10"/>
  <c r="F993" i="10"/>
  <c r="F989" i="10"/>
  <c r="F985" i="10"/>
  <c r="F981" i="10"/>
  <c r="F977" i="10"/>
  <c r="F973" i="10"/>
  <c r="F969" i="10"/>
  <c r="F965" i="10"/>
  <c r="F961" i="10"/>
  <c r="F957" i="10"/>
  <c r="F953" i="10"/>
  <c r="F949" i="10"/>
  <c r="F945" i="10"/>
  <c r="F941" i="10"/>
  <c r="F937" i="10"/>
  <c r="F933" i="10"/>
  <c r="F929" i="10"/>
  <c r="F925" i="10"/>
  <c r="F921" i="10"/>
  <c r="F917" i="10"/>
  <c r="F913" i="10"/>
  <c r="F909" i="10"/>
  <c r="F905" i="10"/>
  <c r="F901" i="10"/>
  <c r="F897" i="10"/>
  <c r="F893" i="10"/>
  <c r="F889" i="10"/>
  <c r="F885" i="10"/>
  <c r="F881" i="10"/>
  <c r="F877" i="10"/>
  <c r="F873" i="10"/>
  <c r="F869" i="10"/>
  <c r="F865" i="10"/>
  <c r="F861" i="10"/>
  <c r="F857" i="10"/>
  <c r="F853" i="10"/>
  <c r="F849" i="10"/>
  <c r="F845" i="10"/>
  <c r="F841" i="10"/>
  <c r="F837" i="10"/>
  <c r="F833" i="10"/>
  <c r="F829" i="10"/>
  <c r="F825" i="10"/>
  <c r="F821" i="10"/>
  <c r="F817" i="10"/>
  <c r="F813" i="10"/>
  <c r="F809" i="10"/>
  <c r="F805" i="10"/>
  <c r="F801" i="10"/>
  <c r="F797" i="10"/>
  <c r="F793" i="10"/>
  <c r="F789" i="10"/>
  <c r="F785" i="10"/>
  <c r="F781" i="10"/>
  <c r="F777" i="10"/>
  <c r="F773" i="10"/>
  <c r="F769" i="10"/>
  <c r="F765" i="10"/>
  <c r="F761" i="10"/>
  <c r="F757" i="10"/>
  <c r="F753" i="10"/>
  <c r="F749" i="10"/>
  <c r="F745" i="10"/>
  <c r="F741" i="10"/>
  <c r="F737" i="10"/>
  <c r="F733" i="10"/>
  <c r="F729" i="10"/>
  <c r="F725" i="10"/>
  <c r="F721" i="10"/>
  <c r="F717" i="10"/>
  <c r="F713" i="10"/>
  <c r="F709" i="10"/>
  <c r="F705" i="10"/>
  <c r="F701" i="10"/>
  <c r="F697" i="10"/>
  <c r="F693" i="10"/>
  <c r="F689" i="10"/>
  <c r="F685" i="10"/>
  <c r="F681" i="10"/>
  <c r="F677" i="10"/>
  <c r="F673" i="10"/>
  <c r="F669" i="10"/>
  <c r="F665" i="10"/>
  <c r="F661" i="10"/>
  <c r="F657" i="10"/>
  <c r="F653" i="10"/>
  <c r="F649" i="10"/>
  <c r="F645" i="10"/>
  <c r="F641" i="10"/>
  <c r="F637" i="10"/>
  <c r="F633" i="10"/>
  <c r="F629" i="10"/>
  <c r="F625" i="10"/>
  <c r="F621" i="10"/>
  <c r="F617" i="10"/>
  <c r="F613" i="10"/>
  <c r="F609" i="10"/>
  <c r="F605" i="10"/>
  <c r="F7" i="10"/>
  <c r="F3" i="10"/>
  <c r="F601" i="10"/>
  <c r="F597" i="10"/>
  <c r="F593" i="10"/>
  <c r="F589" i="10"/>
  <c r="F585" i="10"/>
  <c r="F581" i="10"/>
  <c r="F577" i="10"/>
  <c r="F573" i="10"/>
  <c r="F569" i="10"/>
  <c r="F565" i="10"/>
  <c r="F561" i="10"/>
  <c r="F557" i="10"/>
  <c r="F553" i="10"/>
  <c r="F549" i="10"/>
  <c r="F545" i="10"/>
  <c r="F541" i="10"/>
  <c r="F537" i="10"/>
  <c r="F533" i="10"/>
  <c r="F529" i="10"/>
  <c r="F525" i="10"/>
  <c r="F521" i="10"/>
  <c r="F517" i="10"/>
  <c r="F513" i="10"/>
  <c r="F509" i="10"/>
  <c r="F505" i="10"/>
  <c r="F501" i="10"/>
  <c r="F497" i="10"/>
  <c r="F493" i="10"/>
  <c r="F489" i="10"/>
  <c r="F485" i="10"/>
  <c r="F481" i="10"/>
  <c r="F477" i="10"/>
  <c r="F473" i="10"/>
  <c r="F469" i="10"/>
  <c r="F465" i="10"/>
  <c r="F461" i="10"/>
  <c r="F457" i="10"/>
  <c r="F453" i="10"/>
  <c r="F449" i="10"/>
  <c r="F445" i="10"/>
  <c r="F441" i="10"/>
  <c r="F437" i="10"/>
  <c r="F433" i="10"/>
  <c r="F429" i="10"/>
  <c r="F425" i="10"/>
  <c r="F421" i="10"/>
  <c r="F417" i="10"/>
  <c r="F413" i="10"/>
  <c r="F409" i="10"/>
  <c r="F405" i="10"/>
  <c r="F401" i="10"/>
  <c r="F397" i="10"/>
  <c r="F393" i="10"/>
  <c r="F389" i="10"/>
  <c r="F385" i="10"/>
  <c r="F381" i="10"/>
  <c r="F377" i="10"/>
  <c r="F373" i="10"/>
  <c r="F369" i="10"/>
  <c r="F365" i="10"/>
  <c r="F361" i="10"/>
  <c r="F357" i="10"/>
  <c r="F353" i="10"/>
  <c r="F349" i="10"/>
  <c r="F345" i="10"/>
  <c r="F341" i="10"/>
  <c r="F337" i="10"/>
  <c r="F333" i="10"/>
  <c r="F329" i="10"/>
  <c r="F325" i="10"/>
  <c r="F321" i="10"/>
  <c r="F317" i="10"/>
  <c r="F313" i="10"/>
  <c r="F309" i="10"/>
  <c r="F305" i="10"/>
  <c r="F301" i="10"/>
  <c r="F297" i="10"/>
  <c r="F293" i="10"/>
  <c r="F289" i="10"/>
  <c r="F285" i="10"/>
  <c r="F281" i="10"/>
  <c r="F277" i="10"/>
  <c r="F273" i="10"/>
  <c r="F269" i="10"/>
  <c r="F265" i="10"/>
  <c r="F261" i="10"/>
  <c r="F257" i="10"/>
  <c r="F253" i="10"/>
  <c r="F249" i="10"/>
  <c r="F245" i="10"/>
  <c r="F241" i="10"/>
  <c r="F237" i="10"/>
  <c r="F233" i="10"/>
  <c r="F229" i="10"/>
  <c r="F225" i="10"/>
  <c r="F221" i="10"/>
  <c r="F217" i="10"/>
  <c r="F213" i="10"/>
  <c r="F209" i="10"/>
  <c r="F205" i="10"/>
  <c r="F201" i="10"/>
  <c r="F197" i="10"/>
  <c r="F193" i="10"/>
  <c r="F189" i="10"/>
  <c r="F185" i="10"/>
  <c r="F181" i="10"/>
  <c r="F177" i="10"/>
  <c r="F173" i="10"/>
  <c r="F169" i="10"/>
  <c r="F165" i="10"/>
  <c r="F161" i="10"/>
  <c r="F157" i="10"/>
  <c r="F153" i="10"/>
  <c r="F149" i="10"/>
  <c r="F145" i="10"/>
  <c r="F141" i="10"/>
  <c r="F137" i="10"/>
  <c r="F133" i="10"/>
  <c r="F129" i="10"/>
  <c r="F125" i="10"/>
  <c r="F121" i="10"/>
  <c r="F117" i="10"/>
  <c r="F113" i="10"/>
  <c r="F109" i="10"/>
  <c r="F105" i="10"/>
  <c r="F101" i="10"/>
  <c r="F97" i="10"/>
  <c r="F93" i="10"/>
  <c r="F89" i="10"/>
  <c r="F85" i="10"/>
  <c r="F81" i="10"/>
  <c r="F77" i="10"/>
  <c r="F73" i="10"/>
  <c r="F69" i="10"/>
  <c r="F65" i="10"/>
  <c r="F61" i="10"/>
  <c r="F57" i="10"/>
  <c r="F53" i="10"/>
  <c r="F49" i="10"/>
  <c r="F45" i="10"/>
  <c r="F41" i="10"/>
  <c r="F37" i="10"/>
  <c r="F33" i="10"/>
  <c r="F29" i="10"/>
  <c r="F25" i="10"/>
  <c r="F21" i="10"/>
  <c r="F17" i="10"/>
  <c r="F13" i="10"/>
  <c r="F9" i="10"/>
  <c r="F5" i="10"/>
  <c r="F2" i="10"/>
  <c r="N121" i="1"/>
  <c r="N113" i="1"/>
  <c r="N105" i="1"/>
  <c r="N97" i="1"/>
  <c r="N89" i="1"/>
  <c r="N81" i="1"/>
  <c r="N73" i="1"/>
  <c r="N65" i="1"/>
  <c r="N57" i="1"/>
  <c r="N49" i="1"/>
  <c r="N41" i="1"/>
  <c r="N33" i="1"/>
  <c r="N25" i="1"/>
  <c r="N17" i="1"/>
  <c r="N9" i="1"/>
  <c r="N122" i="1"/>
  <c r="N114" i="1"/>
  <c r="N106" i="1"/>
  <c r="N98" i="1"/>
  <c r="N90" i="1"/>
  <c r="N82" i="1"/>
  <c r="N74" i="1"/>
  <c r="N66" i="1"/>
  <c r="N58" i="1"/>
  <c r="N50" i="1"/>
  <c r="N42" i="1"/>
  <c r="N34" i="1"/>
  <c r="N26" i="1"/>
  <c r="N18" i="1"/>
  <c r="N10" i="1"/>
  <c r="N123" i="1"/>
  <c r="N115" i="1"/>
  <c r="N107" i="1"/>
  <c r="N99" i="1"/>
  <c r="N91" i="1"/>
  <c r="N83" i="1"/>
  <c r="N75" i="1"/>
  <c r="N67" i="1"/>
  <c r="N59" i="1"/>
  <c r="N51" i="1"/>
  <c r="N43" i="1"/>
  <c r="N35" i="1"/>
  <c r="N27" i="1"/>
  <c r="N19" i="1"/>
  <c r="N11" i="1"/>
  <c r="N120" i="1"/>
  <c r="N112" i="1"/>
  <c r="N104" i="1"/>
  <c r="N96" i="1"/>
  <c r="N88" i="1"/>
  <c r="N80" i="1"/>
  <c r="N72" i="1"/>
  <c r="N64" i="1"/>
  <c r="N56" i="1"/>
  <c r="N40" i="1"/>
  <c r="N32" i="1"/>
  <c r="N24" i="1"/>
  <c r="N16" i="1"/>
  <c r="N8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15" i="1"/>
  <c r="N7" i="1"/>
  <c r="N118" i="1"/>
  <c r="N110" i="1"/>
  <c r="N102" i="1"/>
  <c r="N94" i="1"/>
  <c r="N86" i="1"/>
  <c r="N78" i="1"/>
  <c r="N70" i="1"/>
  <c r="N62" i="1"/>
  <c r="N54" i="1"/>
  <c r="N46" i="1"/>
  <c r="N38" i="1"/>
  <c r="N30" i="1"/>
  <c r="N22" i="1"/>
  <c r="N14" i="1"/>
  <c r="N6" i="1"/>
  <c r="N125" i="1"/>
  <c r="N117" i="1"/>
  <c r="N109" i="1"/>
  <c r="N101" i="1"/>
  <c r="N93" i="1"/>
  <c r="N85" i="1"/>
  <c r="N77" i="1"/>
  <c r="N69" i="1"/>
  <c r="N61" i="1"/>
  <c r="N53" i="1"/>
  <c r="N45" i="1"/>
  <c r="N37" i="1"/>
  <c r="N29" i="1"/>
  <c r="N21" i="1"/>
  <c r="N13" i="1"/>
  <c r="N5" i="1"/>
  <c r="N4" i="1"/>
  <c r="N124" i="1"/>
  <c r="N116" i="1"/>
  <c r="N108" i="1"/>
  <c r="N100" i="1"/>
  <c r="N92" i="1"/>
  <c r="N84" i="1"/>
  <c r="N76" i="1"/>
  <c r="N68" i="1"/>
  <c r="N60" i="1"/>
  <c r="N52" i="1"/>
  <c r="N44" i="1"/>
  <c r="N36" i="1"/>
  <c r="N28" i="1"/>
  <c r="N20" i="1"/>
  <c r="N12" i="1"/>
  <c r="N2" i="1"/>
  <c r="N3" i="1"/>
  <c r="B9" i="1"/>
  <c r="B5" i="12" s="1"/>
  <c r="B33" i="12" s="1"/>
  <c r="B2" i="12"/>
  <c r="B31" i="12" s="1"/>
  <c r="B12" i="3"/>
  <c r="B10" i="1" l="1"/>
  <c r="B6" i="12" s="1"/>
  <c r="B34" i="12" s="1"/>
  <c r="B14" i="3"/>
  <c r="C14" i="3" s="1"/>
  <c r="B12" i="12"/>
  <c r="B40" i="12" s="1"/>
  <c r="I3" i="3"/>
  <c r="D16" i="3" s="1"/>
  <c r="G3" i="1"/>
  <c r="A14" i="3"/>
  <c r="B3" i="12" s="1"/>
  <c r="B32" i="12" s="1"/>
  <c r="B25" i="12" l="1"/>
  <c r="B16" i="3"/>
  <c r="B12" i="1"/>
  <c r="B23" i="12" s="1"/>
  <c r="B24" i="12" l="1"/>
</calcChain>
</file>

<file path=xl/comments1.xml><?xml version="1.0" encoding="utf-8"?>
<comments xmlns="http://schemas.openxmlformats.org/spreadsheetml/2006/main">
  <authors>
    <author>Lab. FOTOSINTESI</author>
  </authors>
  <commentList>
    <comment ref="H34" authorId="0">
      <text>
        <r>
          <rPr>
            <b/>
            <sz val="13"/>
            <color indexed="81"/>
            <rFont val="Tahoma"/>
            <family val="2"/>
          </rPr>
          <t>Lab. FOTOSINTESI:</t>
        </r>
        <r>
          <rPr>
            <sz val="13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<sst xmlns="http://schemas.openxmlformats.org/spreadsheetml/2006/main" count="159" uniqueCount="127">
  <si>
    <t>neo</t>
  </si>
  <si>
    <t>viola</t>
  </si>
  <si>
    <t>sel lut</t>
  </si>
  <si>
    <t>sel neo</t>
  </si>
  <si>
    <t>sel viola</t>
  </si>
  <si>
    <t>sel diff</t>
  </si>
  <si>
    <t>lut</t>
  </si>
  <si>
    <t>fitting</t>
  </si>
  <si>
    <t>Chl a</t>
  </si>
  <si>
    <t>Chl b</t>
  </si>
  <si>
    <t>sel sample</t>
  </si>
  <si>
    <t>zea</t>
  </si>
  <si>
    <t>beta car</t>
  </si>
  <si>
    <t>sel zea</t>
  </si>
  <si>
    <t>sel betacar</t>
  </si>
  <si>
    <t>final diff.</t>
  </si>
  <si>
    <t>min</t>
  </si>
  <si>
    <t>max</t>
  </si>
  <si>
    <t>parameter to minimise</t>
  </si>
  <si>
    <t>Chl a/b ratio</t>
  </si>
  <si>
    <t>Chl a/b</t>
  </si>
  <si>
    <t>chl a70</t>
  </si>
  <si>
    <t>chl a90</t>
  </si>
  <si>
    <t>Chl a90</t>
  </si>
  <si>
    <t>Chl a70</t>
  </si>
  <si>
    <t>Chl b70</t>
  </si>
  <si>
    <t>Chl b90</t>
  </si>
  <si>
    <t>x (a70)</t>
  </si>
  <si>
    <t>y (a90)</t>
  </si>
  <si>
    <t>d (sample)</t>
  </si>
  <si>
    <t>j (b90)</t>
  </si>
  <si>
    <t>w (b70)</t>
  </si>
  <si>
    <t>sel chl a70</t>
  </si>
  <si>
    <t>sel chl a90</t>
  </si>
  <si>
    <t>a_tot</t>
  </si>
  <si>
    <t>chl b70</t>
  </si>
  <si>
    <t>chl b90</t>
  </si>
  <si>
    <t>b_tot</t>
  </si>
  <si>
    <t>sel chl b70</t>
  </si>
  <si>
    <t>range for chls fit</t>
  </si>
  <si>
    <t>Porra</t>
  </si>
  <si>
    <r>
      <rPr>
        <sz val="10"/>
        <rFont val="Calibri"/>
        <family val="2"/>
      </rPr>
      <t>±</t>
    </r>
    <r>
      <rPr>
        <sz val="10"/>
        <rFont val="Arial"/>
        <family val="2"/>
      </rPr>
      <t>range</t>
    </r>
  </si>
  <si>
    <t>min (imposed)</t>
  </si>
  <si>
    <t>max (imposed)</t>
  </si>
  <si>
    <t>Chl a/cars</t>
  </si>
  <si>
    <t>Cars/Chl a</t>
  </si>
  <si>
    <t>Tot Chls/Cars ratio</t>
  </si>
  <si>
    <t>This value must reach the minimum. One round of solver iterations is enough.</t>
  </si>
  <si>
    <t>normalised Chl b content</t>
  </si>
  <si>
    <t>normalised Chl a content</t>
  </si>
  <si>
    <t>number of total Chls  to which normalise the fitted values</t>
  </si>
  <si>
    <t>Note: to see details about about the fitting procedure, unhide cells from column G to N.</t>
  </si>
  <si>
    <t>These values correspond to the µM concentration of each species to fit the experimental spectrum</t>
  </si>
  <si>
    <t>A maximum value can be imposed here (in general, do not change)</t>
  </si>
  <si>
    <t>A minimum value can be imposed here; 0 is to avoid negative fitted values (in general, do not change)</t>
  </si>
  <si>
    <t>imposed value per given Chls</t>
  </si>
  <si>
    <t>To impose a fixed or max value, do not change here and read below</t>
  </si>
  <si>
    <t>normalised fitted values</t>
  </si>
  <si>
    <t>total volume of the undiluted sample (ml)</t>
  </si>
  <si>
    <t>tot Chls quantity (mg)</t>
  </si>
  <si>
    <t>wavelentgh (nm)</t>
  </si>
  <si>
    <t>spectrum * 10^6</t>
  </si>
  <si>
    <t>fitted values</t>
  </si>
  <si>
    <t>The experimental spectrum multiplied for 10^6 and its fit using 1 M reference spectra of purified pigments is here resumed</t>
  </si>
  <si>
    <t>polynomial eq - spectrum</t>
  </si>
  <si>
    <t>Note: to see details about about the fitting procedure, unhide cells from column I to R.</t>
  </si>
  <si>
    <t>square function minimised by solver</t>
  </si>
  <si>
    <r>
      <rPr>
        <b/>
        <i/>
        <sz val="8"/>
        <rFont val="Arial"/>
        <family val="2"/>
      </rPr>
      <t xml:space="preserve">Here you can impose a max Car content normalised to the total Chls content (chosen in the "Chls fit" sheet) </t>
    </r>
    <r>
      <rPr>
        <i/>
        <sz val="8"/>
        <rFont val="Arial"/>
        <family val="2"/>
      </rPr>
      <t>and a range in which the solver will find the fitted value. Useful if you want to eliminate one or more Cars from the fit (put to 0 the value in the red cell) or fix one specific carotenoid at a given value per Chls. To let the fit free, use high values for the red cells.</t>
    </r>
  </si>
  <si>
    <r>
      <t xml:space="preserve">For manual fit, use the solver tools (under the menu data/solver) to find the carotenoid content by fitting the blue region of the spectrum </t>
    </r>
    <r>
      <rPr>
        <sz val="9"/>
        <color rgb="FF0070C0"/>
        <rFont val="Arial"/>
        <family val="2"/>
      </rPr>
      <t xml:space="preserve">(from which the Chls contribution has been substracted). Once the fit is done, you can visualize the whole fitting in the "Graph Final fit" and find </t>
    </r>
    <r>
      <rPr>
        <b/>
        <sz val="9"/>
        <color rgb="FF0070C0"/>
        <rFont val="Arial"/>
        <family val="2"/>
      </rPr>
      <t>all results (normalised and not normalised) in the "data summary" sheet.</t>
    </r>
  </si>
  <si>
    <r>
      <rPr>
        <b/>
        <sz val="10"/>
        <rFont val="Symbol"/>
        <family val="1"/>
        <charset val="2"/>
      </rPr>
      <t>l</t>
    </r>
    <r>
      <rPr>
        <b/>
        <sz val="10"/>
        <rFont val="Arial"/>
        <family val="2"/>
      </rPr>
      <t xml:space="preserve"> (nm)</t>
    </r>
  </si>
  <si>
    <t>sel chl b90</t>
  </si>
  <si>
    <t>last sample</t>
  </si>
  <si>
    <t>In the case you have a single alredy formatted spectrum (350 -750 nm, 0.4 nm step, zeroed at 720 nm), you can paste here below</t>
  </si>
  <si>
    <r>
      <t xml:space="preserve">USE THIS WORKSHEET ONLY FOR AN ALREADY FORMATTED SPECTRUM. Once your spectrum pasted in the first column, you need to fit it.
</t>
    </r>
    <r>
      <rPr>
        <b/>
        <sz val="10"/>
        <color theme="1"/>
        <rFont val="Arial"/>
        <family val="2"/>
      </rPr>
      <t>Automatic fit is done with a Visual Basic macro launched with the button below.</t>
    </r>
    <r>
      <rPr>
        <b/>
        <sz val="10"/>
        <color rgb="FF0070C0"/>
        <rFont val="Arial"/>
        <family val="2"/>
      </rPr>
      <t xml:space="preserve">
</t>
    </r>
    <r>
      <rPr>
        <b/>
        <sz val="10"/>
        <color rgb="FFC00000"/>
        <rFont val="Arial"/>
        <family val="2"/>
      </rPr>
      <t>Manual fit can be done following the procedure described in the "Chls fit" sheet</t>
    </r>
    <r>
      <rPr>
        <b/>
        <sz val="10"/>
        <color rgb="FF0070C0"/>
        <rFont val="Arial"/>
        <family val="2"/>
      </rPr>
      <t xml:space="preserve">.       </t>
    </r>
  </si>
  <si>
    <t>new equations</t>
  </si>
  <si>
    <t>normalised neo</t>
  </si>
  <si>
    <t>normalised viola</t>
  </si>
  <si>
    <t>normalised lut</t>
  </si>
  <si>
    <t>normalised zea</t>
  </si>
  <si>
    <t>normalised tot Cars</t>
  </si>
  <si>
    <r>
      <rPr>
        <b/>
        <u/>
        <sz val="11"/>
        <color rgb="FF0070C0"/>
        <rFont val="Arial"/>
        <family val="2"/>
      </rPr>
      <t xml:space="preserve">IMPORTANT (to do only once to set up your Excel for the Fit procedure):
</t>
    </r>
    <r>
      <rPr>
        <sz val="11"/>
        <color rgb="FF0070C0"/>
        <rFont val="Arial"/>
        <family val="2"/>
      </rPr>
      <t>1) install and activate the Solver add-in (File/Options/Add-ins/Excel Add-Ins under manage dropdown and click go. On The next screen check Solver Add-In and click OK; finally, check that Solver add-in is active)
2) Macro Execution must be enabled: File/Option/Trust Center/Trust Center Settings/Macro Settings/Enable all macros.
3) it could be also necessary to configure Solver in the VBA reference set.
Set it like this: in VBA editor. Activate the Developer Menu (File/Option/Customize Ribbon/</t>
    </r>
    <r>
      <rPr>
        <i/>
        <sz val="11"/>
        <color rgb="FF0070C0"/>
        <rFont val="Arial"/>
        <family val="2"/>
      </rPr>
      <t xml:space="preserve">select Developer </t>
    </r>
    <r>
      <rPr>
        <sz val="11"/>
        <color rgb="FF0070C0"/>
        <rFont val="Arial"/>
        <family val="2"/>
      </rPr>
      <t>in the list on the right). Then, from the menu: Developer/Visual Basic/Tools/References/</t>
    </r>
    <r>
      <rPr>
        <i/>
        <sz val="11"/>
        <color rgb="FF0070C0"/>
        <rFont val="Arial"/>
        <family val="2"/>
      </rPr>
      <t>select Solver</t>
    </r>
    <r>
      <rPr>
        <sz val="11"/>
        <color rgb="FF0070C0"/>
        <rFont val="Arial"/>
        <family val="2"/>
      </rPr>
      <t>.</t>
    </r>
    <r>
      <rPr>
        <b/>
        <u/>
        <sz val="11"/>
        <color rgb="FF0070C0"/>
        <rFont val="Arial"/>
        <family val="2"/>
      </rPr>
      <t xml:space="preserve">
</t>
    </r>
  </si>
  <si>
    <r>
      <rPr>
        <b/>
        <sz val="9"/>
        <color rgb="FFC00000"/>
        <rFont val="Arial"/>
        <family val="2"/>
      </rPr>
      <t xml:space="preserve">For manual fit, </t>
    </r>
    <r>
      <rPr>
        <b/>
        <sz val="9"/>
        <color rgb="FF0070C0"/>
        <rFont val="Arial"/>
        <family val="2"/>
      </rPr>
      <t>use the solver tools (under the menu data/solver) to find the Chls content by fitting the red region of the spectrum.</t>
    </r>
    <r>
      <rPr>
        <sz val="9"/>
        <color rgb="FF0070C0"/>
        <rFont val="Arial"/>
        <family val="2"/>
      </rPr>
      <t xml:space="preserve"> If the fit is bad, probably there is a problem with the sample (purity, very wrong acetone solution, degradation) or with spectrum acquisition (baseline, dirty cuvette, scattering if sample is not centrifuged...). </t>
    </r>
    <r>
      <rPr>
        <b/>
        <sz val="9"/>
        <color rgb="FF0070C0"/>
        <rFont val="Arial"/>
        <family val="2"/>
      </rPr>
      <t>Once the manual Chls fit is done, proceed to the "Cars fit" sheet.</t>
    </r>
  </si>
  <si>
    <t>porra's equations</t>
  </si>
  <si>
    <t>Sample dilution to take the spectrum</t>
  </si>
  <si>
    <t>[Chls] of undiluted sample (mg/ml)</t>
  </si>
  <si>
    <t>normalise to n Chls (ex. Chls/complex)</t>
  </si>
  <si>
    <t>least square of Chls fit</t>
  </si>
  <si>
    <r>
      <rPr>
        <sz val="10"/>
        <color indexed="51"/>
        <rFont val="Symbol"/>
        <family val="1"/>
        <charset val="2"/>
      </rPr>
      <t>b-</t>
    </r>
    <r>
      <rPr>
        <sz val="10"/>
        <color indexed="51"/>
        <rFont val="Arial"/>
        <family val="2"/>
      </rPr>
      <t>car</t>
    </r>
  </si>
  <si>
    <r>
      <t xml:space="preserve">normalised </t>
    </r>
    <r>
      <rPr>
        <sz val="10"/>
        <color indexed="51"/>
        <rFont val="Symbol"/>
        <family val="1"/>
        <charset val="2"/>
      </rPr>
      <t>b</t>
    </r>
    <r>
      <rPr>
        <sz val="10"/>
        <color indexed="51"/>
        <rFont val="Arial"/>
        <family val="2"/>
      </rPr>
      <t>-car</t>
    </r>
  </si>
  <si>
    <t>Here you can normalise again at this n° of Chls--&gt;</t>
  </si>
  <si>
    <t>LHCII</t>
  </si>
  <si>
    <t>PSII core</t>
  </si>
  <si>
    <t>PSI maize</t>
  </si>
  <si>
    <t>C2S2M2</t>
  </si>
  <si>
    <t>bby70</t>
  </si>
  <si>
    <t>bby72</t>
  </si>
  <si>
    <t>bby74</t>
  </si>
  <si>
    <t>bby76</t>
  </si>
  <si>
    <t>bby78</t>
  </si>
  <si>
    <t>bby80</t>
  </si>
  <si>
    <t>bby82</t>
  </si>
  <si>
    <t>bby84</t>
  </si>
  <si>
    <t>bby86</t>
  </si>
  <si>
    <t>bby88</t>
  </si>
  <si>
    <t>bby90</t>
  </si>
  <si>
    <t>note: change values only in red cells</t>
  </si>
  <si>
    <t>note: if necessary (usually not), change values only in red cells</t>
  </si>
  <si>
    <t>GoodFig2A</t>
  </si>
  <si>
    <t>ScatFig2C</t>
  </si>
  <si>
    <t>DegrFig2D</t>
  </si>
  <si>
    <t>OffSetFig2B</t>
  </si>
  <si>
    <t>a/b_9_F5</t>
  </si>
  <si>
    <t>nice fit &lt;2
bad fit &gt; 3</t>
  </si>
  <si>
    <t>This value must reach the min. In manual mode,  sometime it is better to do 2 rounds of  iterations.</t>
  </si>
  <si>
    <t>diff after Chl fit</t>
  </si>
  <si>
    <t>good fit &lt;2
bad fit &gt; 3</t>
  </si>
  <si>
    <t>Red fit quality (good &lt;2; bad &gt;3 --&gt; check)</t>
  </si>
  <si>
    <t>average</t>
  </si>
  <si>
    <t>sel spectrum blue (for fit quality calc)</t>
  </si>
  <si>
    <t>Blue fit quality (good &lt;2; bad &gt;3 --&gt; check)</t>
  </si>
  <si>
    <t>ALL</t>
  </si>
  <si>
    <t>tot Chl a fit (=µM concentration)</t>
  </si>
  <si>
    <t>tot Chl b fit (=µM concentration)</t>
  </si>
  <si>
    <t>tot Cars fit (=µM concentration)</t>
  </si>
  <si>
    <t>Blue fit quality (norm. RMSE x 200)</t>
  </si>
  <si>
    <t>Red fit quality (norm. RMSE x 500)</t>
  </si>
  <si>
    <t>note: if necessary, change values only in red cells (usually only for cell B8)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</si>
</sst>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_-;\-* #,##0_-;_-* &quot;-&quot;_-;_-@_-"/>
    <numFmt numFmtId="165" formatCode="_-&quot;L.&quot;\ * #,##0_-;\-&quot;L.&quot;\ * #,##0_-;_-&quot;L.&quot;\ * &quot;-&quot;_-;_-@_-"/>
    <numFmt numFmtId="166" formatCode="0.000"/>
    <numFmt numFmtId="167" formatCode="0.0000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3"/>
      <color indexed="81"/>
      <name val="Tahoma"/>
      <family val="2"/>
    </font>
    <font>
      <b/>
      <sz val="13"/>
      <color indexed="81"/>
      <name val="Tahoma"/>
      <family val="2"/>
    </font>
    <font>
      <sz val="10"/>
      <color indexed="57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sz val="10"/>
      <color indexed="21"/>
      <name val="Arial"/>
      <family val="2"/>
    </font>
    <font>
      <b/>
      <i/>
      <sz val="8"/>
      <name val="Arial"/>
      <family val="2"/>
    </font>
    <font>
      <sz val="10"/>
      <color indexed="52"/>
      <name val="Arial"/>
      <family val="2"/>
    </font>
    <font>
      <sz val="10"/>
      <color indexed="46"/>
      <name val="Arial"/>
      <family val="2"/>
    </font>
    <font>
      <sz val="10"/>
      <color indexed="62"/>
      <name val="Arial"/>
      <family val="2"/>
    </font>
    <font>
      <sz val="10"/>
      <color indexed="51"/>
      <name val="Arial"/>
      <family val="2"/>
    </font>
    <font>
      <i/>
      <sz val="10"/>
      <name val="Arial"/>
      <family val="2"/>
    </font>
    <font>
      <b/>
      <i/>
      <sz val="10"/>
      <color indexed="10"/>
      <name val="Arial"/>
      <family val="2"/>
    </font>
    <font>
      <i/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i/>
      <sz val="8"/>
      <color rgb="FF0070C0"/>
      <name val="Arial"/>
      <family val="2"/>
    </font>
    <font>
      <sz val="10"/>
      <color theme="3" tint="0.59999389629810485"/>
      <name val="Arial"/>
      <family val="2"/>
    </font>
    <font>
      <sz val="10"/>
      <color rgb="FF92D050"/>
      <name val="Arial"/>
      <family val="2"/>
    </font>
    <font>
      <sz val="10"/>
      <color rgb="FFCC0000"/>
      <name val="Arial"/>
      <family val="2"/>
    </font>
    <font>
      <b/>
      <sz val="9"/>
      <color rgb="FF0070C0"/>
      <name val="Arial"/>
      <family val="2"/>
    </font>
    <font>
      <sz val="9"/>
      <color rgb="FF0070C0"/>
      <name val="Arial"/>
      <family val="2"/>
    </font>
    <font>
      <b/>
      <sz val="10"/>
      <color rgb="FFC00000"/>
      <name val="Arial"/>
      <family val="2"/>
    </font>
    <font>
      <b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sz val="8"/>
      <color theme="1"/>
      <name val="Arial"/>
      <family val="2"/>
    </font>
    <font>
      <b/>
      <sz val="10"/>
      <name val="Symbol"/>
      <family val="1"/>
      <charset val="2"/>
    </font>
    <font>
      <b/>
      <sz val="9"/>
      <color rgb="FFC00000"/>
      <name val="Arial"/>
      <family val="2"/>
    </font>
    <font>
      <b/>
      <sz val="2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6"/>
      <color rgb="FF000000"/>
      <name val="Arial"/>
      <family val="2"/>
    </font>
    <font>
      <sz val="11"/>
      <color rgb="FF0070C0"/>
      <name val="Arial"/>
      <family val="2"/>
    </font>
    <font>
      <b/>
      <u/>
      <sz val="11"/>
      <color rgb="FF0070C0"/>
      <name val="Arial"/>
      <family val="2"/>
    </font>
    <font>
      <sz val="11"/>
      <name val="Arial"/>
      <family val="2"/>
    </font>
    <font>
      <b/>
      <sz val="10"/>
      <color indexed="52"/>
      <name val="Arial"/>
      <family val="2"/>
    </font>
    <font>
      <b/>
      <sz val="10"/>
      <color indexed="46"/>
      <name val="Arial"/>
      <family val="2"/>
    </font>
    <font>
      <b/>
      <sz val="10"/>
      <color indexed="53"/>
      <name val="Arial"/>
      <family val="2"/>
    </font>
    <font>
      <b/>
      <sz val="10"/>
      <color rgb="FFCC0000"/>
      <name val="Arial"/>
      <family val="2"/>
    </font>
    <font>
      <b/>
      <sz val="10"/>
      <color indexed="51"/>
      <name val="Arial"/>
      <family val="2"/>
    </font>
    <font>
      <i/>
      <sz val="11"/>
      <color rgb="FF0070C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57"/>
      <name val="Arial"/>
      <family val="2"/>
    </font>
    <font>
      <b/>
      <sz val="10"/>
      <color indexed="50"/>
      <name val="Arial"/>
      <family val="2"/>
    </font>
    <font>
      <b/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color indexed="51"/>
      <name val="Symbol"/>
      <family val="1"/>
      <charset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9"/>
      <color rgb="FFFF0000"/>
      <name val="Arial"/>
      <family val="2"/>
    </font>
    <font>
      <b/>
      <sz val="8.5"/>
      <color rgb="FFFF0000"/>
      <name val="Arial"/>
      <family val="2"/>
    </font>
    <font>
      <sz val="8.5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0" fontId="4" fillId="0" borderId="0"/>
    <xf numFmtId="0" fontId="1" fillId="0" borderId="0"/>
    <xf numFmtId="0" fontId="1" fillId="0" borderId="0"/>
  </cellStyleXfs>
  <cellXfs count="267">
    <xf numFmtId="0" fontId="0" fillId="0" borderId="0" xfId="0"/>
    <xf numFmtId="0" fontId="0" fillId="0" borderId="0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/>
    <xf numFmtId="0" fontId="0" fillId="0" borderId="0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1" fontId="17" fillId="0" borderId="0" xfId="0" applyNumberFormat="1" applyFont="1" applyAlignment="1">
      <alignment horizontal="center"/>
    </xf>
    <xf numFmtId="11" fontId="18" fillId="0" borderId="0" xfId="0" applyNumberFormat="1" applyFont="1" applyAlignment="1">
      <alignment horizontal="center"/>
    </xf>
    <xf numFmtId="11" fontId="7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0" fontId="17" fillId="0" borderId="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20" fillId="0" borderId="18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21" xfId="0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21" fillId="0" borderId="0" xfId="0" applyFont="1" applyBorder="1" applyAlignment="1"/>
    <xf numFmtId="0" fontId="5" fillId="3" borderId="1" xfId="0" applyFont="1" applyFill="1" applyBorder="1" applyAlignment="1">
      <alignment horizontal="center" vertical="center"/>
    </xf>
    <xf numFmtId="166" fontId="5" fillId="3" borderId="2" xfId="0" applyNumberFormat="1" applyFont="1" applyFill="1" applyBorder="1" applyAlignment="1">
      <alignment horizontal="center" vertical="center"/>
    </xf>
    <xf numFmtId="0" fontId="23" fillId="0" borderId="0" xfId="0" applyFont="1" applyBorder="1" applyAlignment="1"/>
    <xf numFmtId="0" fontId="5" fillId="4" borderId="20" xfId="0" applyFont="1" applyFill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9" fontId="0" fillId="0" borderId="15" xfId="0" applyNumberForma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24" fillId="0" borderId="0" xfId="0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24" fillId="0" borderId="0" xfId="0" applyFont="1" applyAlignment="1">
      <alignment horizontal="center"/>
    </xf>
    <xf numFmtId="166" fontId="24" fillId="0" borderId="0" xfId="0" applyNumberFormat="1" applyFont="1" applyAlignment="1">
      <alignment horizontal="center"/>
    </xf>
    <xf numFmtId="10" fontId="0" fillId="0" borderId="0" xfId="0" applyNumberForma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0" fontId="4" fillId="0" borderId="7" xfId="0" applyFont="1" applyBorder="1"/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11" fontId="11" fillId="0" borderId="0" xfId="0" applyNumberFormat="1" applyFont="1" applyAlignment="1">
      <alignment horizontal="center"/>
    </xf>
    <xf numFmtId="0" fontId="15" fillId="0" borderId="7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6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7" fillId="0" borderId="4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0" fillId="0" borderId="0" xfId="0" applyAlignment="1"/>
    <xf numFmtId="0" fontId="5" fillId="0" borderId="34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9" fillId="0" borderId="0" xfId="0" applyFont="1" applyBorder="1" applyAlignment="1"/>
    <xf numFmtId="0" fontId="30" fillId="0" borderId="7" xfId="0" applyFont="1" applyBorder="1" applyAlignment="1">
      <alignment horizontal="center" vertical="center"/>
    </xf>
    <xf numFmtId="0" fontId="30" fillId="0" borderId="0" xfId="0" applyFont="1" applyAlignment="1">
      <alignment horizontal="center"/>
    </xf>
    <xf numFmtId="11" fontId="30" fillId="0" borderId="0" xfId="0" applyNumberFormat="1" applyFont="1" applyAlignment="1">
      <alignment horizont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11" fontId="31" fillId="0" borderId="0" xfId="0" applyNumberFormat="1" applyFont="1" applyAlignment="1">
      <alignment horizontal="center"/>
    </xf>
    <xf numFmtId="0" fontId="31" fillId="0" borderId="0" xfId="0" applyFont="1"/>
    <xf numFmtId="166" fontId="17" fillId="0" borderId="39" xfId="0" applyNumberFormat="1" applyFont="1" applyBorder="1" applyAlignment="1">
      <alignment horizontal="center"/>
    </xf>
    <xf numFmtId="166" fontId="18" fillId="0" borderId="40" xfId="0" applyNumberFormat="1" applyFont="1" applyBorder="1" applyAlignment="1">
      <alignment horizontal="center"/>
    </xf>
    <xf numFmtId="166" fontId="7" fillId="0" borderId="40" xfId="0" applyNumberFormat="1" applyFont="1" applyBorder="1" applyAlignment="1">
      <alignment horizontal="center"/>
    </xf>
    <xf numFmtId="166" fontId="20" fillId="0" borderId="41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6" fontId="0" fillId="0" borderId="4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2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4" xfId="0" applyBorder="1" applyAlignment="1">
      <alignment horizontal="left"/>
    </xf>
    <xf numFmtId="0" fontId="27" fillId="0" borderId="24" xfId="0" applyFon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23" fillId="0" borderId="22" xfId="0" applyFont="1" applyBorder="1" applyAlignment="1">
      <alignment horizontal="left" vertical="center" wrapText="1"/>
    </xf>
    <xf numFmtId="167" fontId="5" fillId="4" borderId="25" xfId="0" applyNumberFormat="1" applyFont="1" applyFill="1" applyBorder="1" applyAlignment="1">
      <alignment horizontal="center" vertical="center"/>
    </xf>
    <xf numFmtId="167" fontId="11" fillId="0" borderId="24" xfId="0" applyNumberFormat="1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7" fillId="0" borderId="4" xfId="0" applyNumberFormat="1" applyFont="1" applyBorder="1" applyAlignment="1">
      <alignment horizontal="center" vertical="center"/>
    </xf>
    <xf numFmtId="167" fontId="18" fillId="0" borderId="4" xfId="0" applyNumberFormat="1" applyFont="1" applyBorder="1" applyAlignment="1">
      <alignment horizontal="center" vertical="center"/>
    </xf>
    <xf numFmtId="167" fontId="7" fillId="0" borderId="8" xfId="0" applyNumberFormat="1" applyFont="1" applyBorder="1" applyAlignment="1">
      <alignment horizontal="center" vertical="center"/>
    </xf>
    <xf numFmtId="167" fontId="20" fillId="0" borderId="4" xfId="0" applyNumberFormat="1" applyFont="1" applyBorder="1" applyAlignment="1">
      <alignment horizontal="center"/>
    </xf>
    <xf numFmtId="167" fontId="0" fillId="0" borderId="4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/>
    </xf>
    <xf numFmtId="166" fontId="32" fillId="0" borderId="40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6" xfId="0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0" fillId="0" borderId="0" xfId="0" applyBorder="1" applyAlignment="1"/>
    <xf numFmtId="0" fontId="37" fillId="0" borderId="11" xfId="0" applyFont="1" applyBorder="1" applyAlignment="1">
      <alignment horizontal="center"/>
    </xf>
    <xf numFmtId="0" fontId="38" fillId="2" borderId="26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7" borderId="11" xfId="0" applyFont="1" applyFill="1" applyBorder="1" applyAlignment="1">
      <alignment horizontal="center"/>
    </xf>
    <xf numFmtId="0" fontId="27" fillId="0" borderId="3" xfId="0" applyFont="1" applyFill="1" applyBorder="1" applyAlignment="1">
      <alignment horizontal="center"/>
    </xf>
    <xf numFmtId="0" fontId="27" fillId="0" borderId="1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27" fillId="0" borderId="15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6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27" fillId="0" borderId="0" xfId="0" applyFont="1" applyAlignment="1">
      <alignment horizontal="center"/>
    </xf>
    <xf numFmtId="11" fontId="14" fillId="0" borderId="0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44" fillId="9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Alignment="1"/>
    <xf numFmtId="0" fontId="0" fillId="0" borderId="43" xfId="0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0" fontId="5" fillId="7" borderId="17" xfId="0" applyFont="1" applyFill="1" applyBorder="1" applyAlignment="1">
      <alignment horizontal="center"/>
    </xf>
    <xf numFmtId="0" fontId="49" fillId="0" borderId="4" xfId="0" applyFont="1" applyBorder="1" applyAlignment="1">
      <alignment horizontal="center"/>
    </xf>
    <xf numFmtId="0" fontId="50" fillId="0" borderId="4" xfId="0" applyFont="1" applyBorder="1" applyAlignment="1">
      <alignment horizontal="center"/>
    </xf>
    <xf numFmtId="0" fontId="51" fillId="0" borderId="4" xfId="0" applyFont="1" applyBorder="1" applyAlignment="1">
      <alignment horizontal="center"/>
    </xf>
    <xf numFmtId="0" fontId="52" fillId="0" borderId="4" xfId="0" applyFont="1" applyBorder="1" applyAlignment="1">
      <alignment horizontal="center"/>
    </xf>
    <xf numFmtId="0" fontId="53" fillId="0" borderId="4" xfId="0" applyFont="1" applyBorder="1" applyAlignment="1">
      <alignment horizontal="center"/>
    </xf>
    <xf numFmtId="10" fontId="0" fillId="0" borderId="0" xfId="0" applyNumberFormat="1"/>
    <xf numFmtId="0" fontId="13" fillId="0" borderId="4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/>
    </xf>
    <xf numFmtId="166" fontId="11" fillId="0" borderId="4" xfId="0" applyNumberFormat="1" applyFont="1" applyBorder="1" applyAlignment="1">
      <alignment horizontal="center" vertical="center"/>
    </xf>
    <xf numFmtId="166" fontId="12" fillId="0" borderId="4" xfId="0" applyNumberFormat="1" applyFont="1" applyBorder="1" applyAlignment="1">
      <alignment horizontal="center" vertical="center"/>
    </xf>
    <xf numFmtId="0" fontId="5" fillId="0" borderId="0" xfId="0" applyFont="1" applyFill="1" applyAlignment="1">
      <alignment horizontal="right"/>
    </xf>
    <xf numFmtId="166" fontId="0" fillId="0" borderId="0" xfId="0" applyNumberFormat="1" applyAlignment="1">
      <alignment horizontal="center"/>
    </xf>
    <xf numFmtId="11" fontId="0" fillId="0" borderId="0" xfId="0" applyNumberFormat="1"/>
    <xf numFmtId="0" fontId="23" fillId="0" borderId="0" xfId="0" applyFont="1" applyBorder="1" applyAlignment="1">
      <alignment horizontal="center"/>
    </xf>
    <xf numFmtId="166" fontId="5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2" fontId="5" fillId="0" borderId="4" xfId="0" applyNumberFormat="1" applyFont="1" applyBorder="1" applyAlignment="1">
      <alignment horizontal="center" vertical="center"/>
    </xf>
    <xf numFmtId="0" fontId="5" fillId="0" borderId="0" xfId="0" applyFont="1"/>
    <xf numFmtId="2" fontId="5" fillId="0" borderId="0" xfId="0" applyNumberFormat="1" applyFont="1"/>
    <xf numFmtId="2" fontId="56" fillId="0" borderId="24" xfId="0" applyNumberFormat="1" applyFont="1" applyBorder="1" applyAlignment="1">
      <alignment horizontal="center" vertical="center"/>
    </xf>
    <xf numFmtId="2" fontId="57" fillId="0" borderId="4" xfId="0" applyNumberFormat="1" applyFont="1" applyBorder="1" applyAlignment="1">
      <alignment horizontal="center" vertical="center"/>
    </xf>
    <xf numFmtId="2" fontId="49" fillId="0" borderId="4" xfId="0" applyNumberFormat="1" applyFont="1" applyBorder="1" applyAlignment="1">
      <alignment horizontal="center" vertical="center"/>
    </xf>
    <xf numFmtId="2" fontId="50" fillId="0" borderId="4" xfId="0" applyNumberFormat="1" applyFont="1" applyBorder="1" applyAlignment="1">
      <alignment horizontal="center" vertical="center"/>
    </xf>
    <xf numFmtId="2" fontId="51" fillId="0" borderId="8" xfId="0" applyNumberFormat="1" applyFont="1" applyBorder="1" applyAlignment="1">
      <alignment horizontal="center" vertical="center"/>
    </xf>
    <xf numFmtId="2" fontId="58" fillId="0" borderId="4" xfId="0" applyNumberFormat="1" applyFont="1" applyBorder="1" applyAlignment="1">
      <alignment horizontal="center"/>
    </xf>
    <xf numFmtId="2" fontId="53" fillId="0" borderId="4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44" fillId="0" borderId="4" xfId="0" applyNumberFormat="1" applyFont="1" applyBorder="1" applyAlignment="1">
      <alignment horizontal="center" vertical="center"/>
    </xf>
    <xf numFmtId="0" fontId="5" fillId="0" borderId="0" xfId="0" applyNumberFormat="1" applyFont="1"/>
    <xf numFmtId="0" fontId="0" fillId="0" borderId="0" xfId="0" applyAlignment="1">
      <alignment horizontal="center"/>
    </xf>
    <xf numFmtId="0" fontId="28" fillId="0" borderId="0" xfId="0" applyFont="1"/>
    <xf numFmtId="0" fontId="59" fillId="0" borderId="0" xfId="0" applyFont="1"/>
    <xf numFmtId="0" fontId="21" fillId="0" borderId="0" xfId="0" applyFont="1"/>
    <xf numFmtId="0" fontId="28" fillId="0" borderId="4" xfId="0" applyFont="1" applyFill="1" applyBorder="1" applyAlignment="1">
      <alignment horizontal="center"/>
    </xf>
    <xf numFmtId="166" fontId="28" fillId="0" borderId="4" xfId="0" applyNumberFormat="1" applyFont="1" applyBorder="1" applyAlignment="1">
      <alignment horizontal="center"/>
    </xf>
    <xf numFmtId="0" fontId="59" fillId="0" borderId="4" xfId="0" applyFont="1" applyFill="1" applyBorder="1" applyAlignment="1">
      <alignment horizontal="center"/>
    </xf>
    <xf numFmtId="166" fontId="59" fillId="0" borderId="4" xfId="0" applyNumberFormat="1" applyFont="1" applyBorder="1" applyAlignment="1">
      <alignment horizontal="center"/>
    </xf>
    <xf numFmtId="0" fontId="56" fillId="0" borderId="7" xfId="0" applyFont="1" applyBorder="1" applyAlignment="1">
      <alignment horizontal="center"/>
    </xf>
    <xf numFmtId="0" fontId="56" fillId="0" borderId="24" xfId="0" applyFont="1" applyBorder="1" applyAlignment="1">
      <alignment horizontal="center" vertical="center"/>
    </xf>
    <xf numFmtId="0" fontId="57" fillId="0" borderId="4" xfId="0" applyFont="1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1" fillId="0" borderId="8" xfId="0" applyFont="1" applyBorder="1" applyAlignment="1">
      <alignment horizontal="center" vertical="center"/>
    </xf>
    <xf numFmtId="0" fontId="4" fillId="8" borderId="0" xfId="0" applyFont="1" applyFill="1"/>
    <xf numFmtId="0" fontId="0" fillId="0" borderId="0" xfId="0" applyAlignment="1">
      <alignment horizontal="center"/>
    </xf>
    <xf numFmtId="0" fontId="4" fillId="8" borderId="0" xfId="0" applyFont="1" applyFill="1" applyAlignment="1">
      <alignment horizontal="center"/>
    </xf>
    <xf numFmtId="0" fontId="61" fillId="0" borderId="4" xfId="0" applyFont="1" applyBorder="1" applyAlignment="1">
      <alignment horizontal="center"/>
    </xf>
    <xf numFmtId="167" fontId="62" fillId="0" borderId="4" xfId="0" applyNumberFormat="1" applyFont="1" applyBorder="1" applyAlignment="1">
      <alignment horizontal="center"/>
    </xf>
    <xf numFmtId="2" fontId="61" fillId="0" borderId="4" xfId="0" applyNumberFormat="1" applyFont="1" applyBorder="1" applyAlignment="1">
      <alignment horizontal="center"/>
    </xf>
    <xf numFmtId="0" fontId="62" fillId="0" borderId="7" xfId="0" applyFont="1" applyBorder="1" applyAlignment="1">
      <alignment horizontal="center" vertical="center"/>
    </xf>
    <xf numFmtId="0" fontId="62" fillId="0" borderId="0" xfId="0" applyFont="1" applyAlignment="1">
      <alignment horizontal="center"/>
    </xf>
    <xf numFmtId="0" fontId="44" fillId="10" borderId="0" xfId="0" applyFont="1" applyFill="1" applyBorder="1" applyAlignment="1">
      <alignment horizontal="center"/>
    </xf>
    <xf numFmtId="0" fontId="1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0" borderId="4" xfId="0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5" fillId="5" borderId="4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2" fontId="0" fillId="0" borderId="4" xfId="0" applyNumberFormat="1" applyBorder="1" applyAlignment="1">
      <alignment horizontal="center"/>
    </xf>
    <xf numFmtId="0" fontId="21" fillId="0" borderId="0" xfId="0" applyFont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33" fillId="6" borderId="3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30" xfId="0" applyBorder="1" applyAlignment="1">
      <alignment horizontal="center"/>
    </xf>
    <xf numFmtId="0" fontId="23" fillId="0" borderId="0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16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64" fillId="10" borderId="0" xfId="0" applyFont="1" applyFill="1" applyBorder="1" applyAlignment="1">
      <alignment horizontal="left"/>
    </xf>
    <xf numFmtId="0" fontId="65" fillId="0" borderId="0" xfId="0" applyFont="1" applyAlignment="1"/>
    <xf numFmtId="0" fontId="21" fillId="0" borderId="4" xfId="0" applyFont="1" applyBorder="1" applyAlignment="1">
      <alignment horizontal="center" vertical="center" wrapText="1"/>
    </xf>
    <xf numFmtId="0" fontId="63" fillId="10" borderId="0" xfId="0" applyFont="1" applyFill="1" applyBorder="1" applyAlignment="1">
      <alignment horizontal="left"/>
    </xf>
    <xf numFmtId="0" fontId="24" fillId="0" borderId="0" xfId="0" applyFont="1" applyAlignment="1"/>
    <xf numFmtId="0" fontId="23" fillId="0" borderId="35" xfId="0" applyFont="1" applyBorder="1" applyAlignment="1">
      <alignment horizontal="center" vertical="center" wrapText="1"/>
    </xf>
    <xf numFmtId="0" fontId="0" fillId="0" borderId="4" xfId="0" applyBorder="1" applyAlignment="1"/>
    <xf numFmtId="0" fontId="0" fillId="0" borderId="35" xfId="0" applyBorder="1" applyAlignment="1"/>
    <xf numFmtId="0" fontId="33" fillId="6" borderId="27" xfId="0" applyFont="1" applyFill="1" applyBorder="1" applyAlignment="1">
      <alignment horizontal="center" vertical="center" wrapText="1"/>
    </xf>
    <xf numFmtId="0" fontId="24" fillId="0" borderId="28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24" fillId="0" borderId="30" xfId="0" applyFont="1" applyBorder="1" applyAlignment="1">
      <alignment horizontal="center"/>
    </xf>
    <xf numFmtId="0" fontId="24" fillId="0" borderId="31" xfId="0" applyFont="1" applyBorder="1" applyAlignment="1">
      <alignment horizontal="center"/>
    </xf>
    <xf numFmtId="0" fontId="24" fillId="0" borderId="32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1" fillId="0" borderId="8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0" fontId="21" fillId="0" borderId="44" xfId="0" applyFont="1" applyBorder="1" applyAlignment="1">
      <alignment horizontal="center" vertical="center" wrapText="1"/>
    </xf>
    <xf numFmtId="0" fontId="28" fillId="6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28" fillId="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46" fillId="6" borderId="0" xfId="0" applyFont="1" applyFill="1" applyBorder="1" applyAlignment="1">
      <alignment horizontal="left" vertical="center" wrapText="1"/>
    </xf>
    <xf numFmtId="0" fontId="48" fillId="0" borderId="0" xfId="0" applyFont="1" applyAlignment="1"/>
  </cellXfs>
  <cellStyles count="9">
    <cellStyle name="Migliaia (0)_selezione" xfId="1"/>
    <cellStyle name="Normal" xfId="0" builtinId="0"/>
    <cellStyle name="Normal 2" xfId="3"/>
    <cellStyle name="Normal 2 2" xfId="7"/>
    <cellStyle name="Normal 3" xfId="4"/>
    <cellStyle name="Normal 3 2" xfId="8"/>
    <cellStyle name="Normal 4" xfId="6"/>
    <cellStyle name="Normal 5" xfId="5"/>
    <cellStyle name="Valuta (0)_selezione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worksheet" Target="worksheets/sheet4.xml"/><Relationship Id="rId10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26936522249835E-2"/>
          <c:y val="6.8140998211969478E-3"/>
          <c:w val="0.97394610623743361"/>
          <c:h val="0.98632807574701575"/>
        </c:manualLayout>
      </c:layout>
      <c:lineChart>
        <c:grouping val="standard"/>
        <c:varyColors val="0"/>
        <c:ser>
          <c:idx val="0"/>
          <c:order val="0"/>
          <c:tx>
            <c:v>fitting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'worksheet_(ref_spectra)'!$Z$552:$Z$927</c:f>
              <c:numCache>
                <c:formatCode>General</c:formatCode>
                <c:ptCount val="376"/>
                <c:pt idx="0">
                  <c:v>92556.251658950481</c:v>
                </c:pt>
                <c:pt idx="1">
                  <c:v>93829.998208855235</c:v>
                </c:pt>
                <c:pt idx="2">
                  <c:v>94885.361938572139</c:v>
                </c:pt>
                <c:pt idx="3">
                  <c:v>96091.379642561616</c:v>
                </c:pt>
                <c:pt idx="4">
                  <c:v>97418.155077664225</c:v>
                </c:pt>
                <c:pt idx="5">
                  <c:v>98588.421927639676</c:v>
                </c:pt>
                <c:pt idx="6">
                  <c:v>99768.420723447358</c:v>
                </c:pt>
                <c:pt idx="7">
                  <c:v>100876.31927951355</c:v>
                </c:pt>
                <c:pt idx="8">
                  <c:v>101977.66491505687</c:v>
                </c:pt>
                <c:pt idx="9">
                  <c:v>102996.50596937526</c:v>
                </c:pt>
                <c:pt idx="10">
                  <c:v>104082.56304058695</c:v>
                </c:pt>
                <c:pt idx="11">
                  <c:v>104963.25721305971</c:v>
                </c:pt>
                <c:pt idx="12">
                  <c:v>106156.32641707129</c:v>
                </c:pt>
                <c:pt idx="13">
                  <c:v>106964.15524596209</c:v>
                </c:pt>
                <c:pt idx="14">
                  <c:v>107857.84937171881</c:v>
                </c:pt>
                <c:pt idx="15">
                  <c:v>108718.30185326225</c:v>
                </c:pt>
                <c:pt idx="16">
                  <c:v>109755.32550720796</c:v>
                </c:pt>
                <c:pt idx="17">
                  <c:v>110471.1637938599</c:v>
                </c:pt>
                <c:pt idx="18">
                  <c:v>111252.63651698655</c:v>
                </c:pt>
                <c:pt idx="19">
                  <c:v>112142.47495583397</c:v>
                </c:pt>
                <c:pt idx="20">
                  <c:v>112852.39128944033</c:v>
                </c:pt>
                <c:pt idx="21">
                  <c:v>113632.88565185285</c:v>
                </c:pt>
                <c:pt idx="22">
                  <c:v>114387.7008334424</c:v>
                </c:pt>
                <c:pt idx="23">
                  <c:v>114975.61406064956</c:v>
                </c:pt>
                <c:pt idx="24">
                  <c:v>115592.32779152428</c:v>
                </c:pt>
                <c:pt idx="25">
                  <c:v>116106.6780524238</c:v>
                </c:pt>
                <c:pt idx="26">
                  <c:v>116717.55592936592</c:v>
                </c:pt>
                <c:pt idx="27">
                  <c:v>116911.99868730448</c:v>
                </c:pt>
                <c:pt idx="28">
                  <c:v>117599.93165230981</c:v>
                </c:pt>
                <c:pt idx="29">
                  <c:v>117882.71121014449</c:v>
                </c:pt>
                <c:pt idx="30">
                  <c:v>118172.80817539095</c:v>
                </c:pt>
                <c:pt idx="31">
                  <c:v>118229.31276679381</c:v>
                </c:pt>
                <c:pt idx="32">
                  <c:v>118436.22161445543</c:v>
                </c:pt>
                <c:pt idx="33">
                  <c:v>118527.96136650736</c:v>
                </c:pt>
                <c:pt idx="34">
                  <c:v>118541.03629533232</c:v>
                </c:pt>
                <c:pt idx="35">
                  <c:v>118511.63349018722</c:v>
                </c:pt>
                <c:pt idx="36">
                  <c:v>118485.6460414131</c:v>
                </c:pt>
                <c:pt idx="37">
                  <c:v>118152.47803219239</c:v>
                </c:pt>
                <c:pt idx="38">
                  <c:v>118171.83196147475</c:v>
                </c:pt>
                <c:pt idx="39">
                  <c:v>117937.39230060557</c:v>
                </c:pt>
                <c:pt idx="40">
                  <c:v>117772.12015000264</c:v>
                </c:pt>
                <c:pt idx="41">
                  <c:v>117271.2363478839</c:v>
                </c:pt>
                <c:pt idx="42">
                  <c:v>116819.97798130586</c:v>
                </c:pt>
                <c:pt idx="43">
                  <c:v>116528.80609188671</c:v>
                </c:pt>
                <c:pt idx="44">
                  <c:v>116106.33341462181</c:v>
                </c:pt>
                <c:pt idx="45">
                  <c:v>115745.8481447635</c:v>
                </c:pt>
                <c:pt idx="46">
                  <c:v>115218.72037152908</c:v>
                </c:pt>
                <c:pt idx="47">
                  <c:v>114988.34158365798</c:v>
                </c:pt>
                <c:pt idx="48">
                  <c:v>114472.18904047017</c:v>
                </c:pt>
                <c:pt idx="49">
                  <c:v>113771.07232163716</c:v>
                </c:pt>
                <c:pt idx="50">
                  <c:v>113416.47112660854</c:v>
                </c:pt>
                <c:pt idx="51">
                  <c:v>113035.64833569959</c:v>
                </c:pt>
                <c:pt idx="52">
                  <c:v>112829.67025600515</c:v>
                </c:pt>
                <c:pt idx="53">
                  <c:v>112683.33249706266</c:v>
                </c:pt>
                <c:pt idx="54">
                  <c:v>112673.67891067475</c:v>
                </c:pt>
                <c:pt idx="55">
                  <c:v>112314.07400059474</c:v>
                </c:pt>
                <c:pt idx="56">
                  <c:v>112540.81360573253</c:v>
                </c:pt>
                <c:pt idx="57">
                  <c:v>112543.60902567446</c:v>
                </c:pt>
                <c:pt idx="58">
                  <c:v>112657.45654276526</c:v>
                </c:pt>
                <c:pt idx="59">
                  <c:v>112929.94987870657</c:v>
                </c:pt>
                <c:pt idx="60">
                  <c:v>113113.46773057098</c:v>
                </c:pt>
                <c:pt idx="61">
                  <c:v>113547.95795704112</c:v>
                </c:pt>
                <c:pt idx="62">
                  <c:v>114370.65554441487</c:v>
                </c:pt>
                <c:pt idx="63">
                  <c:v>114917.67604649511</c:v>
                </c:pt>
                <c:pt idx="64">
                  <c:v>115549.3767888709</c:v>
                </c:pt>
                <c:pt idx="65">
                  <c:v>116609.8060858996</c:v>
                </c:pt>
                <c:pt idx="66">
                  <c:v>117928.48107642663</c:v>
                </c:pt>
                <c:pt idx="67">
                  <c:v>119014.41801883068</c:v>
                </c:pt>
                <c:pt idx="68">
                  <c:v>120281.06855348649</c:v>
                </c:pt>
                <c:pt idx="69">
                  <c:v>121724.15900338249</c:v>
                </c:pt>
                <c:pt idx="70">
                  <c:v>123266.97437509336</c:v>
                </c:pt>
                <c:pt idx="71">
                  <c:v>125014.8505377018</c:v>
                </c:pt>
                <c:pt idx="72">
                  <c:v>126729.25384952709</c:v>
                </c:pt>
                <c:pt idx="73">
                  <c:v>128512.20773572267</c:v>
                </c:pt>
                <c:pt idx="74">
                  <c:v>130336.02155375417</c:v>
                </c:pt>
                <c:pt idx="75">
                  <c:v>132410.50548104561</c:v>
                </c:pt>
                <c:pt idx="76">
                  <c:v>134518.93104086933</c:v>
                </c:pt>
                <c:pt idx="77">
                  <c:v>136559.58210600071</c:v>
                </c:pt>
                <c:pt idx="78">
                  <c:v>138837.88587750684</c:v>
                </c:pt>
                <c:pt idx="79">
                  <c:v>141209.07782776974</c:v>
                </c:pt>
                <c:pt idx="80">
                  <c:v>143143.51004545417</c:v>
                </c:pt>
                <c:pt idx="81">
                  <c:v>145803.74062231637</c:v>
                </c:pt>
                <c:pt idx="82">
                  <c:v>148151.38558306126</c:v>
                </c:pt>
                <c:pt idx="83">
                  <c:v>150616.51362959808</c:v>
                </c:pt>
                <c:pt idx="84">
                  <c:v>152774.70930968324</c:v>
                </c:pt>
                <c:pt idx="85">
                  <c:v>155166.60626897245</c:v>
                </c:pt>
                <c:pt idx="86">
                  <c:v>157662.15866897235</c:v>
                </c:pt>
                <c:pt idx="87">
                  <c:v>160141.07286860343</c:v>
                </c:pt>
                <c:pt idx="88">
                  <c:v>162458.01893705479</c:v>
                </c:pt>
                <c:pt idx="89">
                  <c:v>164917.66643972084</c:v>
                </c:pt>
                <c:pt idx="90">
                  <c:v>167506.62594384464</c:v>
                </c:pt>
                <c:pt idx="91">
                  <c:v>169899.06669883628</c:v>
                </c:pt>
                <c:pt idx="92">
                  <c:v>172112.32780426936</c:v>
                </c:pt>
                <c:pt idx="93">
                  <c:v>174499.04025242396</c:v>
                </c:pt>
                <c:pt idx="94">
                  <c:v>176577.97010727765</c:v>
                </c:pt>
                <c:pt idx="95">
                  <c:v>179129.05041190257</c:v>
                </c:pt>
                <c:pt idx="96">
                  <c:v>181179.8615564823</c:v>
                </c:pt>
                <c:pt idx="97">
                  <c:v>183227.55115322201</c:v>
                </c:pt>
                <c:pt idx="98">
                  <c:v>185275.49393389988</c:v>
                </c:pt>
                <c:pt idx="99">
                  <c:v>187035.66562424932</c:v>
                </c:pt>
                <c:pt idx="100">
                  <c:v>189204.48307014382</c:v>
                </c:pt>
                <c:pt idx="101">
                  <c:v>190858.20967058933</c:v>
                </c:pt>
                <c:pt idx="102">
                  <c:v>192480.21810626687</c:v>
                </c:pt>
                <c:pt idx="103">
                  <c:v>194136.21997732623</c:v>
                </c:pt>
                <c:pt idx="104">
                  <c:v>195786.54351129459</c:v>
                </c:pt>
                <c:pt idx="105">
                  <c:v>197282.63657518936</c:v>
                </c:pt>
                <c:pt idx="106">
                  <c:v>198382.97084074575</c:v>
                </c:pt>
                <c:pt idx="107">
                  <c:v>199627.80972635897</c:v>
                </c:pt>
                <c:pt idx="108">
                  <c:v>200829.58119899457</c:v>
                </c:pt>
                <c:pt idx="109">
                  <c:v>202196.23405069916</c:v>
                </c:pt>
                <c:pt idx="110">
                  <c:v>202772.58206306244</c:v>
                </c:pt>
                <c:pt idx="111">
                  <c:v>203715.67643696672</c:v>
                </c:pt>
                <c:pt idx="112">
                  <c:v>204298.19698309893</c:v>
                </c:pt>
                <c:pt idx="113">
                  <c:v>204868.12925173275</c:v>
                </c:pt>
                <c:pt idx="114">
                  <c:v>205562.28292941279</c:v>
                </c:pt>
                <c:pt idx="115">
                  <c:v>205935.13757527244</c:v>
                </c:pt>
                <c:pt idx="116">
                  <c:v>206428.71088347363</c:v>
                </c:pt>
                <c:pt idx="117">
                  <c:v>206727.29168627597</c:v>
                </c:pt>
                <c:pt idx="118">
                  <c:v>206990.6282203453</c:v>
                </c:pt>
                <c:pt idx="119">
                  <c:v>207045.36134613611</c:v>
                </c:pt>
                <c:pt idx="120">
                  <c:v>206997.42522376569</c:v>
                </c:pt>
                <c:pt idx="121">
                  <c:v>206750.75097319746</c:v>
                </c:pt>
                <c:pt idx="122">
                  <c:v>206643.0491135222</c:v>
                </c:pt>
                <c:pt idx="123">
                  <c:v>206437.32081937196</c:v>
                </c:pt>
                <c:pt idx="124">
                  <c:v>205943.09333180578</c:v>
                </c:pt>
                <c:pt idx="125">
                  <c:v>205599.55576598004</c:v>
                </c:pt>
                <c:pt idx="126">
                  <c:v>204875.60460776687</c:v>
                </c:pt>
                <c:pt idx="127">
                  <c:v>204452.46448227024</c:v>
                </c:pt>
                <c:pt idx="128">
                  <c:v>203617.01114122875</c:v>
                </c:pt>
                <c:pt idx="129">
                  <c:v>202841.64046075146</c:v>
                </c:pt>
                <c:pt idx="130">
                  <c:v>201723.91644749712</c:v>
                </c:pt>
                <c:pt idx="131">
                  <c:v>200683.26117254971</c:v>
                </c:pt>
                <c:pt idx="132">
                  <c:v>199431.23326667852</c:v>
                </c:pt>
                <c:pt idx="133">
                  <c:v>198274.88839263935</c:v>
                </c:pt>
                <c:pt idx="134">
                  <c:v>196867.7922895909</c:v>
                </c:pt>
                <c:pt idx="135">
                  <c:v>195566.86928203574</c:v>
                </c:pt>
                <c:pt idx="136">
                  <c:v>194413.22486907482</c:v>
                </c:pt>
                <c:pt idx="137">
                  <c:v>192734.98538972184</c:v>
                </c:pt>
                <c:pt idx="138">
                  <c:v>191287.71396557943</c:v>
                </c:pt>
                <c:pt idx="139">
                  <c:v>189643.60769220485</c:v>
                </c:pt>
                <c:pt idx="140">
                  <c:v>187837.0698675391</c:v>
                </c:pt>
                <c:pt idx="141">
                  <c:v>186065.88919488172</c:v>
                </c:pt>
                <c:pt idx="142">
                  <c:v>184506.69358479072</c:v>
                </c:pt>
                <c:pt idx="143">
                  <c:v>182680.13234258606</c:v>
                </c:pt>
                <c:pt idx="144">
                  <c:v>180968.6075967646</c:v>
                </c:pt>
                <c:pt idx="145">
                  <c:v>179317.80570465539</c:v>
                </c:pt>
                <c:pt idx="146">
                  <c:v>177742.48024982197</c:v>
                </c:pt>
                <c:pt idx="147">
                  <c:v>176353.24303217727</c:v>
                </c:pt>
                <c:pt idx="148">
                  <c:v>174554.15315641009</c:v>
                </c:pt>
                <c:pt idx="149">
                  <c:v>173205.21369799849</c:v>
                </c:pt>
                <c:pt idx="150">
                  <c:v>171821.99210687444</c:v>
                </c:pt>
                <c:pt idx="151">
                  <c:v>170702.26901667152</c:v>
                </c:pt>
                <c:pt idx="152">
                  <c:v>169671.55700935386</c:v>
                </c:pt>
                <c:pt idx="153">
                  <c:v>168541.19513122775</c:v>
                </c:pt>
                <c:pt idx="154">
                  <c:v>167457.34357206099</c:v>
                </c:pt>
                <c:pt idx="155">
                  <c:v>166813.16926531421</c:v>
                </c:pt>
                <c:pt idx="156">
                  <c:v>166222.28364897575</c:v>
                </c:pt>
                <c:pt idx="157">
                  <c:v>165905.35904345126</c:v>
                </c:pt>
                <c:pt idx="158">
                  <c:v>165558.35012033684</c:v>
                </c:pt>
                <c:pt idx="159">
                  <c:v>165404.2788410449</c:v>
                </c:pt>
                <c:pt idx="160">
                  <c:v>165693.21120381786</c:v>
                </c:pt>
                <c:pt idx="161">
                  <c:v>165918.72277006472</c:v>
                </c:pt>
                <c:pt idx="162">
                  <c:v>166321.92874623204</c:v>
                </c:pt>
                <c:pt idx="163">
                  <c:v>166959.51493721426</c:v>
                </c:pt>
                <c:pt idx="164">
                  <c:v>167862.29453218362</c:v>
                </c:pt>
                <c:pt idx="165">
                  <c:v>168878.85303995851</c:v>
                </c:pt>
                <c:pt idx="166">
                  <c:v>170323.83231632787</c:v>
                </c:pt>
                <c:pt idx="167">
                  <c:v>171698.46677545091</c:v>
                </c:pt>
                <c:pt idx="168">
                  <c:v>173631.50575487735</c:v>
                </c:pt>
                <c:pt idx="169">
                  <c:v>175525.93192639656</c:v>
                </c:pt>
                <c:pt idx="170">
                  <c:v>177710.82684871904</c:v>
                </c:pt>
                <c:pt idx="171">
                  <c:v>180263.03150417149</c:v>
                </c:pt>
                <c:pt idx="172">
                  <c:v>183102.83533136029</c:v>
                </c:pt>
                <c:pt idx="173">
                  <c:v>185966.09102616442</c:v>
                </c:pt>
                <c:pt idx="174">
                  <c:v>189332.66948064498</c:v>
                </c:pt>
                <c:pt idx="175">
                  <c:v>192849.14838754665</c:v>
                </c:pt>
                <c:pt idx="176">
                  <c:v>196660.89622125649</c:v>
                </c:pt>
                <c:pt idx="177">
                  <c:v>200757.10301311681</c:v>
                </c:pt>
                <c:pt idx="178">
                  <c:v>205057.75711611501</c:v>
                </c:pt>
                <c:pt idx="179">
                  <c:v>209594.56760497269</c:v>
                </c:pt>
                <c:pt idx="180">
                  <c:v>214237.77690076144</c:v>
                </c:pt>
                <c:pt idx="181">
                  <c:v>219430.69589716551</c:v>
                </c:pt>
                <c:pt idx="182">
                  <c:v>224812.28703595785</c:v>
                </c:pt>
                <c:pt idx="183">
                  <c:v>230384.00637500125</c:v>
                </c:pt>
                <c:pt idx="184">
                  <c:v>236528.22153106076</c:v>
                </c:pt>
                <c:pt idx="185">
                  <c:v>242731.41896344093</c:v>
                </c:pt>
                <c:pt idx="186">
                  <c:v>249390.40828852064</c:v>
                </c:pt>
                <c:pt idx="187">
                  <c:v>256224.63699404529</c:v>
                </c:pt>
                <c:pt idx="188">
                  <c:v>263248.42788434093</c:v>
                </c:pt>
                <c:pt idx="189">
                  <c:v>271144.1210915015</c:v>
                </c:pt>
                <c:pt idx="190">
                  <c:v>279325.68997863372</c:v>
                </c:pt>
                <c:pt idx="191">
                  <c:v>287718.21850453166</c:v>
                </c:pt>
                <c:pt idx="192">
                  <c:v>296629.97099269839</c:v>
                </c:pt>
                <c:pt idx="193">
                  <c:v>306038.45154912421</c:v>
                </c:pt>
                <c:pt idx="194">
                  <c:v>316002.55034065573</c:v>
                </c:pt>
                <c:pt idx="195">
                  <c:v>326584.22974177124</c:v>
                </c:pt>
                <c:pt idx="196">
                  <c:v>337400.35338866035</c:v>
                </c:pt>
                <c:pt idx="197">
                  <c:v>348822.24132913287</c:v>
                </c:pt>
                <c:pt idx="198">
                  <c:v>361491.06984540494</c:v>
                </c:pt>
                <c:pt idx="199">
                  <c:v>374301.7065120046</c:v>
                </c:pt>
                <c:pt idx="200">
                  <c:v>388110.41682519019</c:v>
                </c:pt>
                <c:pt idx="201">
                  <c:v>402675.48062700458</c:v>
                </c:pt>
                <c:pt idx="202">
                  <c:v>417892.92538259592</c:v>
                </c:pt>
                <c:pt idx="203">
                  <c:v>433726.60017073405</c:v>
                </c:pt>
                <c:pt idx="204">
                  <c:v>450539.16044201335</c:v>
                </c:pt>
                <c:pt idx="205">
                  <c:v>468226.82931969309</c:v>
                </c:pt>
                <c:pt idx="206">
                  <c:v>486444.02768684214</c:v>
                </c:pt>
                <c:pt idx="207">
                  <c:v>505605.7106455508</c:v>
                </c:pt>
                <c:pt idx="208">
                  <c:v>525930.86815199757</c:v>
                </c:pt>
                <c:pt idx="209">
                  <c:v>546552.26668858447</c:v>
                </c:pt>
                <c:pt idx="210">
                  <c:v>567934.74619726685</c:v>
                </c:pt>
                <c:pt idx="211">
                  <c:v>590144.70660529088</c:v>
                </c:pt>
                <c:pt idx="212">
                  <c:v>612783.54448993457</c:v>
                </c:pt>
                <c:pt idx="213">
                  <c:v>636108.50099897257</c:v>
                </c:pt>
                <c:pt idx="214">
                  <c:v>659501.53144471871</c:v>
                </c:pt>
                <c:pt idx="215">
                  <c:v>683551.66162260761</c:v>
                </c:pt>
                <c:pt idx="216">
                  <c:v>707936.38896671939</c:v>
                </c:pt>
                <c:pt idx="217">
                  <c:v>731947.11118092726</c:v>
                </c:pt>
                <c:pt idx="218">
                  <c:v>756263.30346227938</c:v>
                </c:pt>
                <c:pt idx="219">
                  <c:v>780071.6238115239</c:v>
                </c:pt>
                <c:pt idx="220">
                  <c:v>803687.37757403206</c:v>
                </c:pt>
                <c:pt idx="221">
                  <c:v>826499.52241483936</c:v>
                </c:pt>
                <c:pt idx="222">
                  <c:v>848923.03807729564</c:v>
                </c:pt>
                <c:pt idx="223">
                  <c:v>870004.11258718348</c:v>
                </c:pt>
                <c:pt idx="224">
                  <c:v>890410.90153113962</c:v>
                </c:pt>
                <c:pt idx="225">
                  <c:v>909175.22478669183</c:v>
                </c:pt>
                <c:pt idx="226">
                  <c:v>926978.47950758482</c:v>
                </c:pt>
                <c:pt idx="227">
                  <c:v>943041.78258524998</c:v>
                </c:pt>
                <c:pt idx="228">
                  <c:v>957698.30358523515</c:v>
                </c:pt>
                <c:pt idx="229">
                  <c:v>969663.17637382506</c:v>
                </c:pt>
                <c:pt idx="230">
                  <c:v>980390.58002240607</c:v>
                </c:pt>
                <c:pt idx="231">
                  <c:v>988765.8838485399</c:v>
                </c:pt>
                <c:pt idx="232">
                  <c:v>994574.02898057073</c:v>
                </c:pt>
                <c:pt idx="233">
                  <c:v>998896.53328363155</c:v>
                </c:pt>
                <c:pt idx="234">
                  <c:v>1000511.9577489587</c:v>
                </c:pt>
                <c:pt idx="235">
                  <c:v>999973.06035882735</c:v>
                </c:pt>
                <c:pt idx="236">
                  <c:v>996715.74933499936</c:v>
                </c:pt>
                <c:pt idx="237">
                  <c:v>991485.07708555984</c:v>
                </c:pt>
                <c:pt idx="238">
                  <c:v>983854.37470119935</c:v>
                </c:pt>
                <c:pt idx="239">
                  <c:v>974049.99792875897</c:v>
                </c:pt>
                <c:pt idx="240">
                  <c:v>961677.43014699081</c:v>
                </c:pt>
                <c:pt idx="241">
                  <c:v>947713.02019354666</c:v>
                </c:pt>
                <c:pt idx="242">
                  <c:v>931707.27768340346</c:v>
                </c:pt>
                <c:pt idx="243">
                  <c:v>913537.60776101344</c:v>
                </c:pt>
                <c:pt idx="244">
                  <c:v>893629.98706300079</c:v>
                </c:pt>
                <c:pt idx="245">
                  <c:v>872286.37402402097</c:v>
                </c:pt>
                <c:pt idx="246">
                  <c:v>849495.69791545975</c:v>
                </c:pt>
                <c:pt idx="247">
                  <c:v>825309.06474562688</c:v>
                </c:pt>
                <c:pt idx="248">
                  <c:v>799731.91073561413</c:v>
                </c:pt>
                <c:pt idx="249">
                  <c:v>773554.49886205408</c:v>
                </c:pt>
                <c:pt idx="250">
                  <c:v>746483.33318855974</c:v>
                </c:pt>
                <c:pt idx="251">
                  <c:v>719164.97546994616</c:v>
                </c:pt>
                <c:pt idx="252">
                  <c:v>690774.99831061729</c:v>
                </c:pt>
                <c:pt idx="253">
                  <c:v>662663.7245143702</c:v>
                </c:pt>
                <c:pt idx="254">
                  <c:v>633990.40917743917</c:v>
                </c:pt>
                <c:pt idx="255">
                  <c:v>605242.95647859923</c:v>
                </c:pt>
                <c:pt idx="256">
                  <c:v>577240.78802977456</c:v>
                </c:pt>
                <c:pt idx="257">
                  <c:v>549028.54434913746</c:v>
                </c:pt>
                <c:pt idx="258">
                  <c:v>521230.3850390623</c:v>
                </c:pt>
                <c:pt idx="259">
                  <c:v>494247.38247618353</c:v>
                </c:pt>
                <c:pt idx="260">
                  <c:v>467295.19712804898</c:v>
                </c:pt>
                <c:pt idx="261">
                  <c:v>441764.20863243536</c:v>
                </c:pt>
                <c:pt idx="262">
                  <c:v>416072.71423258609</c:v>
                </c:pt>
                <c:pt idx="263">
                  <c:v>391729.63377764588</c:v>
                </c:pt>
                <c:pt idx="264">
                  <c:v>368367.80391948577</c:v>
                </c:pt>
                <c:pt idx="265">
                  <c:v>345551.37815333565</c:v>
                </c:pt>
                <c:pt idx="266">
                  <c:v>324172.67660397448</c:v>
                </c:pt>
                <c:pt idx="267">
                  <c:v>303124.55952998594</c:v>
                </c:pt>
                <c:pt idx="268">
                  <c:v>283637.32500202715</c:v>
                </c:pt>
                <c:pt idx="269">
                  <c:v>264724.22949423955</c:v>
                </c:pt>
                <c:pt idx="270">
                  <c:v>246937.53633048382</c:v>
                </c:pt>
                <c:pt idx="271">
                  <c:v>229904.24434407713</c:v>
                </c:pt>
                <c:pt idx="272">
                  <c:v>213940.40843162418</c:v>
                </c:pt>
                <c:pt idx="273">
                  <c:v>198766.15186912715</c:v>
                </c:pt>
                <c:pt idx="274">
                  <c:v>184833.48055333042</c:v>
                </c:pt>
                <c:pt idx="275">
                  <c:v>171267.99373236948</c:v>
                </c:pt>
                <c:pt idx="276">
                  <c:v>159073.49936273738</c:v>
                </c:pt>
                <c:pt idx="277">
                  <c:v>147345.52250522104</c:v>
                </c:pt>
                <c:pt idx="278">
                  <c:v>136170.39445506074</c:v>
                </c:pt>
                <c:pt idx="279">
                  <c:v>126329.07564150673</c:v>
                </c:pt>
                <c:pt idx="280">
                  <c:v>116528.35696878971</c:v>
                </c:pt>
                <c:pt idx="281">
                  <c:v>107925.57596471973</c:v>
                </c:pt>
                <c:pt idx="282">
                  <c:v>99663.957515256261</c:v>
                </c:pt>
                <c:pt idx="283">
                  <c:v>92237.561445754691</c:v>
                </c:pt>
                <c:pt idx="284">
                  <c:v>85167.143598575203</c:v>
                </c:pt>
                <c:pt idx="285">
                  <c:v>78431.83045803706</c:v>
                </c:pt>
                <c:pt idx="286">
                  <c:v>72547.378949350968</c:v>
                </c:pt>
                <c:pt idx="287">
                  <c:v>66862.45439929131</c:v>
                </c:pt>
                <c:pt idx="288">
                  <c:v>61700.454704391756</c:v>
                </c:pt>
                <c:pt idx="289">
                  <c:v>57046.761110653519</c:v>
                </c:pt>
                <c:pt idx="290">
                  <c:v>52776.633762256221</c:v>
                </c:pt>
                <c:pt idx="291">
                  <c:v>48587.359149786826</c:v>
                </c:pt>
                <c:pt idx="292">
                  <c:v>45199.611673265601</c:v>
                </c:pt>
                <c:pt idx="293">
                  <c:v>41709.779751013273</c:v>
                </c:pt>
                <c:pt idx="294">
                  <c:v>38538.196173010569</c:v>
                </c:pt>
                <c:pt idx="295">
                  <c:v>35588.690219913085</c:v>
                </c:pt>
                <c:pt idx="296">
                  <c:v>33232.05963191003</c:v>
                </c:pt>
                <c:pt idx="297">
                  <c:v>30664.386224913051</c:v>
                </c:pt>
                <c:pt idx="298">
                  <c:v>28346.064531038359</c:v>
                </c:pt>
                <c:pt idx="299">
                  <c:v>26481.404922067879</c:v>
                </c:pt>
                <c:pt idx="300">
                  <c:v>24639.921800519507</c:v>
                </c:pt>
                <c:pt idx="301">
                  <c:v>22828.126662011382</c:v>
                </c:pt>
                <c:pt idx="302">
                  <c:v>21098.053905454781</c:v>
                </c:pt>
                <c:pt idx="303">
                  <c:v>19646.084954838185</c:v>
                </c:pt>
                <c:pt idx="304">
                  <c:v>18381.996765543568</c:v>
                </c:pt>
                <c:pt idx="305">
                  <c:v>17203.969430089233</c:v>
                </c:pt>
                <c:pt idx="306">
                  <c:v>15835.856799525791</c:v>
                </c:pt>
                <c:pt idx="307">
                  <c:v>14649.572362149871</c:v>
                </c:pt>
                <c:pt idx="308">
                  <c:v>13838.813370390795</c:v>
                </c:pt>
                <c:pt idx="309">
                  <c:v>12978.37680205307</c:v>
                </c:pt>
                <c:pt idx="310">
                  <c:v>11879.961891028654</c:v>
                </c:pt>
                <c:pt idx="311">
                  <c:v>11163.927795783156</c:v>
                </c:pt>
                <c:pt idx="312">
                  <c:v>10592.26355807389</c:v>
                </c:pt>
                <c:pt idx="313">
                  <c:v>9667.2744170864535</c:v>
                </c:pt>
                <c:pt idx="314">
                  <c:v>9067.9266450824034</c:v>
                </c:pt>
                <c:pt idx="315">
                  <c:v>8902.7105063854797</c:v>
                </c:pt>
                <c:pt idx="316">
                  <c:v>8176.5477538150444</c:v>
                </c:pt>
                <c:pt idx="317">
                  <c:v>7469.4528434558015</c:v>
                </c:pt>
                <c:pt idx="318">
                  <c:v>7218.16449660732</c:v>
                </c:pt>
                <c:pt idx="319">
                  <c:v>6933.5092769633084</c:v>
                </c:pt>
                <c:pt idx="320">
                  <c:v>6653.3935963054528</c:v>
                </c:pt>
                <c:pt idx="321">
                  <c:v>6020.2243678894365</c:v>
                </c:pt>
                <c:pt idx="322">
                  <c:v>5514.8733893113676</c:v>
                </c:pt>
                <c:pt idx="323">
                  <c:v>5517.7358198738584</c:v>
                </c:pt>
                <c:pt idx="324">
                  <c:v>5130.281217155486</c:v>
                </c:pt>
                <c:pt idx="325">
                  <c:v>5085.9665075538678</c:v>
                </c:pt>
                <c:pt idx="326">
                  <c:v>4878.701887821243</c:v>
                </c:pt>
                <c:pt idx="327">
                  <c:v>4420.9008548618131</c:v>
                </c:pt>
                <c:pt idx="328">
                  <c:v>4332.3262354841745</c:v>
                </c:pt>
                <c:pt idx="329">
                  <c:v>3960.5945643129903</c:v>
                </c:pt>
                <c:pt idx="330">
                  <c:v>3814.1278523831729</c:v>
                </c:pt>
                <c:pt idx="331">
                  <c:v>3654.2554780504688</c:v>
                </c:pt>
                <c:pt idx="332">
                  <c:v>3366.6198827809794</c:v>
                </c:pt>
                <c:pt idx="333">
                  <c:v>3515.6534445266939</c:v>
                </c:pt>
                <c:pt idx="334">
                  <c:v>3233.6080104779026</c:v>
                </c:pt>
                <c:pt idx="335">
                  <c:v>3064.7851662302523</c:v>
                </c:pt>
                <c:pt idx="336">
                  <c:v>2718.4925087029965</c:v>
                </c:pt>
                <c:pt idx="337">
                  <c:v>2836.4816640130794</c:v>
                </c:pt>
                <c:pt idx="338">
                  <c:v>2702.8151151002271</c:v>
                </c:pt>
                <c:pt idx="339">
                  <c:v>2469.2248615302337</c:v>
                </c:pt>
                <c:pt idx="340">
                  <c:v>2126.6324575552494</c:v>
                </c:pt>
                <c:pt idx="341">
                  <c:v>2368.1537638389891</c:v>
                </c:pt>
                <c:pt idx="342">
                  <c:v>2313.7371208551594</c:v>
                </c:pt>
                <c:pt idx="343">
                  <c:v>1950.4324567970943</c:v>
                </c:pt>
                <c:pt idx="344">
                  <c:v>1686.02072851613</c:v>
                </c:pt>
                <c:pt idx="345">
                  <c:v>1741.0679795953654</c:v>
                </c:pt>
                <c:pt idx="346">
                  <c:v>1464.9642785335777</c:v>
                </c:pt>
                <c:pt idx="347">
                  <c:v>1629.3266718575387</c:v>
                </c:pt>
                <c:pt idx="348">
                  <c:v>1621.0004336137879</c:v>
                </c:pt>
                <c:pt idx="349">
                  <c:v>1156.1653851964575</c:v>
                </c:pt>
                <c:pt idx="350">
                  <c:v>1309.6283531302172</c:v>
                </c:pt>
                <c:pt idx="351">
                  <c:v>1082.6660271664296</c:v>
                </c:pt>
                <c:pt idx="352">
                  <c:v>1147.0772526859964</c:v>
                </c:pt>
                <c:pt idx="353">
                  <c:v>1177.4116605717852</c:v>
                </c:pt>
                <c:pt idx="354">
                  <c:v>936.18934792531843</c:v>
                </c:pt>
                <c:pt idx="355">
                  <c:v>1045.1614330179591</c:v>
                </c:pt>
                <c:pt idx="356">
                  <c:v>910.52169213139507</c:v>
                </c:pt>
                <c:pt idx="357">
                  <c:v>886.73374761904211</c:v>
                </c:pt>
                <c:pt idx="358">
                  <c:v>877.69616958538495</c:v>
                </c:pt>
                <c:pt idx="359">
                  <c:v>470.83982100867314</c:v>
                </c:pt>
                <c:pt idx="360">
                  <c:v>573.99963586703996</c:v>
                </c:pt>
                <c:pt idx="361">
                  <c:v>841.03377959746626</c:v>
                </c:pt>
                <c:pt idx="362">
                  <c:v>392.02044479964997</c:v>
                </c:pt>
                <c:pt idx="363">
                  <c:v>654.07339413987336</c:v>
                </c:pt>
                <c:pt idx="364">
                  <c:v>463.39131230340007</c:v>
                </c:pt>
                <c:pt idx="365">
                  <c:v>582.07215915344659</c:v>
                </c:pt>
                <c:pt idx="366">
                  <c:v>559.02221575740077</c:v>
                </c:pt>
                <c:pt idx="367">
                  <c:v>560.94454317595137</c:v>
                </c:pt>
                <c:pt idx="368">
                  <c:v>241.23087833984491</c:v>
                </c:pt>
                <c:pt idx="369">
                  <c:v>304.84415011480758</c:v>
                </c:pt>
                <c:pt idx="370">
                  <c:v>292.17141729361458</c:v>
                </c:pt>
                <c:pt idx="371">
                  <c:v>185.87769957649144</c:v>
                </c:pt>
                <c:pt idx="372">
                  <c:v>107.67150799026714</c:v>
                </c:pt>
                <c:pt idx="373">
                  <c:v>113.20146398443897</c:v>
                </c:pt>
                <c:pt idx="374">
                  <c:v>153.18024611697234</c:v>
                </c:pt>
                <c:pt idx="37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sample spectrum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'worksheet_(ref_spectra)'!$A$552:$A$927</c:f>
              <c:numCache>
                <c:formatCode>General</c:formatCode>
                <c:ptCount val="376"/>
                <c:pt idx="0">
                  <c:v>569.99999999998704</c:v>
                </c:pt>
                <c:pt idx="1">
                  <c:v>570.39999999998702</c:v>
                </c:pt>
                <c:pt idx="2">
                  <c:v>570.79999999998699</c:v>
                </c:pt>
                <c:pt idx="3">
                  <c:v>571.19999999998697</c:v>
                </c:pt>
                <c:pt idx="4">
                  <c:v>571.59999999998695</c:v>
                </c:pt>
                <c:pt idx="5">
                  <c:v>571.99999999998704</c:v>
                </c:pt>
                <c:pt idx="6">
                  <c:v>572.39999999998702</c:v>
                </c:pt>
                <c:pt idx="7">
                  <c:v>572.79999999998699</c:v>
                </c:pt>
                <c:pt idx="8">
                  <c:v>573.19999999998697</c:v>
                </c:pt>
                <c:pt idx="9">
                  <c:v>573.59999999998695</c:v>
                </c:pt>
                <c:pt idx="10">
                  <c:v>573.99999999998704</c:v>
                </c:pt>
                <c:pt idx="11">
                  <c:v>574.39999999998702</c:v>
                </c:pt>
                <c:pt idx="12">
                  <c:v>574.79999999998699</c:v>
                </c:pt>
                <c:pt idx="13">
                  <c:v>575.19999999998697</c:v>
                </c:pt>
                <c:pt idx="14">
                  <c:v>575.59999999998695</c:v>
                </c:pt>
                <c:pt idx="15">
                  <c:v>575.99999999998704</c:v>
                </c:pt>
                <c:pt idx="16">
                  <c:v>576.39999999998702</c:v>
                </c:pt>
                <c:pt idx="17">
                  <c:v>576.79999999998699</c:v>
                </c:pt>
                <c:pt idx="18">
                  <c:v>577.19999999998697</c:v>
                </c:pt>
                <c:pt idx="19">
                  <c:v>577.59999999998695</c:v>
                </c:pt>
                <c:pt idx="20">
                  <c:v>577.99999999998704</c:v>
                </c:pt>
                <c:pt idx="21">
                  <c:v>578.39999999998702</c:v>
                </c:pt>
                <c:pt idx="22">
                  <c:v>578.79999999998699</c:v>
                </c:pt>
                <c:pt idx="23">
                  <c:v>579.19999999998697</c:v>
                </c:pt>
                <c:pt idx="24">
                  <c:v>579.59999999998695</c:v>
                </c:pt>
                <c:pt idx="25">
                  <c:v>579.99999999998704</c:v>
                </c:pt>
                <c:pt idx="26">
                  <c:v>580.39999999998702</c:v>
                </c:pt>
                <c:pt idx="27">
                  <c:v>580.79999999998699</c:v>
                </c:pt>
                <c:pt idx="28">
                  <c:v>581.19999999998697</c:v>
                </c:pt>
                <c:pt idx="29">
                  <c:v>581.59999999998695</c:v>
                </c:pt>
                <c:pt idx="30">
                  <c:v>581.99999999998704</c:v>
                </c:pt>
                <c:pt idx="31">
                  <c:v>582.39999999998702</c:v>
                </c:pt>
                <c:pt idx="32">
                  <c:v>582.79999999998699</c:v>
                </c:pt>
                <c:pt idx="33">
                  <c:v>583.19999999998697</c:v>
                </c:pt>
                <c:pt idx="34">
                  <c:v>583.59999999998695</c:v>
                </c:pt>
                <c:pt idx="35">
                  <c:v>583.99999999998704</c:v>
                </c:pt>
                <c:pt idx="36">
                  <c:v>584.39999999998702</c:v>
                </c:pt>
                <c:pt idx="37">
                  <c:v>584.79999999998699</c:v>
                </c:pt>
                <c:pt idx="38">
                  <c:v>585.19999999998697</c:v>
                </c:pt>
                <c:pt idx="39">
                  <c:v>585.59999999998695</c:v>
                </c:pt>
                <c:pt idx="40">
                  <c:v>585.99999999998704</c:v>
                </c:pt>
                <c:pt idx="41">
                  <c:v>586.39999999998702</c:v>
                </c:pt>
                <c:pt idx="42">
                  <c:v>586.79999999998699</c:v>
                </c:pt>
                <c:pt idx="43">
                  <c:v>587.19999999998697</c:v>
                </c:pt>
                <c:pt idx="44">
                  <c:v>587.59999999998604</c:v>
                </c:pt>
                <c:pt idx="45">
                  <c:v>587.99999999998602</c:v>
                </c:pt>
                <c:pt idx="46">
                  <c:v>588.39999999998599</c:v>
                </c:pt>
                <c:pt idx="47">
                  <c:v>588.79999999998597</c:v>
                </c:pt>
                <c:pt idx="48">
                  <c:v>589.19999999998595</c:v>
                </c:pt>
                <c:pt idx="49">
                  <c:v>589.59999999998604</c:v>
                </c:pt>
                <c:pt idx="50">
                  <c:v>589.99999999998602</c:v>
                </c:pt>
                <c:pt idx="51">
                  <c:v>590.39999999998599</c:v>
                </c:pt>
                <c:pt idx="52">
                  <c:v>590.79999999998597</c:v>
                </c:pt>
                <c:pt idx="53">
                  <c:v>591.19999999998595</c:v>
                </c:pt>
                <c:pt idx="54">
                  <c:v>591.59999999998604</c:v>
                </c:pt>
                <c:pt idx="55">
                  <c:v>591.99999999998602</c:v>
                </c:pt>
                <c:pt idx="56">
                  <c:v>592.39999999998599</c:v>
                </c:pt>
                <c:pt idx="57">
                  <c:v>592.79999999998597</c:v>
                </c:pt>
                <c:pt idx="58">
                  <c:v>593.19999999998595</c:v>
                </c:pt>
                <c:pt idx="59">
                  <c:v>593.59999999998604</c:v>
                </c:pt>
                <c:pt idx="60">
                  <c:v>593.99999999998602</c:v>
                </c:pt>
                <c:pt idx="61">
                  <c:v>594.39999999998599</c:v>
                </c:pt>
                <c:pt idx="62">
                  <c:v>594.79999999998597</c:v>
                </c:pt>
                <c:pt idx="63">
                  <c:v>595.19999999998595</c:v>
                </c:pt>
                <c:pt idx="64">
                  <c:v>595.59999999998604</c:v>
                </c:pt>
                <c:pt idx="65">
                  <c:v>595.99999999998602</c:v>
                </c:pt>
                <c:pt idx="66">
                  <c:v>596.39999999998599</c:v>
                </c:pt>
                <c:pt idx="67">
                  <c:v>596.79999999998597</c:v>
                </c:pt>
                <c:pt idx="68">
                  <c:v>597.19999999998595</c:v>
                </c:pt>
                <c:pt idx="69">
                  <c:v>597.59999999998604</c:v>
                </c:pt>
                <c:pt idx="70">
                  <c:v>597.99999999998602</c:v>
                </c:pt>
                <c:pt idx="71">
                  <c:v>598.39999999998599</c:v>
                </c:pt>
                <c:pt idx="72">
                  <c:v>598.79999999998597</c:v>
                </c:pt>
                <c:pt idx="73">
                  <c:v>599.19999999998595</c:v>
                </c:pt>
                <c:pt idx="74">
                  <c:v>599.59999999998604</c:v>
                </c:pt>
                <c:pt idx="75">
                  <c:v>599.99999999998602</c:v>
                </c:pt>
                <c:pt idx="76">
                  <c:v>600.39999999998599</c:v>
                </c:pt>
                <c:pt idx="77">
                  <c:v>600.79999999998597</c:v>
                </c:pt>
                <c:pt idx="78">
                  <c:v>601.19999999998595</c:v>
                </c:pt>
                <c:pt idx="79">
                  <c:v>601.59999999998604</c:v>
                </c:pt>
                <c:pt idx="80">
                  <c:v>601.99999999998602</c:v>
                </c:pt>
                <c:pt idx="81">
                  <c:v>602.39999999998599</c:v>
                </c:pt>
                <c:pt idx="82">
                  <c:v>602.79999999998597</c:v>
                </c:pt>
                <c:pt idx="83">
                  <c:v>603.19999999998595</c:v>
                </c:pt>
                <c:pt idx="84">
                  <c:v>603.59999999998604</c:v>
                </c:pt>
                <c:pt idx="85">
                  <c:v>603.99999999998602</c:v>
                </c:pt>
                <c:pt idx="86">
                  <c:v>604.39999999998599</c:v>
                </c:pt>
                <c:pt idx="87">
                  <c:v>604.79999999998597</c:v>
                </c:pt>
                <c:pt idx="88">
                  <c:v>605.19999999998504</c:v>
                </c:pt>
                <c:pt idx="89">
                  <c:v>605.59999999998502</c:v>
                </c:pt>
                <c:pt idx="90">
                  <c:v>605.99999999998499</c:v>
                </c:pt>
                <c:pt idx="91">
                  <c:v>606.39999999998497</c:v>
                </c:pt>
                <c:pt idx="92">
                  <c:v>606.79999999998495</c:v>
                </c:pt>
                <c:pt idx="93">
                  <c:v>607.19999999998504</c:v>
                </c:pt>
                <c:pt idx="94">
                  <c:v>607.59999999998502</c:v>
                </c:pt>
                <c:pt idx="95">
                  <c:v>607.99999999998499</c:v>
                </c:pt>
                <c:pt idx="96">
                  <c:v>608.39999999998497</c:v>
                </c:pt>
                <c:pt idx="97">
                  <c:v>608.79999999998495</c:v>
                </c:pt>
                <c:pt idx="98">
                  <c:v>609.19999999998504</c:v>
                </c:pt>
                <c:pt idx="99">
                  <c:v>609.59999999998502</c:v>
                </c:pt>
                <c:pt idx="100">
                  <c:v>609.99999999998499</c:v>
                </c:pt>
                <c:pt idx="101">
                  <c:v>610.39999999998497</c:v>
                </c:pt>
                <c:pt idx="102">
                  <c:v>610.79999999998495</c:v>
                </c:pt>
                <c:pt idx="103">
                  <c:v>611.19999999998504</c:v>
                </c:pt>
                <c:pt idx="104">
                  <c:v>611.59999999998502</c:v>
                </c:pt>
                <c:pt idx="105">
                  <c:v>611.99999999998499</c:v>
                </c:pt>
                <c:pt idx="106">
                  <c:v>612.39999999998497</c:v>
                </c:pt>
                <c:pt idx="107">
                  <c:v>612.79999999998495</c:v>
                </c:pt>
                <c:pt idx="108">
                  <c:v>613.19999999998504</c:v>
                </c:pt>
                <c:pt idx="109">
                  <c:v>613.59999999998502</c:v>
                </c:pt>
                <c:pt idx="110">
                  <c:v>613.99999999998499</c:v>
                </c:pt>
                <c:pt idx="111">
                  <c:v>614.39999999998497</c:v>
                </c:pt>
                <c:pt idx="112">
                  <c:v>614.79999999998495</c:v>
                </c:pt>
                <c:pt idx="113">
                  <c:v>615.19999999998504</c:v>
                </c:pt>
                <c:pt idx="114">
                  <c:v>615.59999999998502</c:v>
                </c:pt>
                <c:pt idx="115">
                  <c:v>615.99999999998499</c:v>
                </c:pt>
                <c:pt idx="116">
                  <c:v>616.39999999998497</c:v>
                </c:pt>
                <c:pt idx="117">
                  <c:v>616.79999999998495</c:v>
                </c:pt>
                <c:pt idx="118">
                  <c:v>617.19999999998504</c:v>
                </c:pt>
                <c:pt idx="119">
                  <c:v>617.59999999998502</c:v>
                </c:pt>
                <c:pt idx="120">
                  <c:v>617.99999999998499</c:v>
                </c:pt>
                <c:pt idx="121">
                  <c:v>618.39999999998497</c:v>
                </c:pt>
                <c:pt idx="122">
                  <c:v>618.79999999998495</c:v>
                </c:pt>
                <c:pt idx="123">
                  <c:v>619.19999999998504</c:v>
                </c:pt>
                <c:pt idx="124">
                  <c:v>619.59999999998502</c:v>
                </c:pt>
                <c:pt idx="125">
                  <c:v>619.99999999998499</c:v>
                </c:pt>
                <c:pt idx="126">
                  <c:v>620.39999999998497</c:v>
                </c:pt>
                <c:pt idx="127">
                  <c:v>620.79999999998495</c:v>
                </c:pt>
                <c:pt idx="128">
                  <c:v>621.19999999998504</c:v>
                </c:pt>
                <c:pt idx="129">
                  <c:v>621.59999999998502</c:v>
                </c:pt>
                <c:pt idx="130">
                  <c:v>621.99999999998499</c:v>
                </c:pt>
                <c:pt idx="131">
                  <c:v>622.39999999998497</c:v>
                </c:pt>
                <c:pt idx="132">
                  <c:v>622.79999999998404</c:v>
                </c:pt>
                <c:pt idx="133">
                  <c:v>623.19999999998402</c:v>
                </c:pt>
                <c:pt idx="134">
                  <c:v>623.59999999998399</c:v>
                </c:pt>
                <c:pt idx="135">
                  <c:v>623.99999999998397</c:v>
                </c:pt>
                <c:pt idx="136">
                  <c:v>624.39999999998395</c:v>
                </c:pt>
                <c:pt idx="137">
                  <c:v>624.79999999998404</c:v>
                </c:pt>
                <c:pt idx="138">
                  <c:v>625.19999999998402</c:v>
                </c:pt>
                <c:pt idx="139">
                  <c:v>625.59999999998399</c:v>
                </c:pt>
                <c:pt idx="140">
                  <c:v>625.99999999998397</c:v>
                </c:pt>
                <c:pt idx="141">
                  <c:v>626.39999999998395</c:v>
                </c:pt>
                <c:pt idx="142">
                  <c:v>626.79999999998404</c:v>
                </c:pt>
                <c:pt idx="143">
                  <c:v>627.19999999998402</c:v>
                </c:pt>
                <c:pt idx="144">
                  <c:v>627.59999999998399</c:v>
                </c:pt>
                <c:pt idx="145">
                  <c:v>627.99999999998397</c:v>
                </c:pt>
                <c:pt idx="146">
                  <c:v>628.39999999998395</c:v>
                </c:pt>
                <c:pt idx="147">
                  <c:v>628.79999999998404</c:v>
                </c:pt>
                <c:pt idx="148">
                  <c:v>629.19999999998402</c:v>
                </c:pt>
                <c:pt idx="149">
                  <c:v>629.59999999998399</c:v>
                </c:pt>
                <c:pt idx="150">
                  <c:v>629.99999999998397</c:v>
                </c:pt>
                <c:pt idx="151">
                  <c:v>630.39999999998395</c:v>
                </c:pt>
                <c:pt idx="152">
                  <c:v>630.79999999998404</c:v>
                </c:pt>
                <c:pt idx="153">
                  <c:v>631.19999999998402</c:v>
                </c:pt>
                <c:pt idx="154">
                  <c:v>631.59999999998399</c:v>
                </c:pt>
                <c:pt idx="155">
                  <c:v>631.99999999998397</c:v>
                </c:pt>
                <c:pt idx="156">
                  <c:v>632.39999999998395</c:v>
                </c:pt>
                <c:pt idx="157">
                  <c:v>632.79999999998404</c:v>
                </c:pt>
                <c:pt idx="158">
                  <c:v>633.19999999998402</c:v>
                </c:pt>
                <c:pt idx="159">
                  <c:v>633.59999999998399</c:v>
                </c:pt>
                <c:pt idx="160">
                  <c:v>633.99999999998397</c:v>
                </c:pt>
                <c:pt idx="161">
                  <c:v>634.39999999998395</c:v>
                </c:pt>
                <c:pt idx="162">
                  <c:v>634.79999999998404</c:v>
                </c:pt>
                <c:pt idx="163">
                  <c:v>635.19999999998402</c:v>
                </c:pt>
                <c:pt idx="164">
                  <c:v>635.59999999998399</c:v>
                </c:pt>
                <c:pt idx="165">
                  <c:v>635.99999999998397</c:v>
                </c:pt>
                <c:pt idx="166">
                  <c:v>636.39999999998395</c:v>
                </c:pt>
                <c:pt idx="167">
                  <c:v>636.79999999998404</c:v>
                </c:pt>
                <c:pt idx="168">
                  <c:v>637.19999999998402</c:v>
                </c:pt>
                <c:pt idx="169">
                  <c:v>637.59999999998399</c:v>
                </c:pt>
                <c:pt idx="170">
                  <c:v>637.99999999998397</c:v>
                </c:pt>
                <c:pt idx="171">
                  <c:v>638.39999999998395</c:v>
                </c:pt>
                <c:pt idx="172">
                  <c:v>638.79999999998404</c:v>
                </c:pt>
                <c:pt idx="173">
                  <c:v>639.19999999998402</c:v>
                </c:pt>
                <c:pt idx="174">
                  <c:v>639.59999999998399</c:v>
                </c:pt>
                <c:pt idx="175">
                  <c:v>639.99999999998397</c:v>
                </c:pt>
                <c:pt idx="176">
                  <c:v>640.39999999998304</c:v>
                </c:pt>
                <c:pt idx="177">
                  <c:v>640.79999999998302</c:v>
                </c:pt>
                <c:pt idx="178">
                  <c:v>641.19999999998299</c:v>
                </c:pt>
                <c:pt idx="179">
                  <c:v>641.59999999998297</c:v>
                </c:pt>
                <c:pt idx="180">
                  <c:v>641.99999999998295</c:v>
                </c:pt>
                <c:pt idx="181">
                  <c:v>642.39999999998304</c:v>
                </c:pt>
                <c:pt idx="182">
                  <c:v>642.79999999998302</c:v>
                </c:pt>
                <c:pt idx="183">
                  <c:v>643.19999999998299</c:v>
                </c:pt>
                <c:pt idx="184">
                  <c:v>643.59999999998297</c:v>
                </c:pt>
                <c:pt idx="185">
                  <c:v>643.99999999998295</c:v>
                </c:pt>
                <c:pt idx="186">
                  <c:v>644.39999999998304</c:v>
                </c:pt>
                <c:pt idx="187">
                  <c:v>644.79999999998302</c:v>
                </c:pt>
                <c:pt idx="188">
                  <c:v>645.19999999998299</c:v>
                </c:pt>
                <c:pt idx="189">
                  <c:v>645.59999999998297</c:v>
                </c:pt>
                <c:pt idx="190">
                  <c:v>645.99999999998295</c:v>
                </c:pt>
                <c:pt idx="191">
                  <c:v>646.39999999998304</c:v>
                </c:pt>
                <c:pt idx="192">
                  <c:v>646.79999999998302</c:v>
                </c:pt>
                <c:pt idx="193">
                  <c:v>647.19999999998299</c:v>
                </c:pt>
                <c:pt idx="194">
                  <c:v>647.59999999998297</c:v>
                </c:pt>
                <c:pt idx="195">
                  <c:v>647.99999999998295</c:v>
                </c:pt>
                <c:pt idx="196">
                  <c:v>648.39999999998304</c:v>
                </c:pt>
                <c:pt idx="197">
                  <c:v>648.79999999998302</c:v>
                </c:pt>
                <c:pt idx="198">
                  <c:v>649.19999999998299</c:v>
                </c:pt>
                <c:pt idx="199">
                  <c:v>649.59999999998297</c:v>
                </c:pt>
                <c:pt idx="200">
                  <c:v>649.99999999998295</c:v>
                </c:pt>
                <c:pt idx="201">
                  <c:v>650.39999999998304</c:v>
                </c:pt>
                <c:pt idx="202">
                  <c:v>650.79999999998302</c:v>
                </c:pt>
                <c:pt idx="203">
                  <c:v>651.19999999998299</c:v>
                </c:pt>
                <c:pt idx="204">
                  <c:v>651.59999999998297</c:v>
                </c:pt>
                <c:pt idx="205">
                  <c:v>651.99999999998295</c:v>
                </c:pt>
                <c:pt idx="206">
                  <c:v>652.39999999998304</c:v>
                </c:pt>
                <c:pt idx="207">
                  <c:v>652.79999999998302</c:v>
                </c:pt>
                <c:pt idx="208">
                  <c:v>653.19999999998299</c:v>
                </c:pt>
                <c:pt idx="209">
                  <c:v>653.59999999998297</c:v>
                </c:pt>
                <c:pt idx="210">
                  <c:v>653.99999999998295</c:v>
                </c:pt>
                <c:pt idx="211">
                  <c:v>654.39999999998304</c:v>
                </c:pt>
                <c:pt idx="212">
                  <c:v>654.79999999998302</c:v>
                </c:pt>
                <c:pt idx="213">
                  <c:v>655.19999999998299</c:v>
                </c:pt>
                <c:pt idx="214">
                  <c:v>655.59999999998297</c:v>
                </c:pt>
                <c:pt idx="215">
                  <c:v>655.99999999998295</c:v>
                </c:pt>
                <c:pt idx="216">
                  <c:v>656.39999999998304</c:v>
                </c:pt>
                <c:pt idx="217">
                  <c:v>656.79999999998302</c:v>
                </c:pt>
                <c:pt idx="218">
                  <c:v>657.19999999998299</c:v>
                </c:pt>
                <c:pt idx="219">
                  <c:v>657.59999999998297</c:v>
                </c:pt>
                <c:pt idx="220">
                  <c:v>657.99999999998204</c:v>
                </c:pt>
                <c:pt idx="221">
                  <c:v>658.39999999998201</c:v>
                </c:pt>
                <c:pt idx="222">
                  <c:v>658.79999999998199</c:v>
                </c:pt>
                <c:pt idx="223">
                  <c:v>659.19999999998197</c:v>
                </c:pt>
                <c:pt idx="224">
                  <c:v>659.59999999998195</c:v>
                </c:pt>
                <c:pt idx="225">
                  <c:v>659.99999999998204</c:v>
                </c:pt>
                <c:pt idx="226">
                  <c:v>660.39999999998201</c:v>
                </c:pt>
                <c:pt idx="227">
                  <c:v>660.79999999998199</c:v>
                </c:pt>
                <c:pt idx="228">
                  <c:v>661.19999999998197</c:v>
                </c:pt>
                <c:pt idx="229">
                  <c:v>661.59999999998195</c:v>
                </c:pt>
                <c:pt idx="230">
                  <c:v>661.99999999998204</c:v>
                </c:pt>
                <c:pt idx="231">
                  <c:v>662.39999999998201</c:v>
                </c:pt>
                <c:pt idx="232">
                  <c:v>662.79999999998199</c:v>
                </c:pt>
                <c:pt idx="233">
                  <c:v>663.19999999998197</c:v>
                </c:pt>
                <c:pt idx="234">
                  <c:v>663.59999999998195</c:v>
                </c:pt>
                <c:pt idx="235">
                  <c:v>663.99999999998204</c:v>
                </c:pt>
                <c:pt idx="236">
                  <c:v>664.39999999998201</c:v>
                </c:pt>
                <c:pt idx="237">
                  <c:v>664.79999999998199</c:v>
                </c:pt>
                <c:pt idx="238">
                  <c:v>665.19999999998197</c:v>
                </c:pt>
                <c:pt idx="239">
                  <c:v>665.59999999998195</c:v>
                </c:pt>
                <c:pt idx="240">
                  <c:v>665.99999999998204</c:v>
                </c:pt>
                <c:pt idx="241">
                  <c:v>666.39999999998201</c:v>
                </c:pt>
                <c:pt idx="242">
                  <c:v>666.79999999998199</c:v>
                </c:pt>
                <c:pt idx="243">
                  <c:v>667.19999999998197</c:v>
                </c:pt>
                <c:pt idx="244">
                  <c:v>667.59999999998195</c:v>
                </c:pt>
                <c:pt idx="245">
                  <c:v>667.99999999998204</c:v>
                </c:pt>
                <c:pt idx="246">
                  <c:v>668.39999999998201</c:v>
                </c:pt>
                <c:pt idx="247">
                  <c:v>668.79999999998199</c:v>
                </c:pt>
                <c:pt idx="248">
                  <c:v>669.19999999998197</c:v>
                </c:pt>
                <c:pt idx="249">
                  <c:v>669.59999999998195</c:v>
                </c:pt>
                <c:pt idx="250">
                  <c:v>669.99999999998204</c:v>
                </c:pt>
                <c:pt idx="251">
                  <c:v>670.39999999998201</c:v>
                </c:pt>
                <c:pt idx="252">
                  <c:v>670.79999999998199</c:v>
                </c:pt>
                <c:pt idx="253">
                  <c:v>671.19999999998197</c:v>
                </c:pt>
                <c:pt idx="254">
                  <c:v>671.59999999998195</c:v>
                </c:pt>
                <c:pt idx="255">
                  <c:v>671.99999999998204</c:v>
                </c:pt>
                <c:pt idx="256">
                  <c:v>672.39999999998201</c:v>
                </c:pt>
                <c:pt idx="257">
                  <c:v>672.79999999998199</c:v>
                </c:pt>
                <c:pt idx="258">
                  <c:v>673.19999999998197</c:v>
                </c:pt>
                <c:pt idx="259">
                  <c:v>673.59999999998195</c:v>
                </c:pt>
                <c:pt idx="260">
                  <c:v>673.99999999998204</c:v>
                </c:pt>
                <c:pt idx="261">
                  <c:v>674.39999999998201</c:v>
                </c:pt>
                <c:pt idx="262">
                  <c:v>674.79999999998199</c:v>
                </c:pt>
                <c:pt idx="263">
                  <c:v>675.19999999998197</c:v>
                </c:pt>
                <c:pt idx="264">
                  <c:v>675.59999999998104</c:v>
                </c:pt>
                <c:pt idx="265">
                  <c:v>675.99999999998101</c:v>
                </c:pt>
                <c:pt idx="266">
                  <c:v>676.39999999998099</c:v>
                </c:pt>
                <c:pt idx="267">
                  <c:v>676.79999999998097</c:v>
                </c:pt>
                <c:pt idx="268">
                  <c:v>677.19999999998095</c:v>
                </c:pt>
                <c:pt idx="269">
                  <c:v>677.59999999998104</c:v>
                </c:pt>
                <c:pt idx="270">
                  <c:v>677.99999999998101</c:v>
                </c:pt>
                <c:pt idx="271">
                  <c:v>678.39999999998099</c:v>
                </c:pt>
                <c:pt idx="272">
                  <c:v>678.79999999998097</c:v>
                </c:pt>
                <c:pt idx="273">
                  <c:v>679.19999999998095</c:v>
                </c:pt>
                <c:pt idx="274">
                  <c:v>679.59999999998104</c:v>
                </c:pt>
                <c:pt idx="275">
                  <c:v>679.99999999998101</c:v>
                </c:pt>
                <c:pt idx="276">
                  <c:v>680.39999999998099</c:v>
                </c:pt>
                <c:pt idx="277">
                  <c:v>680.79999999998097</c:v>
                </c:pt>
                <c:pt idx="278">
                  <c:v>681.19999999998095</c:v>
                </c:pt>
                <c:pt idx="279">
                  <c:v>681.59999999998104</c:v>
                </c:pt>
                <c:pt idx="280">
                  <c:v>681.99999999998101</c:v>
                </c:pt>
                <c:pt idx="281">
                  <c:v>682.39999999998099</c:v>
                </c:pt>
                <c:pt idx="282">
                  <c:v>682.79999999998097</c:v>
                </c:pt>
                <c:pt idx="283">
                  <c:v>683.19999999998095</c:v>
                </c:pt>
                <c:pt idx="284">
                  <c:v>683.59999999998104</c:v>
                </c:pt>
                <c:pt idx="285">
                  <c:v>683.99999999998101</c:v>
                </c:pt>
                <c:pt idx="286">
                  <c:v>684.39999999998099</c:v>
                </c:pt>
                <c:pt idx="287">
                  <c:v>684.79999999998097</c:v>
                </c:pt>
                <c:pt idx="288">
                  <c:v>685.19999999998095</c:v>
                </c:pt>
                <c:pt idx="289">
                  <c:v>685.59999999998104</c:v>
                </c:pt>
                <c:pt idx="290">
                  <c:v>685.99999999998101</c:v>
                </c:pt>
                <c:pt idx="291">
                  <c:v>686.39999999998099</c:v>
                </c:pt>
                <c:pt idx="292">
                  <c:v>686.79999999998097</c:v>
                </c:pt>
                <c:pt idx="293">
                  <c:v>687.19999999998095</c:v>
                </c:pt>
                <c:pt idx="294">
                  <c:v>687.59999999998104</c:v>
                </c:pt>
                <c:pt idx="295">
                  <c:v>687.99999999998101</c:v>
                </c:pt>
                <c:pt idx="296">
                  <c:v>688.39999999998099</c:v>
                </c:pt>
                <c:pt idx="297">
                  <c:v>688.79999999998097</c:v>
                </c:pt>
                <c:pt idx="298">
                  <c:v>689.19999999998095</c:v>
                </c:pt>
                <c:pt idx="299">
                  <c:v>689.59999999998104</c:v>
                </c:pt>
                <c:pt idx="300">
                  <c:v>689.99999999998101</c:v>
                </c:pt>
                <c:pt idx="301">
                  <c:v>690.39999999998099</c:v>
                </c:pt>
                <c:pt idx="302">
                  <c:v>690.79999999998097</c:v>
                </c:pt>
                <c:pt idx="303">
                  <c:v>691.19999999998095</c:v>
                </c:pt>
                <c:pt idx="304">
                  <c:v>691.59999999998104</c:v>
                </c:pt>
                <c:pt idx="305">
                  <c:v>691.99999999998101</c:v>
                </c:pt>
                <c:pt idx="306">
                  <c:v>692.39999999998099</c:v>
                </c:pt>
                <c:pt idx="307">
                  <c:v>692.79999999998097</c:v>
                </c:pt>
                <c:pt idx="308">
                  <c:v>693.19999999998004</c:v>
                </c:pt>
                <c:pt idx="309">
                  <c:v>693.59999999998001</c:v>
                </c:pt>
                <c:pt idx="310">
                  <c:v>693.99999999997999</c:v>
                </c:pt>
                <c:pt idx="311">
                  <c:v>694.39999999997997</c:v>
                </c:pt>
                <c:pt idx="312">
                  <c:v>694.79999999997995</c:v>
                </c:pt>
                <c:pt idx="313">
                  <c:v>695.19999999998004</c:v>
                </c:pt>
                <c:pt idx="314">
                  <c:v>695.59999999998001</c:v>
                </c:pt>
                <c:pt idx="315">
                  <c:v>695.99999999997999</c:v>
                </c:pt>
                <c:pt idx="316">
                  <c:v>696.39999999997997</c:v>
                </c:pt>
                <c:pt idx="317">
                  <c:v>696.79999999997995</c:v>
                </c:pt>
                <c:pt idx="318">
                  <c:v>697.19999999998004</c:v>
                </c:pt>
                <c:pt idx="319">
                  <c:v>697.59999999998001</c:v>
                </c:pt>
                <c:pt idx="320">
                  <c:v>697.99999999997999</c:v>
                </c:pt>
                <c:pt idx="321">
                  <c:v>698.39999999997997</c:v>
                </c:pt>
                <c:pt idx="322">
                  <c:v>698.79999999997995</c:v>
                </c:pt>
                <c:pt idx="323">
                  <c:v>699.19999999998004</c:v>
                </c:pt>
                <c:pt idx="324">
                  <c:v>699.59999999998001</c:v>
                </c:pt>
                <c:pt idx="325">
                  <c:v>699.99999999997999</c:v>
                </c:pt>
                <c:pt idx="326">
                  <c:v>700.39999999997997</c:v>
                </c:pt>
                <c:pt idx="327">
                  <c:v>700.79999999997995</c:v>
                </c:pt>
                <c:pt idx="328">
                  <c:v>701.19999999998004</c:v>
                </c:pt>
                <c:pt idx="329">
                  <c:v>701.59999999998001</c:v>
                </c:pt>
                <c:pt idx="330">
                  <c:v>701.99999999997999</c:v>
                </c:pt>
                <c:pt idx="331">
                  <c:v>702.39999999997997</c:v>
                </c:pt>
                <c:pt idx="332">
                  <c:v>702.79999999997995</c:v>
                </c:pt>
                <c:pt idx="333">
                  <c:v>703.19999999998004</c:v>
                </c:pt>
                <c:pt idx="334">
                  <c:v>703.59999999998001</c:v>
                </c:pt>
                <c:pt idx="335">
                  <c:v>703.99999999997999</c:v>
                </c:pt>
                <c:pt idx="336">
                  <c:v>704.39999999997997</c:v>
                </c:pt>
                <c:pt idx="337">
                  <c:v>704.79999999997995</c:v>
                </c:pt>
                <c:pt idx="338">
                  <c:v>705.19999999998004</c:v>
                </c:pt>
                <c:pt idx="339">
                  <c:v>705.59999999998001</c:v>
                </c:pt>
                <c:pt idx="340">
                  <c:v>705.99999999997999</c:v>
                </c:pt>
                <c:pt idx="341">
                  <c:v>706.39999999997997</c:v>
                </c:pt>
                <c:pt idx="342">
                  <c:v>706.79999999997995</c:v>
                </c:pt>
                <c:pt idx="343">
                  <c:v>707.19999999998004</c:v>
                </c:pt>
                <c:pt idx="344">
                  <c:v>707.59999999998001</c:v>
                </c:pt>
                <c:pt idx="345">
                  <c:v>707.99999999997999</c:v>
                </c:pt>
                <c:pt idx="346">
                  <c:v>708.39999999997997</c:v>
                </c:pt>
                <c:pt idx="347">
                  <c:v>708.79999999997995</c:v>
                </c:pt>
                <c:pt idx="348">
                  <c:v>709.19999999998004</c:v>
                </c:pt>
                <c:pt idx="349">
                  <c:v>709.59999999998001</c:v>
                </c:pt>
                <c:pt idx="350">
                  <c:v>709.99999999997999</c:v>
                </c:pt>
                <c:pt idx="351">
                  <c:v>710.39999999997997</c:v>
                </c:pt>
                <c:pt idx="352">
                  <c:v>710.79999999997904</c:v>
                </c:pt>
                <c:pt idx="353">
                  <c:v>711.19999999997901</c:v>
                </c:pt>
                <c:pt idx="354">
                  <c:v>711.59999999997899</c:v>
                </c:pt>
                <c:pt idx="355">
                  <c:v>711.99999999997897</c:v>
                </c:pt>
                <c:pt idx="356">
                  <c:v>712.39999999997895</c:v>
                </c:pt>
                <c:pt idx="357">
                  <c:v>712.79999999997904</c:v>
                </c:pt>
                <c:pt idx="358">
                  <c:v>713.19999999997901</c:v>
                </c:pt>
                <c:pt idx="359">
                  <c:v>713.59999999997899</c:v>
                </c:pt>
                <c:pt idx="360">
                  <c:v>713.99999999997897</c:v>
                </c:pt>
                <c:pt idx="361">
                  <c:v>714.39999999997895</c:v>
                </c:pt>
                <c:pt idx="362">
                  <c:v>714.79999999997904</c:v>
                </c:pt>
                <c:pt idx="363">
                  <c:v>715.19999999997901</c:v>
                </c:pt>
                <c:pt idx="364">
                  <c:v>715.59999999997899</c:v>
                </c:pt>
                <c:pt idx="365">
                  <c:v>715.99999999997897</c:v>
                </c:pt>
                <c:pt idx="366">
                  <c:v>716.39999999997895</c:v>
                </c:pt>
                <c:pt idx="367">
                  <c:v>716.79999999997904</c:v>
                </c:pt>
                <c:pt idx="368">
                  <c:v>717.19999999997901</c:v>
                </c:pt>
                <c:pt idx="369">
                  <c:v>717.59999999997899</c:v>
                </c:pt>
                <c:pt idx="370">
                  <c:v>717.99999999997897</c:v>
                </c:pt>
                <c:pt idx="371">
                  <c:v>718.39999999997895</c:v>
                </c:pt>
                <c:pt idx="372">
                  <c:v>718.79999999997904</c:v>
                </c:pt>
                <c:pt idx="373">
                  <c:v>719.19999999997901</c:v>
                </c:pt>
                <c:pt idx="374">
                  <c:v>719.59999999997899</c:v>
                </c:pt>
                <c:pt idx="375">
                  <c:v>719.99999999997897</c:v>
                </c:pt>
              </c:numCache>
            </c:numRef>
          </c:cat>
          <c:val>
            <c:numRef>
              <c:f>'worksheet_(ref_spectra)'!$B$552:$B$927</c:f>
              <c:numCache>
                <c:formatCode>General</c:formatCode>
                <c:ptCount val="376"/>
                <c:pt idx="0">
                  <c:v>94192.3548306991</c:v>
                </c:pt>
                <c:pt idx="1">
                  <c:v>95573.863661440002</c:v>
                </c:pt>
                <c:pt idx="2">
                  <c:v>97002.415199444993</c:v>
                </c:pt>
                <c:pt idx="3">
                  <c:v>97969.643643430492</c:v>
                </c:pt>
                <c:pt idx="4">
                  <c:v>99169.965305017991</c:v>
                </c:pt>
                <c:pt idx="5">
                  <c:v>100361.03544501201</c:v>
                </c:pt>
                <c:pt idx="6">
                  <c:v>101512.44085659301</c:v>
                </c:pt>
                <c:pt idx="7">
                  <c:v>102909.186055096</c:v>
                </c:pt>
                <c:pt idx="8">
                  <c:v>103727.684677766</c:v>
                </c:pt>
                <c:pt idx="9">
                  <c:v>104655.403631639</c:v>
                </c:pt>
                <c:pt idx="10">
                  <c:v>105817.68234744501</c:v>
                </c:pt>
                <c:pt idx="11">
                  <c:v>106916.88020086</c:v>
                </c:pt>
                <c:pt idx="12">
                  <c:v>107962.563538455</c:v>
                </c:pt>
                <c:pt idx="13">
                  <c:v>108752.447654216</c:v>
                </c:pt>
                <c:pt idx="14">
                  <c:v>109566.41655589199</c:v>
                </c:pt>
                <c:pt idx="15">
                  <c:v>110490.720867204</c:v>
                </c:pt>
                <c:pt idx="16">
                  <c:v>111360.879333879</c:v>
                </c:pt>
                <c:pt idx="17">
                  <c:v>112238.713730711</c:v>
                </c:pt>
                <c:pt idx="18">
                  <c:v>113084.677018966</c:v>
                </c:pt>
                <c:pt idx="19">
                  <c:v>113656.67898059401</c:v>
                </c:pt>
                <c:pt idx="20">
                  <c:v>114702.70843363201</c:v>
                </c:pt>
                <c:pt idx="21">
                  <c:v>115228.315073494</c:v>
                </c:pt>
                <c:pt idx="22">
                  <c:v>115910.553802333</c:v>
                </c:pt>
                <c:pt idx="23">
                  <c:v>116405.799141781</c:v>
                </c:pt>
                <c:pt idx="24">
                  <c:v>117192.57536996799</c:v>
                </c:pt>
                <c:pt idx="25">
                  <c:v>118084.80827687701</c:v>
                </c:pt>
                <c:pt idx="26">
                  <c:v>118381.495066141</c:v>
                </c:pt>
                <c:pt idx="27">
                  <c:v>118728.41569981699</c:v>
                </c:pt>
                <c:pt idx="28">
                  <c:v>119423.308016897</c:v>
                </c:pt>
                <c:pt idx="29">
                  <c:v>119834.25929037599</c:v>
                </c:pt>
                <c:pt idx="30">
                  <c:v>119839.08865718301</c:v>
                </c:pt>
                <c:pt idx="31">
                  <c:v>119919.37992321899</c:v>
                </c:pt>
                <c:pt idx="32">
                  <c:v>120259.05066587401</c:v>
                </c:pt>
                <c:pt idx="33">
                  <c:v>120470.67422498</c:v>
                </c:pt>
                <c:pt idx="34">
                  <c:v>120279.74943615399</c:v>
                </c:pt>
                <c:pt idx="35">
                  <c:v>120164.725407505</c:v>
                </c:pt>
                <c:pt idx="36">
                  <c:v>119921.910124653</c:v>
                </c:pt>
                <c:pt idx="37">
                  <c:v>120261.297062895</c:v>
                </c:pt>
                <c:pt idx="38">
                  <c:v>119887.40166987901</c:v>
                </c:pt>
                <c:pt idx="39">
                  <c:v>119263.323712249</c:v>
                </c:pt>
                <c:pt idx="40">
                  <c:v>118944.75012261301</c:v>
                </c:pt>
                <c:pt idx="41">
                  <c:v>119024.861000869</c:v>
                </c:pt>
                <c:pt idx="42">
                  <c:v>118257.767090672</c:v>
                </c:pt>
                <c:pt idx="43">
                  <c:v>118063.87238867</c:v>
                </c:pt>
                <c:pt idx="44">
                  <c:v>117478.424069984</c:v>
                </c:pt>
                <c:pt idx="45">
                  <c:v>117061.78585667499</c:v>
                </c:pt>
                <c:pt idx="46">
                  <c:v>116836.38119545301</c:v>
                </c:pt>
                <c:pt idx="47">
                  <c:v>116127.845500329</c:v>
                </c:pt>
                <c:pt idx="48">
                  <c:v>115598.244596494</c:v>
                </c:pt>
                <c:pt idx="49">
                  <c:v>115257.130656283</c:v>
                </c:pt>
                <c:pt idx="50">
                  <c:v>115072.048831523</c:v>
                </c:pt>
                <c:pt idx="51">
                  <c:v>114801.19174450499</c:v>
                </c:pt>
                <c:pt idx="52">
                  <c:v>114239.61191882499</c:v>
                </c:pt>
                <c:pt idx="53">
                  <c:v>113317.479665012</c:v>
                </c:pt>
                <c:pt idx="54">
                  <c:v>113151.033404469</c:v>
                </c:pt>
                <c:pt idx="55">
                  <c:v>113930.191189351</c:v>
                </c:pt>
                <c:pt idx="56">
                  <c:v>113623.66878674799</c:v>
                </c:pt>
                <c:pt idx="57">
                  <c:v>113729.255886985</c:v>
                </c:pt>
                <c:pt idx="58">
                  <c:v>114408.289994423</c:v>
                </c:pt>
                <c:pt idx="59">
                  <c:v>114275.816239466</c:v>
                </c:pt>
                <c:pt idx="60">
                  <c:v>114505.11666877101</c:v>
                </c:pt>
                <c:pt idx="61">
                  <c:v>114444.221588865</c:v>
                </c:pt>
                <c:pt idx="62">
                  <c:v>114982.42608807501</c:v>
                </c:pt>
                <c:pt idx="63">
                  <c:v>115793.345625174</c:v>
                </c:pt>
                <c:pt idx="64">
                  <c:v>116638.608530584</c:v>
                </c:pt>
                <c:pt idx="65">
                  <c:v>117472.84454798899</c:v>
                </c:pt>
                <c:pt idx="66">
                  <c:v>118906.997235385</c:v>
                </c:pt>
                <c:pt idx="67">
                  <c:v>120029.07016307999</c:v>
                </c:pt>
                <c:pt idx="68">
                  <c:v>121023.153762346</c:v>
                </c:pt>
                <c:pt idx="69">
                  <c:v>122791.451489617</c:v>
                </c:pt>
                <c:pt idx="70">
                  <c:v>124073.32726346499</c:v>
                </c:pt>
                <c:pt idx="71">
                  <c:v>125567.50154153501</c:v>
                </c:pt>
                <c:pt idx="72">
                  <c:v>127666.96797026999</c:v>
                </c:pt>
                <c:pt idx="73">
                  <c:v>129184.40357240701</c:v>
                </c:pt>
                <c:pt idx="74">
                  <c:v>130916.196421448</c:v>
                </c:pt>
                <c:pt idx="75">
                  <c:v>132764.89749637898</c:v>
                </c:pt>
                <c:pt idx="76">
                  <c:v>135022.11020864398</c:v>
                </c:pt>
                <c:pt idx="77">
                  <c:v>137180.94490562199</c:v>
                </c:pt>
                <c:pt idx="78">
                  <c:v>139137.19426263901</c:v>
                </c:pt>
                <c:pt idx="79">
                  <c:v>141496.77343580499</c:v>
                </c:pt>
                <c:pt idx="80">
                  <c:v>143878.994989614</c:v>
                </c:pt>
                <c:pt idx="81">
                  <c:v>146076.16232102399</c:v>
                </c:pt>
                <c:pt idx="82">
                  <c:v>148248.32788856502</c:v>
                </c:pt>
                <c:pt idx="83">
                  <c:v>150696.10700930099</c:v>
                </c:pt>
                <c:pt idx="84">
                  <c:v>153105.09791814501</c:v>
                </c:pt>
                <c:pt idx="85">
                  <c:v>155768.678081227</c:v>
                </c:pt>
                <c:pt idx="86">
                  <c:v>158415.105435782</c:v>
                </c:pt>
                <c:pt idx="87">
                  <c:v>160922.74196720999</c:v>
                </c:pt>
                <c:pt idx="88">
                  <c:v>163637.76121319301</c:v>
                </c:pt>
                <c:pt idx="89">
                  <c:v>165494.93181928</c:v>
                </c:pt>
                <c:pt idx="90">
                  <c:v>168065.632407692</c:v>
                </c:pt>
                <c:pt idx="91">
                  <c:v>170542.56288411198</c:v>
                </c:pt>
                <c:pt idx="92">
                  <c:v>172726.18808719699</c:v>
                </c:pt>
                <c:pt idx="93">
                  <c:v>174879.56832381399</c:v>
                </c:pt>
                <c:pt idx="94">
                  <c:v>177307.145255007</c:v>
                </c:pt>
                <c:pt idx="95">
                  <c:v>179615.64127597702</c:v>
                </c:pt>
                <c:pt idx="96">
                  <c:v>181593.67542942701</c:v>
                </c:pt>
                <c:pt idx="97">
                  <c:v>183637.01621528401</c:v>
                </c:pt>
                <c:pt idx="98">
                  <c:v>185568.54933354299</c:v>
                </c:pt>
                <c:pt idx="99">
                  <c:v>187606.49932111701</c:v>
                </c:pt>
                <c:pt idx="100">
                  <c:v>189192.032247408</c:v>
                </c:pt>
                <c:pt idx="101">
                  <c:v>191251.52703437101</c:v>
                </c:pt>
                <c:pt idx="102">
                  <c:v>192616.12879468701</c:v>
                </c:pt>
                <c:pt idx="103">
                  <c:v>194164.38942504401</c:v>
                </c:pt>
                <c:pt idx="104">
                  <c:v>195628.65598243102</c:v>
                </c:pt>
                <c:pt idx="105">
                  <c:v>197189.977558743</c:v>
                </c:pt>
                <c:pt idx="106">
                  <c:v>198169.70743232901</c:v>
                </c:pt>
                <c:pt idx="107">
                  <c:v>199477.49488059399</c:v>
                </c:pt>
                <c:pt idx="108">
                  <c:v>200472.708341708</c:v>
                </c:pt>
                <c:pt idx="109">
                  <c:v>201615.235503898</c:v>
                </c:pt>
                <c:pt idx="110">
                  <c:v>202511.63042554399</c:v>
                </c:pt>
                <c:pt idx="111">
                  <c:v>203377.13266151698</c:v>
                </c:pt>
                <c:pt idx="112">
                  <c:v>204155.14309862201</c:v>
                </c:pt>
                <c:pt idx="113">
                  <c:v>204766.851198066</c:v>
                </c:pt>
                <c:pt idx="114">
                  <c:v>205394.49635191102</c:v>
                </c:pt>
                <c:pt idx="115">
                  <c:v>206018.27479934602</c:v>
                </c:pt>
                <c:pt idx="116">
                  <c:v>206561.25420027899</c:v>
                </c:pt>
                <c:pt idx="117">
                  <c:v>206690.44252244901</c:v>
                </c:pt>
                <c:pt idx="118">
                  <c:v>206788.17833906098</c:v>
                </c:pt>
                <c:pt idx="119">
                  <c:v>207077.268819397</c:v>
                </c:pt>
                <c:pt idx="120">
                  <c:v>207017.88028100098</c:v>
                </c:pt>
                <c:pt idx="121">
                  <c:v>206856.7250178</c:v>
                </c:pt>
                <c:pt idx="122">
                  <c:v>206607.71388144101</c:v>
                </c:pt>
                <c:pt idx="123">
                  <c:v>206801.150748727</c:v>
                </c:pt>
                <c:pt idx="124">
                  <c:v>206202.64999203201</c:v>
                </c:pt>
                <c:pt idx="125">
                  <c:v>205659.51767124399</c:v>
                </c:pt>
                <c:pt idx="126">
                  <c:v>205322.38939555798</c:v>
                </c:pt>
                <c:pt idx="127">
                  <c:v>204806.53471570901</c:v>
                </c:pt>
                <c:pt idx="128">
                  <c:v>203949.918578565</c:v>
                </c:pt>
                <c:pt idx="129">
                  <c:v>202618.642038391</c:v>
                </c:pt>
                <c:pt idx="130">
                  <c:v>201870.779946072</c:v>
                </c:pt>
                <c:pt idx="131">
                  <c:v>200684.630814178</c:v>
                </c:pt>
                <c:pt idx="132">
                  <c:v>199893.72892963301</c:v>
                </c:pt>
                <c:pt idx="133">
                  <c:v>198554.66466893302</c:v>
                </c:pt>
                <c:pt idx="134">
                  <c:v>197408.66901650201</c:v>
                </c:pt>
                <c:pt idx="135">
                  <c:v>195742.36057090998</c:v>
                </c:pt>
                <c:pt idx="136">
                  <c:v>194350.204548977</c:v>
                </c:pt>
                <c:pt idx="137">
                  <c:v>193125.836968221</c:v>
                </c:pt>
                <c:pt idx="138">
                  <c:v>191737.90142887802</c:v>
                </c:pt>
                <c:pt idx="139">
                  <c:v>190086.18392472202</c:v>
                </c:pt>
                <c:pt idx="140">
                  <c:v>188079.686147728</c:v>
                </c:pt>
                <c:pt idx="141">
                  <c:v>186417.23125131297</c:v>
                </c:pt>
                <c:pt idx="142">
                  <c:v>184868.068277724</c:v>
                </c:pt>
                <c:pt idx="143">
                  <c:v>183042.64267639202</c:v>
                </c:pt>
                <c:pt idx="144">
                  <c:v>181344.86403134701</c:v>
                </c:pt>
                <c:pt idx="145">
                  <c:v>179635.78882929301</c:v>
                </c:pt>
                <c:pt idx="146">
                  <c:v>178179.37071793099</c:v>
                </c:pt>
                <c:pt idx="147">
                  <c:v>176119.97882094901</c:v>
                </c:pt>
                <c:pt idx="148">
                  <c:v>174964.241344671</c:v>
                </c:pt>
                <c:pt idx="149">
                  <c:v>173673.532045147</c:v>
                </c:pt>
                <c:pt idx="150">
                  <c:v>172204.32240506102</c:v>
                </c:pt>
                <c:pt idx="151">
                  <c:v>170643.09876541002</c:v>
                </c:pt>
                <c:pt idx="152">
                  <c:v>169585.27345618902</c:v>
                </c:pt>
                <c:pt idx="153">
                  <c:v>168905.22582821798</c:v>
                </c:pt>
                <c:pt idx="154">
                  <c:v>167639.62279802799</c:v>
                </c:pt>
                <c:pt idx="155">
                  <c:v>166735.22399261</c:v>
                </c:pt>
                <c:pt idx="156">
                  <c:v>165987.48606659501</c:v>
                </c:pt>
                <c:pt idx="157">
                  <c:v>165777.80659210999</c:v>
                </c:pt>
                <c:pt idx="158">
                  <c:v>165346.70799861202</c:v>
                </c:pt>
                <c:pt idx="159">
                  <c:v>165286.762592888</c:v>
                </c:pt>
                <c:pt idx="160">
                  <c:v>164950.471210163</c:v>
                </c:pt>
                <c:pt idx="161">
                  <c:v>165372.86914148499</c:v>
                </c:pt>
                <c:pt idx="162">
                  <c:v>165809.60247693898</c:v>
                </c:pt>
                <c:pt idx="163">
                  <c:v>166577.38932910902</c:v>
                </c:pt>
                <c:pt idx="164">
                  <c:v>167489.97552306499</c:v>
                </c:pt>
                <c:pt idx="165">
                  <c:v>168681.49815130999</c:v>
                </c:pt>
                <c:pt idx="166">
                  <c:v>170322.43288667401</c:v>
                </c:pt>
                <c:pt idx="167">
                  <c:v>171692.40601053901</c:v>
                </c:pt>
                <c:pt idx="168">
                  <c:v>173110.63663563199</c:v>
                </c:pt>
                <c:pt idx="169">
                  <c:v>175239.97648820898</c:v>
                </c:pt>
                <c:pt idx="170">
                  <c:v>177552.04544481501</c:v>
                </c:pt>
                <c:pt idx="171">
                  <c:v>180055.34297508499</c:v>
                </c:pt>
                <c:pt idx="172">
                  <c:v>182519.330167459</c:v>
                </c:pt>
                <c:pt idx="173">
                  <c:v>185974.086997234</c:v>
                </c:pt>
                <c:pt idx="174">
                  <c:v>189376.79684707901</c:v>
                </c:pt>
                <c:pt idx="175">
                  <c:v>192976.408143632</c:v>
                </c:pt>
                <c:pt idx="176">
                  <c:v>196695.19636509998</c:v>
                </c:pt>
                <c:pt idx="177">
                  <c:v>200611.40572020799</c:v>
                </c:pt>
                <c:pt idx="178">
                  <c:v>204903.093398567</c:v>
                </c:pt>
                <c:pt idx="179">
                  <c:v>209026.19729722</c:v>
                </c:pt>
                <c:pt idx="180">
                  <c:v>214217.766568202</c:v>
                </c:pt>
                <c:pt idx="181">
                  <c:v>219335.515094148</c:v>
                </c:pt>
                <c:pt idx="182">
                  <c:v>224760.49519110299</c:v>
                </c:pt>
                <c:pt idx="183">
                  <c:v>230357.96574443197</c:v>
                </c:pt>
                <c:pt idx="184">
                  <c:v>236431.28356449399</c:v>
                </c:pt>
                <c:pt idx="185">
                  <c:v>242844.09411667802</c:v>
                </c:pt>
                <c:pt idx="186">
                  <c:v>249209.57526281002</c:v>
                </c:pt>
                <c:pt idx="187">
                  <c:v>256407.08500629201</c:v>
                </c:pt>
                <c:pt idx="188">
                  <c:v>263472.54516735603</c:v>
                </c:pt>
                <c:pt idx="189">
                  <c:v>271189.15846134099</c:v>
                </c:pt>
                <c:pt idx="190">
                  <c:v>279220.62675963901</c:v>
                </c:pt>
                <c:pt idx="191">
                  <c:v>287820.57761847699</c:v>
                </c:pt>
                <c:pt idx="192">
                  <c:v>296691.716711952</c:v>
                </c:pt>
                <c:pt idx="193">
                  <c:v>306332.254492565</c:v>
                </c:pt>
                <c:pt idx="194">
                  <c:v>316159.51664659497</c:v>
                </c:pt>
                <c:pt idx="195">
                  <c:v>326612.41307230701</c:v>
                </c:pt>
                <c:pt idx="196">
                  <c:v>337619.56225039699</c:v>
                </c:pt>
                <c:pt idx="197">
                  <c:v>349601.39768936299</c:v>
                </c:pt>
                <c:pt idx="198">
                  <c:v>361728.38653303601</c:v>
                </c:pt>
                <c:pt idx="199">
                  <c:v>374695.16329486499</c:v>
                </c:pt>
                <c:pt idx="200">
                  <c:v>388343.296581659</c:v>
                </c:pt>
                <c:pt idx="201">
                  <c:v>402626.41157913499</c:v>
                </c:pt>
                <c:pt idx="202">
                  <c:v>418154.70756289904</c:v>
                </c:pt>
                <c:pt idx="203">
                  <c:v>434168.26092902402</c:v>
                </c:pt>
                <c:pt idx="204">
                  <c:v>450866.134212406</c:v>
                </c:pt>
                <c:pt idx="205">
                  <c:v>468176.41077346797</c:v>
                </c:pt>
                <c:pt idx="206">
                  <c:v>486507.352961628</c:v>
                </c:pt>
                <c:pt idx="207">
                  <c:v>506180.61209391797</c:v>
                </c:pt>
                <c:pt idx="208">
                  <c:v>525987.41694474302</c:v>
                </c:pt>
                <c:pt idx="209">
                  <c:v>546602.50921193301</c:v>
                </c:pt>
                <c:pt idx="210">
                  <c:v>568244.48784364597</c:v>
                </c:pt>
                <c:pt idx="211">
                  <c:v>590476.37025334302</c:v>
                </c:pt>
                <c:pt idx="212">
                  <c:v>612829.291447817</c:v>
                </c:pt>
                <c:pt idx="213">
                  <c:v>636482.956775442</c:v>
                </c:pt>
                <c:pt idx="214">
                  <c:v>659934.04805511201</c:v>
                </c:pt>
                <c:pt idx="215">
                  <c:v>683572.01512998797</c:v>
                </c:pt>
                <c:pt idx="216">
                  <c:v>707826.96792512701</c:v>
                </c:pt>
                <c:pt idx="217">
                  <c:v>731861.6572473729</c:v>
                </c:pt>
                <c:pt idx="218">
                  <c:v>756045.24823226605</c:v>
                </c:pt>
                <c:pt idx="219">
                  <c:v>779727.44802753103</c:v>
                </c:pt>
                <c:pt idx="220">
                  <c:v>803188.71694127098</c:v>
                </c:pt>
                <c:pt idx="221">
                  <c:v>826075.55864371499</c:v>
                </c:pt>
                <c:pt idx="222">
                  <c:v>848416.10928402701</c:v>
                </c:pt>
                <c:pt idx="223">
                  <c:v>869597.33776237501</c:v>
                </c:pt>
                <c:pt idx="224">
                  <c:v>889910.1331189</c:v>
                </c:pt>
                <c:pt idx="225">
                  <c:v>908997.29178385402</c:v>
                </c:pt>
                <c:pt idx="226">
                  <c:v>926867.87770199298</c:v>
                </c:pt>
                <c:pt idx="227">
                  <c:v>942851.7115552621</c:v>
                </c:pt>
                <c:pt idx="228">
                  <c:v>957268.70901464997</c:v>
                </c:pt>
                <c:pt idx="229">
                  <c:v>970010.01780144498</c:v>
                </c:pt>
                <c:pt idx="230">
                  <c:v>980105.84220981202</c:v>
                </c:pt>
                <c:pt idx="231">
                  <c:v>988802.00195110904</c:v>
                </c:pt>
                <c:pt idx="232">
                  <c:v>995264.62176732603</c:v>
                </c:pt>
                <c:pt idx="233">
                  <c:v>998693.81381291803</c:v>
                </c:pt>
                <c:pt idx="234">
                  <c:v>1000000</c:v>
                </c:pt>
                <c:pt idx="235">
                  <c:v>999553.18863728305</c:v>
                </c:pt>
                <c:pt idx="236">
                  <c:v>997189.10002321901</c:v>
                </c:pt>
                <c:pt idx="237">
                  <c:v>991213.73592443194</c:v>
                </c:pt>
                <c:pt idx="238">
                  <c:v>983730.54127691698</c:v>
                </c:pt>
                <c:pt idx="239">
                  <c:v>973887.13614621002</c:v>
                </c:pt>
                <c:pt idx="240">
                  <c:v>962093.81732345198</c:v>
                </c:pt>
                <c:pt idx="241">
                  <c:v>947897.24047234701</c:v>
                </c:pt>
                <c:pt idx="242">
                  <c:v>931793.68564441998</c:v>
                </c:pt>
                <c:pt idx="243">
                  <c:v>914216.41225155606</c:v>
                </c:pt>
                <c:pt idx="244">
                  <c:v>894037.644288496</c:v>
                </c:pt>
                <c:pt idx="245">
                  <c:v>872887.20718579006</c:v>
                </c:pt>
                <c:pt idx="246">
                  <c:v>849889.00782443001</c:v>
                </c:pt>
                <c:pt idx="247">
                  <c:v>825518.96374470298</c:v>
                </c:pt>
                <c:pt idx="248">
                  <c:v>800361.30910165806</c:v>
                </c:pt>
                <c:pt idx="249">
                  <c:v>774185.79141853808</c:v>
                </c:pt>
                <c:pt idx="250">
                  <c:v>747069.07882192102</c:v>
                </c:pt>
                <c:pt idx="251">
                  <c:v>719227.18802335591</c:v>
                </c:pt>
                <c:pt idx="252">
                  <c:v>691183.93644164596</c:v>
                </c:pt>
                <c:pt idx="253">
                  <c:v>662745.82436861296</c:v>
                </c:pt>
                <c:pt idx="254">
                  <c:v>634327.20558172395</c:v>
                </c:pt>
                <c:pt idx="255">
                  <c:v>605926.00100179901</c:v>
                </c:pt>
                <c:pt idx="256">
                  <c:v>577527.24046697502</c:v>
                </c:pt>
                <c:pt idx="257">
                  <c:v>549438.50065704808</c:v>
                </c:pt>
                <c:pt idx="258">
                  <c:v>521639.45449191594</c:v>
                </c:pt>
                <c:pt idx="259">
                  <c:v>493686.95100316603</c:v>
                </c:pt>
                <c:pt idx="260">
                  <c:v>467168.79005348199</c:v>
                </c:pt>
                <c:pt idx="261">
                  <c:v>441214.54888165602</c:v>
                </c:pt>
                <c:pt idx="262">
                  <c:v>416008.255988441</c:v>
                </c:pt>
                <c:pt idx="263">
                  <c:v>391754.31851256097</c:v>
                </c:pt>
                <c:pt idx="264">
                  <c:v>368170.63776110299</c:v>
                </c:pt>
                <c:pt idx="265">
                  <c:v>345175.02098997397</c:v>
                </c:pt>
                <c:pt idx="266">
                  <c:v>323431.08557716198</c:v>
                </c:pt>
                <c:pt idx="267">
                  <c:v>302687.98402532999</c:v>
                </c:pt>
                <c:pt idx="268">
                  <c:v>282612.37441287801</c:v>
                </c:pt>
                <c:pt idx="269">
                  <c:v>263959.79962070199</c:v>
                </c:pt>
                <c:pt idx="270">
                  <c:v>245619.022612673</c:v>
                </c:pt>
                <c:pt idx="271">
                  <c:v>228575.51316631999</c:v>
                </c:pt>
                <c:pt idx="272">
                  <c:v>212885.06703933998</c:v>
                </c:pt>
                <c:pt idx="273">
                  <c:v>197723.24849635499</c:v>
                </c:pt>
                <c:pt idx="274">
                  <c:v>184056.751563381</c:v>
                </c:pt>
                <c:pt idx="275">
                  <c:v>170722.95142659798</c:v>
                </c:pt>
                <c:pt idx="276">
                  <c:v>158629.14045346898</c:v>
                </c:pt>
                <c:pt idx="277">
                  <c:v>146656.42386694701</c:v>
                </c:pt>
                <c:pt idx="278">
                  <c:v>135974.06779465801</c:v>
                </c:pt>
                <c:pt idx="279">
                  <c:v>126049.41994985299</c:v>
                </c:pt>
                <c:pt idx="280">
                  <c:v>116480.718027807</c:v>
                </c:pt>
                <c:pt idx="281">
                  <c:v>107355.604426894</c:v>
                </c:pt>
                <c:pt idx="282">
                  <c:v>99454.11819413639</c:v>
                </c:pt>
                <c:pt idx="283">
                  <c:v>92047.5060849906</c:v>
                </c:pt>
                <c:pt idx="284">
                  <c:v>84686.4429200304</c:v>
                </c:pt>
                <c:pt idx="285">
                  <c:v>78559.923838279108</c:v>
                </c:pt>
                <c:pt idx="286">
                  <c:v>72608.854615358199</c:v>
                </c:pt>
                <c:pt idx="287">
                  <c:v>66434.233066988105</c:v>
                </c:pt>
                <c:pt idx="288">
                  <c:v>61640.351946999901</c:v>
                </c:pt>
                <c:pt idx="289">
                  <c:v>57534.974880605499</c:v>
                </c:pt>
                <c:pt idx="290">
                  <c:v>52621.018291494096</c:v>
                </c:pt>
                <c:pt idx="291">
                  <c:v>48421.095013099199</c:v>
                </c:pt>
                <c:pt idx="292">
                  <c:v>45244.668409446094</c:v>
                </c:pt>
                <c:pt idx="293">
                  <c:v>41991.195920018501</c:v>
                </c:pt>
                <c:pt idx="294">
                  <c:v>38573.9175753667</c:v>
                </c:pt>
                <c:pt idx="295">
                  <c:v>35648.057425409403</c:v>
                </c:pt>
                <c:pt idx="296">
                  <c:v>32605.025903077305</c:v>
                </c:pt>
                <c:pt idx="297">
                  <c:v>31382.281578845399</c:v>
                </c:pt>
                <c:pt idx="298">
                  <c:v>28463.3752302223</c:v>
                </c:pt>
                <c:pt idx="299">
                  <c:v>26372.763370389799</c:v>
                </c:pt>
                <c:pt idx="300">
                  <c:v>24693.5145461334</c:v>
                </c:pt>
                <c:pt idx="301">
                  <c:v>23092.1699032223</c:v>
                </c:pt>
                <c:pt idx="302">
                  <c:v>21484.226833245302</c:v>
                </c:pt>
                <c:pt idx="303">
                  <c:v>19744.293310664001</c:v>
                </c:pt>
                <c:pt idx="304">
                  <c:v>18131.4514305804</c:v>
                </c:pt>
                <c:pt idx="305">
                  <c:v>17560.942495966799</c:v>
                </c:pt>
                <c:pt idx="306">
                  <c:v>16023.5653700317</c:v>
                </c:pt>
                <c:pt idx="307">
                  <c:v>15009.5991395482</c:v>
                </c:pt>
                <c:pt idx="308">
                  <c:v>13663.529762436499</c:v>
                </c:pt>
                <c:pt idx="309">
                  <c:v>13015.0812622217</c:v>
                </c:pt>
                <c:pt idx="310">
                  <c:v>12206.3867819805</c:v>
                </c:pt>
                <c:pt idx="311">
                  <c:v>11797.872586220999</c:v>
                </c:pt>
                <c:pt idx="312">
                  <c:v>10586.058121221</c:v>
                </c:pt>
                <c:pt idx="313">
                  <c:v>10154.445034274699</c:v>
                </c:pt>
                <c:pt idx="314">
                  <c:v>9765.070524248531</c:v>
                </c:pt>
                <c:pt idx="315">
                  <c:v>9098.834554538671</c:v>
                </c:pt>
                <c:pt idx="316">
                  <c:v>8716.4650468289401</c:v>
                </c:pt>
                <c:pt idx="317">
                  <c:v>7585.6929469420802</c:v>
                </c:pt>
                <c:pt idx="318">
                  <c:v>7430.2109353166497</c:v>
                </c:pt>
                <c:pt idx="319">
                  <c:v>7641.95182786036</c:v>
                </c:pt>
                <c:pt idx="320">
                  <c:v>6999.5106201253902</c:v>
                </c:pt>
                <c:pt idx="321">
                  <c:v>6719.7848947112207</c:v>
                </c:pt>
                <c:pt idx="322">
                  <c:v>6408.0471845615593</c:v>
                </c:pt>
                <c:pt idx="323">
                  <c:v>5843.3313528077506</c:v>
                </c:pt>
                <c:pt idx="324">
                  <c:v>5733.6640510625002</c:v>
                </c:pt>
                <c:pt idx="325">
                  <c:v>5480.4262737557101</c:v>
                </c:pt>
                <c:pt idx="326">
                  <c:v>4911.02335333889</c:v>
                </c:pt>
                <c:pt idx="327">
                  <c:v>5064.8042287749095</c:v>
                </c:pt>
                <c:pt idx="328">
                  <c:v>4375.5388075105893</c:v>
                </c:pt>
                <c:pt idx="329">
                  <c:v>4355.2446628266798</c:v>
                </c:pt>
                <c:pt idx="330">
                  <c:v>4074.9357149769698</c:v>
                </c:pt>
                <c:pt idx="331">
                  <c:v>3718.4991443673803</c:v>
                </c:pt>
                <c:pt idx="332">
                  <c:v>3943.2555205784697</c:v>
                </c:pt>
                <c:pt idx="333">
                  <c:v>3509.5550192425098</c:v>
                </c:pt>
                <c:pt idx="334">
                  <c:v>2855.2977760222102</c:v>
                </c:pt>
                <c:pt idx="335">
                  <c:v>2937.8895278580299</c:v>
                </c:pt>
                <c:pt idx="336">
                  <c:v>2842.9489057954402</c:v>
                </c:pt>
                <c:pt idx="337">
                  <c:v>3203.79491192256</c:v>
                </c:pt>
                <c:pt idx="338">
                  <c:v>2989.6904308297999</c:v>
                </c:pt>
                <c:pt idx="339">
                  <c:v>2555.8745694142899</c:v>
                </c:pt>
                <c:pt idx="340">
                  <c:v>2456.53360957633</c:v>
                </c:pt>
                <c:pt idx="341">
                  <c:v>2654.2558644759401</c:v>
                </c:pt>
                <c:pt idx="342">
                  <c:v>2219.2726881570402</c:v>
                </c:pt>
                <c:pt idx="343">
                  <c:v>2050.1494462271999</c:v>
                </c:pt>
                <c:pt idx="344">
                  <c:v>2315.67365498444</c:v>
                </c:pt>
                <c:pt idx="345">
                  <c:v>2062.2327837719099</c:v>
                </c:pt>
                <c:pt idx="346">
                  <c:v>1828.96966097734</c:v>
                </c:pt>
                <c:pt idx="347">
                  <c:v>1691.14792832685</c:v>
                </c:pt>
                <c:pt idx="348">
                  <c:v>1614.8076759033399</c:v>
                </c:pt>
                <c:pt idx="349">
                  <c:v>1775.7994886010899</c:v>
                </c:pt>
                <c:pt idx="350">
                  <c:v>1429.0467474048701</c:v>
                </c:pt>
                <c:pt idx="351">
                  <c:v>1556.5743662121099</c:v>
                </c:pt>
                <c:pt idx="352">
                  <c:v>1232.3219271517601</c:v>
                </c:pt>
                <c:pt idx="353">
                  <c:v>1449.1110505385</c:v>
                </c:pt>
                <c:pt idx="354">
                  <c:v>1618.1783471431499</c:v>
                </c:pt>
                <c:pt idx="355">
                  <c:v>1196.01946482429</c:v>
                </c:pt>
                <c:pt idx="356">
                  <c:v>980.82809997344407</c:v>
                </c:pt>
                <c:pt idx="357">
                  <c:v>1036.3716723386101</c:v>
                </c:pt>
                <c:pt idx="358">
                  <c:v>1062.57226518789</c:v>
                </c:pt>
                <c:pt idx="359">
                  <c:v>983.13632153334106</c:v>
                </c:pt>
                <c:pt idx="360">
                  <c:v>718.30136006335397</c:v>
                </c:pt>
                <c:pt idx="361">
                  <c:v>726.71599283369494</c:v>
                </c:pt>
                <c:pt idx="362">
                  <c:v>784.03843119645899</c:v>
                </c:pt>
                <c:pt idx="363">
                  <c:v>892.85664171929693</c:v>
                </c:pt>
                <c:pt idx="364">
                  <c:v>792.80883594034299</c:v>
                </c:pt>
                <c:pt idx="365">
                  <c:v>524.12954757797104</c:v>
                </c:pt>
                <c:pt idx="366">
                  <c:v>776.135555620829</c:v>
                </c:pt>
                <c:pt idx="367">
                  <c:v>346.153034328486</c:v>
                </c:pt>
                <c:pt idx="368">
                  <c:v>566.44475704867591</c:v>
                </c:pt>
                <c:pt idx="369">
                  <c:v>799.65824760055204</c:v>
                </c:pt>
                <c:pt idx="370">
                  <c:v>267.16784422004503</c:v>
                </c:pt>
                <c:pt idx="371">
                  <c:v>100.89262210522</c:v>
                </c:pt>
                <c:pt idx="372">
                  <c:v>232.658611026188</c:v>
                </c:pt>
                <c:pt idx="373">
                  <c:v>429.544380937997</c:v>
                </c:pt>
                <c:pt idx="374">
                  <c:v>-0.58047698550680604</c:v>
                </c:pt>
                <c:pt idx="37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647360"/>
        <c:axId val="303653248"/>
      </c:lineChart>
      <c:catAx>
        <c:axId val="303647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3653248"/>
        <c:crosses val="autoZero"/>
        <c:auto val="1"/>
        <c:lblAlgn val="ctr"/>
        <c:lblOffset val="100"/>
        <c:tickLblSkip val="20"/>
        <c:tickMarkSkip val="10"/>
        <c:noMultiLvlLbl val="0"/>
      </c:catAx>
      <c:valAx>
        <c:axId val="3036532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3647360"/>
        <c:crosses val="autoZero"/>
        <c:crossBetween val="between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9.134071719178305E-2"/>
          <c:y val="0.96140087662009965"/>
          <c:w val="0.7464216249828276"/>
          <c:h val="3.664302600472813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010739013989966E-2"/>
          <c:y val="9.8354792560801148E-3"/>
          <c:w val="0.9739777692108802"/>
          <c:h val="0.78587237158161105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graph_export!$B$77:$B$502</c:f>
              <c:numCache>
                <c:formatCode>General</c:formatCode>
                <c:ptCount val="426"/>
                <c:pt idx="0">
                  <c:v>623670.39527609199</c:v>
                </c:pt>
                <c:pt idx="1">
                  <c:v>624385.49394580198</c:v>
                </c:pt>
                <c:pt idx="2">
                  <c:v>624167.05794843298</c:v>
                </c:pt>
                <c:pt idx="3">
                  <c:v>622875.99027421803</c:v>
                </c:pt>
                <c:pt idx="4">
                  <c:v>623361.02652722108</c:v>
                </c:pt>
                <c:pt idx="5">
                  <c:v>622661.23710735003</c:v>
                </c:pt>
                <c:pt idx="6">
                  <c:v>622446.09927337198</c:v>
                </c:pt>
                <c:pt idx="7">
                  <c:v>621632.18198749202</c:v>
                </c:pt>
                <c:pt idx="8">
                  <c:v>621670.65817912109</c:v>
                </c:pt>
                <c:pt idx="9">
                  <c:v>620724.31679720094</c:v>
                </c:pt>
                <c:pt idx="10">
                  <c:v>620501.84410115611</c:v>
                </c:pt>
                <c:pt idx="11">
                  <c:v>619516.41193203395</c:v>
                </c:pt>
                <c:pt idx="12">
                  <c:v>618737.16043835005</c:v>
                </c:pt>
                <c:pt idx="13">
                  <c:v>617680.25125914405</c:v>
                </c:pt>
                <c:pt idx="14">
                  <c:v>616903.99116825603</c:v>
                </c:pt>
                <c:pt idx="15">
                  <c:v>615947.20997865207</c:v>
                </c:pt>
                <c:pt idx="16">
                  <c:v>614859.54389859701</c:v>
                </c:pt>
                <c:pt idx="17">
                  <c:v>614121.63841319701</c:v>
                </c:pt>
                <c:pt idx="18">
                  <c:v>612495.57331981591</c:v>
                </c:pt>
                <c:pt idx="19">
                  <c:v>611304.98954234202</c:v>
                </c:pt>
                <c:pt idx="20">
                  <c:v>610384.29343416006</c:v>
                </c:pt>
                <c:pt idx="21">
                  <c:v>609157.40520995494</c:v>
                </c:pt>
                <c:pt idx="22">
                  <c:v>608313.6303001499</c:v>
                </c:pt>
                <c:pt idx="23">
                  <c:v>606683.93639357993</c:v>
                </c:pt>
                <c:pt idx="24">
                  <c:v>605719.60351490194</c:v>
                </c:pt>
                <c:pt idx="25">
                  <c:v>605231.94367080997</c:v>
                </c:pt>
                <c:pt idx="26">
                  <c:v>604223.65947466192</c:v>
                </c:pt>
                <c:pt idx="27">
                  <c:v>603577.05701251095</c:v>
                </c:pt>
                <c:pt idx="28">
                  <c:v>603421.71057070699</c:v>
                </c:pt>
                <c:pt idx="29">
                  <c:v>603371.74857839302</c:v>
                </c:pt>
                <c:pt idx="30">
                  <c:v>602743.41926409397</c:v>
                </c:pt>
                <c:pt idx="31">
                  <c:v>603794.22435967904</c:v>
                </c:pt>
                <c:pt idx="32">
                  <c:v>604364.962248581</c:v>
                </c:pt>
                <c:pt idx="33">
                  <c:v>604661.89172694692</c:v>
                </c:pt>
                <c:pt idx="34">
                  <c:v>605736.69994565006</c:v>
                </c:pt>
                <c:pt idx="35">
                  <c:v>607034.58535437507</c:v>
                </c:pt>
                <c:pt idx="36">
                  <c:v>607999.21098464401</c:v>
                </c:pt>
                <c:pt idx="37">
                  <c:v>610637.758896271</c:v>
                </c:pt>
                <c:pt idx="38">
                  <c:v>613472.58136439999</c:v>
                </c:pt>
                <c:pt idx="39">
                  <c:v>616409.19163217396</c:v>
                </c:pt>
                <c:pt idx="40">
                  <c:v>620472.83321485401</c:v>
                </c:pt>
                <c:pt idx="41">
                  <c:v>624100.333770914</c:v>
                </c:pt>
                <c:pt idx="42">
                  <c:v>628941.52861812501</c:v>
                </c:pt>
                <c:pt idx="43">
                  <c:v>633862.327538696</c:v>
                </c:pt>
                <c:pt idx="44">
                  <c:v>639559.67195665697</c:v>
                </c:pt>
                <c:pt idx="45">
                  <c:v>645571.99401577201</c:v>
                </c:pt>
                <c:pt idx="46">
                  <c:v>652656.95592644997</c:v>
                </c:pt>
                <c:pt idx="47">
                  <c:v>659655.091885773</c:v>
                </c:pt>
                <c:pt idx="48">
                  <c:v>666759.85380366293</c:v>
                </c:pt>
                <c:pt idx="49">
                  <c:v>674519.52952690097</c:v>
                </c:pt>
                <c:pt idx="50">
                  <c:v>683014.83617496293</c:v>
                </c:pt>
                <c:pt idx="51">
                  <c:v>691884.48632466001</c:v>
                </c:pt>
                <c:pt idx="52">
                  <c:v>700576.51248565805</c:v>
                </c:pt>
                <c:pt idx="53">
                  <c:v>709690.434557767</c:v>
                </c:pt>
                <c:pt idx="54">
                  <c:v>719364.54747539503</c:v>
                </c:pt>
                <c:pt idx="55">
                  <c:v>728953.99141296907</c:v>
                </c:pt>
                <c:pt idx="56">
                  <c:v>738653.50896155799</c:v>
                </c:pt>
                <c:pt idx="57">
                  <c:v>748059.15974976204</c:v>
                </c:pt>
                <c:pt idx="58">
                  <c:v>757831.74133015494</c:v>
                </c:pt>
                <c:pt idx="59">
                  <c:v>767519.68395415402</c:v>
                </c:pt>
                <c:pt idx="60">
                  <c:v>777373.40420037101</c:v>
                </c:pt>
                <c:pt idx="61">
                  <c:v>786724.745263536</c:v>
                </c:pt>
                <c:pt idx="62">
                  <c:v>795720.93464286602</c:v>
                </c:pt>
                <c:pt idx="63">
                  <c:v>804980.28634572506</c:v>
                </c:pt>
                <c:pt idx="64">
                  <c:v>813849.86147084809</c:v>
                </c:pt>
                <c:pt idx="65">
                  <c:v>822033.11321196402</c:v>
                </c:pt>
                <c:pt idx="66">
                  <c:v>829335.27193497703</c:v>
                </c:pt>
                <c:pt idx="67">
                  <c:v>836975.13442113402</c:v>
                </c:pt>
                <c:pt idx="68">
                  <c:v>844407.93216939108</c:v>
                </c:pt>
                <c:pt idx="69">
                  <c:v>850903.09900089004</c:v>
                </c:pt>
                <c:pt idx="70">
                  <c:v>857619.73462800204</c:v>
                </c:pt>
                <c:pt idx="71">
                  <c:v>863356.76084895991</c:v>
                </c:pt>
                <c:pt idx="72">
                  <c:v>868964.86865068902</c:v>
                </c:pt>
                <c:pt idx="73">
                  <c:v>873492.41548394097</c:v>
                </c:pt>
                <c:pt idx="74">
                  <c:v>877591.21266476298</c:v>
                </c:pt>
                <c:pt idx="75">
                  <c:v>881513.61219382298</c:v>
                </c:pt>
                <c:pt idx="76">
                  <c:v>884653.269263578</c:v>
                </c:pt>
                <c:pt idx="77">
                  <c:v>887270.37314847996</c:v>
                </c:pt>
                <c:pt idx="78">
                  <c:v>889867.25192793098</c:v>
                </c:pt>
                <c:pt idx="79">
                  <c:v>891289.89698379103</c:v>
                </c:pt>
                <c:pt idx="80">
                  <c:v>892668.73598002805</c:v>
                </c:pt>
                <c:pt idx="81">
                  <c:v>893831.24986232002</c:v>
                </c:pt>
                <c:pt idx="82">
                  <c:v>893609.40449944907</c:v>
                </c:pt>
                <c:pt idx="83">
                  <c:v>893883.35725247907</c:v>
                </c:pt>
                <c:pt idx="84">
                  <c:v>893376.52239231206</c:v>
                </c:pt>
                <c:pt idx="85">
                  <c:v>892036.44270499703</c:v>
                </c:pt>
                <c:pt idx="86">
                  <c:v>890591.17996313202</c:v>
                </c:pt>
                <c:pt idx="87">
                  <c:v>889303.52642900497</c:v>
                </c:pt>
                <c:pt idx="88">
                  <c:v>887321.10939406801</c:v>
                </c:pt>
                <c:pt idx="89">
                  <c:v>885676.76723548304</c:v>
                </c:pt>
                <c:pt idx="90">
                  <c:v>884320.11045204999</c:v>
                </c:pt>
                <c:pt idx="91">
                  <c:v>882532.56044900697</c:v>
                </c:pt>
                <c:pt idx="92">
                  <c:v>881171.946055562</c:v>
                </c:pt>
                <c:pt idx="93">
                  <c:v>879871.88619857107</c:v>
                </c:pt>
                <c:pt idx="94">
                  <c:v>879508.67348124599</c:v>
                </c:pt>
                <c:pt idx="95">
                  <c:v>878345.17343339405</c:v>
                </c:pt>
                <c:pt idx="96">
                  <c:v>878919.41315917496</c:v>
                </c:pt>
                <c:pt idx="97">
                  <c:v>879959.89272330096</c:v>
                </c:pt>
                <c:pt idx="98">
                  <c:v>881603.84221523104</c:v>
                </c:pt>
                <c:pt idx="99">
                  <c:v>883615.79515374405</c:v>
                </c:pt>
                <c:pt idx="100">
                  <c:v>886721.98572625709</c:v>
                </c:pt>
                <c:pt idx="101">
                  <c:v>890780.05146618502</c:v>
                </c:pt>
                <c:pt idx="102">
                  <c:v>895192.33486416505</c:v>
                </c:pt>
                <c:pt idx="103">
                  <c:v>901213.63096649293</c:v>
                </c:pt>
                <c:pt idx="104">
                  <c:v>907963.39607474091</c:v>
                </c:pt>
                <c:pt idx="105">
                  <c:v>915960.56413787196</c:v>
                </c:pt>
                <c:pt idx="106">
                  <c:v>924045.80127901398</c:v>
                </c:pt>
                <c:pt idx="107">
                  <c:v>933693.39741955406</c:v>
                </c:pt>
                <c:pt idx="108">
                  <c:v>944488.29752139491</c:v>
                </c:pt>
                <c:pt idx="109">
                  <c:v>955030.09634038305</c:v>
                </c:pt>
                <c:pt idx="110">
                  <c:v>966819.02232512599</c:v>
                </c:pt>
                <c:pt idx="111">
                  <c:v>979636.69116459601</c:v>
                </c:pt>
                <c:pt idx="112">
                  <c:v>992820.04450933903</c:v>
                </c:pt>
                <c:pt idx="113">
                  <c:v>1006509.8183498699</c:v>
                </c:pt>
                <c:pt idx="114">
                  <c:v>1020339.0199049501</c:v>
                </c:pt>
                <c:pt idx="115">
                  <c:v>1034764.4979670701</c:v>
                </c:pt>
                <c:pt idx="116">
                  <c:v>1048828.5040631799</c:v>
                </c:pt>
                <c:pt idx="117">
                  <c:v>1063525.3540082299</c:v>
                </c:pt>
                <c:pt idx="118">
                  <c:v>1078093.1863936801</c:v>
                </c:pt>
                <c:pt idx="119">
                  <c:v>1091633.8881989</c:v>
                </c:pt>
                <c:pt idx="120">
                  <c:v>1105338.3425296801</c:v>
                </c:pt>
                <c:pt idx="121">
                  <c:v>1117770.0725443601</c:v>
                </c:pt>
                <c:pt idx="122">
                  <c:v>1130112.8008244098</c:v>
                </c:pt>
                <c:pt idx="123">
                  <c:v>1141354.79655468</c:v>
                </c:pt>
                <c:pt idx="124">
                  <c:v>1151131.9405718502</c:v>
                </c:pt>
                <c:pt idx="125">
                  <c:v>1159954.6656673402</c:v>
                </c:pt>
                <c:pt idx="126">
                  <c:v>1166728.67703781</c:v>
                </c:pt>
                <c:pt idx="127">
                  <c:v>1172105.8793796001</c:v>
                </c:pt>
                <c:pt idx="128">
                  <c:v>1176127.14540112</c:v>
                </c:pt>
                <c:pt idx="129">
                  <c:v>1177777.75202495</c:v>
                </c:pt>
                <c:pt idx="130">
                  <c:v>1177690.1012487898</c:v>
                </c:pt>
                <c:pt idx="131">
                  <c:v>1174890.38507706</c:v>
                </c:pt>
                <c:pt idx="132">
                  <c:v>1170125.33116111</c:v>
                </c:pt>
                <c:pt idx="133">
                  <c:v>1163447.9781297101</c:v>
                </c:pt>
                <c:pt idx="134">
                  <c:v>1153870.74653842</c:v>
                </c:pt>
                <c:pt idx="135">
                  <c:v>1141688.5968974</c:v>
                </c:pt>
                <c:pt idx="136">
                  <c:v>1127106.22964454</c:v>
                </c:pt>
                <c:pt idx="137">
                  <c:v>1110257.09510018</c:v>
                </c:pt>
                <c:pt idx="138">
                  <c:v>1091079.0354378901</c:v>
                </c:pt>
                <c:pt idx="139">
                  <c:v>1069346.2495045799</c:v>
                </c:pt>
                <c:pt idx="140">
                  <c:v>1046221.9465967499</c:v>
                </c:pt>
                <c:pt idx="141">
                  <c:v>1020911.17624306</c:v>
                </c:pt>
                <c:pt idx="142">
                  <c:v>993379.00923672598</c:v>
                </c:pt>
                <c:pt idx="143">
                  <c:v>964403.87757262308</c:v>
                </c:pt>
                <c:pt idx="144">
                  <c:v>934136.68027738703</c:v>
                </c:pt>
                <c:pt idx="145">
                  <c:v>902851.94927006401</c:v>
                </c:pt>
                <c:pt idx="146">
                  <c:v>870557.39455538802</c:v>
                </c:pt>
                <c:pt idx="147">
                  <c:v>837734.33593915601</c:v>
                </c:pt>
                <c:pt idx="148">
                  <c:v>804503.821472615</c:v>
                </c:pt>
                <c:pt idx="149">
                  <c:v>771342.578673437</c:v>
                </c:pt>
                <c:pt idx="150">
                  <c:v>738149.88031059608</c:v>
                </c:pt>
                <c:pt idx="151">
                  <c:v>705175.60194355005</c:v>
                </c:pt>
                <c:pt idx="152">
                  <c:v>672909.17270304996</c:v>
                </c:pt>
                <c:pt idx="153">
                  <c:v>640588.27672185504</c:v>
                </c:pt>
                <c:pt idx="154">
                  <c:v>610020.01820716297</c:v>
                </c:pt>
                <c:pt idx="155">
                  <c:v>580014.66074152093</c:v>
                </c:pt>
                <c:pt idx="156">
                  <c:v>550963.18394784501</c:v>
                </c:pt>
                <c:pt idx="157">
                  <c:v>523258.05102854496</c:v>
                </c:pt>
                <c:pt idx="158">
                  <c:v>496970.50692349399</c:v>
                </c:pt>
                <c:pt idx="159">
                  <c:v>471159.03663971397</c:v>
                </c:pt>
                <c:pt idx="160">
                  <c:v>446876.10420517199</c:v>
                </c:pt>
                <c:pt idx="161">
                  <c:v>424704.42381684401</c:v>
                </c:pt>
                <c:pt idx="162">
                  <c:v>403353.862926737</c:v>
                </c:pt>
                <c:pt idx="163">
                  <c:v>383761.208728117</c:v>
                </c:pt>
                <c:pt idx="164">
                  <c:v>365301.09889818</c:v>
                </c:pt>
                <c:pt idx="165">
                  <c:v>348435.69459218398</c:v>
                </c:pt>
                <c:pt idx="166">
                  <c:v>332576.65499469102</c:v>
                </c:pt>
                <c:pt idx="167">
                  <c:v>318453.41213095002</c:v>
                </c:pt>
                <c:pt idx="168">
                  <c:v>305200.46442687401</c:v>
                </c:pt>
                <c:pt idx="169">
                  <c:v>293362.25312518998</c:v>
                </c:pt>
                <c:pt idx="170">
                  <c:v>282737.56793981901</c:v>
                </c:pt>
                <c:pt idx="171">
                  <c:v>272987.27855910797</c:v>
                </c:pt>
                <c:pt idx="172">
                  <c:v>264817.96081016003</c:v>
                </c:pt>
                <c:pt idx="173">
                  <c:v>257127.04580938199</c:v>
                </c:pt>
                <c:pt idx="174">
                  <c:v>250437.36669637501</c:v>
                </c:pt>
                <c:pt idx="175">
                  <c:v>244510.377703882</c:v>
                </c:pt>
                <c:pt idx="176">
                  <c:v>239976.8280258</c:v>
                </c:pt>
                <c:pt idx="177">
                  <c:v>235466.29928981498</c:v>
                </c:pt>
                <c:pt idx="178">
                  <c:v>231871.12114789299</c:v>
                </c:pt>
                <c:pt idx="179">
                  <c:v>228780.73289146202</c:v>
                </c:pt>
                <c:pt idx="180">
                  <c:v>226828.61430476099</c:v>
                </c:pt>
                <c:pt idx="181">
                  <c:v>224876.74027295201</c:v>
                </c:pt>
                <c:pt idx="182">
                  <c:v>223142.20055347501</c:v>
                </c:pt>
                <c:pt idx="183">
                  <c:v>222237.76489908999</c:v>
                </c:pt>
                <c:pt idx="184">
                  <c:v>221339.341978082</c:v>
                </c:pt>
                <c:pt idx="185">
                  <c:v>220211.14097007699</c:v>
                </c:pt>
                <c:pt idx="186">
                  <c:v>219781.41078888701</c:v>
                </c:pt>
                <c:pt idx="187">
                  <c:v>219502.810060402</c:v>
                </c:pt>
                <c:pt idx="188">
                  <c:v>219215.348163783</c:v>
                </c:pt>
                <c:pt idx="189">
                  <c:v>219023.17495949598</c:v>
                </c:pt>
                <c:pt idx="190">
                  <c:v>218964.159323464</c:v>
                </c:pt>
                <c:pt idx="191">
                  <c:v>218727.30777616199</c:v>
                </c:pt>
                <c:pt idx="192">
                  <c:v>218313.34095929301</c:v>
                </c:pt>
                <c:pt idx="193">
                  <c:v>218023.07495455301</c:v>
                </c:pt>
                <c:pt idx="194">
                  <c:v>217515.278360681</c:v>
                </c:pt>
                <c:pt idx="195">
                  <c:v>217073.66230153598</c:v>
                </c:pt>
                <c:pt idx="196">
                  <c:v>216133.51343318299</c:v>
                </c:pt>
                <c:pt idx="197">
                  <c:v>215735.706485492</c:v>
                </c:pt>
                <c:pt idx="198">
                  <c:v>214147.11384318999</c:v>
                </c:pt>
                <c:pt idx="199">
                  <c:v>213207.753139284</c:v>
                </c:pt>
                <c:pt idx="200">
                  <c:v>211386.622630058</c:v>
                </c:pt>
                <c:pt idx="201">
                  <c:v>209819.433599685</c:v>
                </c:pt>
                <c:pt idx="202">
                  <c:v>208319.805353984</c:v>
                </c:pt>
                <c:pt idx="203">
                  <c:v>206091.883246538</c:v>
                </c:pt>
                <c:pt idx="204">
                  <c:v>203616.89846651198</c:v>
                </c:pt>
                <c:pt idx="205">
                  <c:v>201301.627896035</c:v>
                </c:pt>
                <c:pt idx="206">
                  <c:v>198635.38435614901</c:v>
                </c:pt>
                <c:pt idx="207">
                  <c:v>195996.33642845499</c:v>
                </c:pt>
                <c:pt idx="208">
                  <c:v>192948.807313973</c:v>
                </c:pt>
                <c:pt idx="209">
                  <c:v>189860.80041071802</c:v>
                </c:pt>
                <c:pt idx="210">
                  <c:v>186717.05338171299</c:v>
                </c:pt>
                <c:pt idx="211">
                  <c:v>183107.846691527</c:v>
                </c:pt>
                <c:pt idx="212">
                  <c:v>179552.34847313201</c:v>
                </c:pt>
                <c:pt idx="213">
                  <c:v>176045.254172466</c:v>
                </c:pt>
                <c:pt idx="214">
                  <c:v>172349.68139569502</c:v>
                </c:pt>
                <c:pt idx="215">
                  <c:v>168491.001463155</c:v>
                </c:pt>
                <c:pt idx="216">
                  <c:v>164783.98557344102</c:v>
                </c:pt>
                <c:pt idx="217">
                  <c:v>160759.45126366301</c:v>
                </c:pt>
                <c:pt idx="218">
                  <c:v>156682.344745601</c:v>
                </c:pt>
                <c:pt idx="219">
                  <c:v>153052.613680526</c:v>
                </c:pt>
                <c:pt idx="220">
                  <c:v>148558.32253522499</c:v>
                </c:pt>
                <c:pt idx="221">
                  <c:v>144528.98440160998</c:v>
                </c:pt>
                <c:pt idx="222">
                  <c:v>140350.08620164898</c:v>
                </c:pt>
                <c:pt idx="223">
                  <c:v>136578.28447633999</c:v>
                </c:pt>
                <c:pt idx="224">
                  <c:v>132347.740627778</c:v>
                </c:pt>
                <c:pt idx="225">
                  <c:v>128059.54433103401</c:v>
                </c:pt>
                <c:pt idx="226">
                  <c:v>124283.79762610501</c:v>
                </c:pt>
                <c:pt idx="227">
                  <c:v>120010.507186591</c:v>
                </c:pt>
                <c:pt idx="228">
                  <c:v>116170.371724531</c:v>
                </c:pt>
                <c:pt idx="229">
                  <c:v>112419.618949657</c:v>
                </c:pt>
                <c:pt idx="230">
                  <c:v>108580.591219824</c:v>
                </c:pt>
                <c:pt idx="231">
                  <c:v>104837.918165109</c:v>
                </c:pt>
                <c:pt idx="232">
                  <c:v>101039.945317228</c:v>
                </c:pt>
                <c:pt idx="233">
                  <c:v>97961.246406895109</c:v>
                </c:pt>
                <c:pt idx="234">
                  <c:v>94722.916124670897</c:v>
                </c:pt>
                <c:pt idx="235">
                  <c:v>91135.898482408607</c:v>
                </c:pt>
                <c:pt idx="236">
                  <c:v>87629.316777513304</c:v>
                </c:pt>
                <c:pt idx="237">
                  <c:v>84548.754334548197</c:v>
                </c:pt>
                <c:pt idx="238">
                  <c:v>81337.494527424496</c:v>
                </c:pt>
                <c:pt idx="239">
                  <c:v>78217.719194553196</c:v>
                </c:pt>
                <c:pt idx="240">
                  <c:v>75244.633983776992</c:v>
                </c:pt>
                <c:pt idx="241">
                  <c:v>72199.239878956607</c:v>
                </c:pt>
                <c:pt idx="242">
                  <c:v>69703.968354804092</c:v>
                </c:pt>
                <c:pt idx="243">
                  <c:v>67083.061779702301</c:v>
                </c:pt>
                <c:pt idx="244">
                  <c:v>64551.3814240227</c:v>
                </c:pt>
                <c:pt idx="245">
                  <c:v>62014.301440410796</c:v>
                </c:pt>
                <c:pt idx="246">
                  <c:v>59593.840677981098</c:v>
                </c:pt>
                <c:pt idx="247">
                  <c:v>57256.220665442597</c:v>
                </c:pt>
                <c:pt idx="248">
                  <c:v>55258.914517332298</c:v>
                </c:pt>
                <c:pt idx="249">
                  <c:v>53199.716202822201</c:v>
                </c:pt>
                <c:pt idx="250">
                  <c:v>51113.690794252703</c:v>
                </c:pt>
                <c:pt idx="251">
                  <c:v>49581.7179971039</c:v>
                </c:pt>
                <c:pt idx="252">
                  <c:v>47182.830432485003</c:v>
                </c:pt>
                <c:pt idx="253">
                  <c:v>45916.109581259901</c:v>
                </c:pt>
                <c:pt idx="254">
                  <c:v>44310.982406798597</c:v>
                </c:pt>
                <c:pt idx="255">
                  <c:v>42863.878198018603</c:v>
                </c:pt>
                <c:pt idx="256">
                  <c:v>41369.814749227997</c:v>
                </c:pt>
                <c:pt idx="257">
                  <c:v>39980.735257050197</c:v>
                </c:pt>
                <c:pt idx="258">
                  <c:v>38460.1201453549</c:v>
                </c:pt>
                <c:pt idx="259">
                  <c:v>37846.508552299798</c:v>
                </c:pt>
                <c:pt idx="260">
                  <c:v>36370.902884234005</c:v>
                </c:pt>
                <c:pt idx="261">
                  <c:v>35358.955213057205</c:v>
                </c:pt>
                <c:pt idx="262">
                  <c:v>34679.0704770515</c:v>
                </c:pt>
                <c:pt idx="263">
                  <c:v>33710.383126230401</c:v>
                </c:pt>
                <c:pt idx="264">
                  <c:v>32757.873034636599</c:v>
                </c:pt>
                <c:pt idx="265">
                  <c:v>31633.652434707998</c:v>
                </c:pt>
                <c:pt idx="266">
                  <c:v>31264.930929606799</c:v>
                </c:pt>
                <c:pt idx="267">
                  <c:v>30767.0281864891</c:v>
                </c:pt>
                <c:pt idx="268">
                  <c:v>29802.970311417201</c:v>
                </c:pt>
                <c:pt idx="269">
                  <c:v>29193.5397607581</c:v>
                </c:pt>
                <c:pt idx="270">
                  <c:v>28783.716497448499</c:v>
                </c:pt>
                <c:pt idx="271">
                  <c:v>27969.425905125299</c:v>
                </c:pt>
                <c:pt idx="272">
                  <c:v>27491.300897141202</c:v>
                </c:pt>
                <c:pt idx="273">
                  <c:v>26888.600778164102</c:v>
                </c:pt>
                <c:pt idx="274">
                  <c:v>26712.982715831</c:v>
                </c:pt>
                <c:pt idx="275">
                  <c:v>26390.435140398902</c:v>
                </c:pt>
                <c:pt idx="276">
                  <c:v>25645.804458538001</c:v>
                </c:pt>
                <c:pt idx="277">
                  <c:v>25438.384038851498</c:v>
                </c:pt>
                <c:pt idx="278">
                  <c:v>25263.2993456576</c:v>
                </c:pt>
                <c:pt idx="279">
                  <c:v>24798.835170919399</c:v>
                </c:pt>
                <c:pt idx="280">
                  <c:v>24819.3834705115</c:v>
                </c:pt>
                <c:pt idx="281">
                  <c:v>24503.920912783102</c:v>
                </c:pt>
                <c:pt idx="282">
                  <c:v>23981.582645319399</c:v>
                </c:pt>
                <c:pt idx="283">
                  <c:v>23751.4887688573</c:v>
                </c:pt>
                <c:pt idx="284">
                  <c:v>23920.515333417799</c:v>
                </c:pt>
                <c:pt idx="285">
                  <c:v>23764.075798623398</c:v>
                </c:pt>
                <c:pt idx="286">
                  <c:v>23357.995959404601</c:v>
                </c:pt>
                <c:pt idx="287">
                  <c:v>23119.219747439598</c:v>
                </c:pt>
                <c:pt idx="288">
                  <c:v>22754.525148235502</c:v>
                </c:pt>
                <c:pt idx="289">
                  <c:v>22609.211869435399</c:v>
                </c:pt>
                <c:pt idx="290">
                  <c:v>22402.750583399502</c:v>
                </c:pt>
                <c:pt idx="291">
                  <c:v>22564.6998780908</c:v>
                </c:pt>
                <c:pt idx="292">
                  <c:v>22470.831696668698</c:v>
                </c:pt>
                <c:pt idx="293">
                  <c:v>22122.963452025</c:v>
                </c:pt>
                <c:pt idx="294">
                  <c:v>22081.912777171601</c:v>
                </c:pt>
                <c:pt idx="295">
                  <c:v>21648.998708016799</c:v>
                </c:pt>
                <c:pt idx="296">
                  <c:v>21626.3337770084</c:v>
                </c:pt>
                <c:pt idx="297">
                  <c:v>21896.113951704399</c:v>
                </c:pt>
                <c:pt idx="298">
                  <c:v>21702.605507112097</c:v>
                </c:pt>
                <c:pt idx="299">
                  <c:v>21430.9170883804</c:v>
                </c:pt>
                <c:pt idx="300">
                  <c:v>21343.142057112502</c:v>
                </c:pt>
                <c:pt idx="301">
                  <c:v>21302.067855497298</c:v>
                </c:pt>
                <c:pt idx="302">
                  <c:v>21249.432401120899</c:v>
                </c:pt>
                <c:pt idx="303">
                  <c:v>21318.991271080002</c:v>
                </c:pt>
                <c:pt idx="304">
                  <c:v>21128.539942713302</c:v>
                </c:pt>
                <c:pt idx="305">
                  <c:v>20959.673579867398</c:v>
                </c:pt>
                <c:pt idx="306">
                  <c:v>21032.009919596701</c:v>
                </c:pt>
                <c:pt idx="307">
                  <c:v>21219.3083341284</c:v>
                </c:pt>
                <c:pt idx="308">
                  <c:v>20998.140372197999</c:v>
                </c:pt>
                <c:pt idx="309">
                  <c:v>20809.723067243598</c:v>
                </c:pt>
                <c:pt idx="310">
                  <c:v>20671.417083681499</c:v>
                </c:pt>
                <c:pt idx="311">
                  <c:v>20680.122119350999</c:v>
                </c:pt>
                <c:pt idx="312">
                  <c:v>20433.831106442001</c:v>
                </c:pt>
                <c:pt idx="313">
                  <c:v>20432.6490635952</c:v>
                </c:pt>
                <c:pt idx="314">
                  <c:v>20474.995887859197</c:v>
                </c:pt>
                <c:pt idx="315">
                  <c:v>20395.7252810998</c:v>
                </c:pt>
                <c:pt idx="316">
                  <c:v>20625.8616929458</c:v>
                </c:pt>
                <c:pt idx="317">
                  <c:v>20368.7037545081</c:v>
                </c:pt>
                <c:pt idx="318">
                  <c:v>20438.695588282302</c:v>
                </c:pt>
                <c:pt idx="319">
                  <c:v>20261.739977205201</c:v>
                </c:pt>
                <c:pt idx="320">
                  <c:v>20573.0917643311</c:v>
                </c:pt>
                <c:pt idx="321">
                  <c:v>20662.790804177803</c:v>
                </c:pt>
                <c:pt idx="322">
                  <c:v>20535.540033804402</c:v>
                </c:pt>
                <c:pt idx="323">
                  <c:v>20388.625147836399</c:v>
                </c:pt>
                <c:pt idx="324">
                  <c:v>20884.702739661701</c:v>
                </c:pt>
                <c:pt idx="325">
                  <c:v>20803.141021192398</c:v>
                </c:pt>
                <c:pt idx="326">
                  <c:v>20835.421130349201</c:v>
                </c:pt>
                <c:pt idx="327">
                  <c:v>21059.537286676201</c:v>
                </c:pt>
                <c:pt idx="328">
                  <c:v>21273.195411192497</c:v>
                </c:pt>
                <c:pt idx="329">
                  <c:v>21419.613649608302</c:v>
                </c:pt>
                <c:pt idx="330">
                  <c:v>21265.3766774867</c:v>
                </c:pt>
                <c:pt idx="331">
                  <c:v>21532.674314123702</c:v>
                </c:pt>
                <c:pt idx="332">
                  <c:v>22004.243497990799</c:v>
                </c:pt>
                <c:pt idx="333">
                  <c:v>22114.819962907099</c:v>
                </c:pt>
                <c:pt idx="334">
                  <c:v>22456.678735243098</c:v>
                </c:pt>
                <c:pt idx="335">
                  <c:v>22554.665750723598</c:v>
                </c:pt>
                <c:pt idx="336">
                  <c:v>22638.038946777102</c:v>
                </c:pt>
                <c:pt idx="337">
                  <c:v>23127.161558059801</c:v>
                </c:pt>
                <c:pt idx="338">
                  <c:v>23129.4379099664</c:v>
                </c:pt>
                <c:pt idx="339">
                  <c:v>23694.1617932888</c:v>
                </c:pt>
                <c:pt idx="340">
                  <c:v>24165.8787271451</c:v>
                </c:pt>
                <c:pt idx="341">
                  <c:v>24291.7200436557</c:v>
                </c:pt>
                <c:pt idx="342">
                  <c:v>25117.262930095902</c:v>
                </c:pt>
                <c:pt idx="343">
                  <c:v>25021.5123769036</c:v>
                </c:pt>
                <c:pt idx="344">
                  <c:v>25349.6686468839</c:v>
                </c:pt>
                <c:pt idx="345">
                  <c:v>26226.055249265999</c:v>
                </c:pt>
                <c:pt idx="346">
                  <c:v>26674.691081414501</c:v>
                </c:pt>
                <c:pt idx="347">
                  <c:v>27053.3547350634</c:v>
                </c:pt>
                <c:pt idx="348">
                  <c:v>27437.4704826286</c:v>
                </c:pt>
                <c:pt idx="349">
                  <c:v>28194.170658630599</c:v>
                </c:pt>
                <c:pt idx="350">
                  <c:v>28801.593158487001</c:v>
                </c:pt>
                <c:pt idx="351">
                  <c:v>28995.022872445599</c:v>
                </c:pt>
                <c:pt idx="352">
                  <c:v>29389.400809419702</c:v>
                </c:pt>
                <c:pt idx="353">
                  <c:v>29908.563920938199</c:v>
                </c:pt>
                <c:pt idx="354">
                  <c:v>30790.694223140999</c:v>
                </c:pt>
                <c:pt idx="355">
                  <c:v>31052.724094046502</c:v>
                </c:pt>
                <c:pt idx="356">
                  <c:v>31589.258797414102</c:v>
                </c:pt>
                <c:pt idx="357">
                  <c:v>32256.484657316203</c:v>
                </c:pt>
                <c:pt idx="358">
                  <c:v>32607.436720699301</c:v>
                </c:pt>
                <c:pt idx="359">
                  <c:v>33449.184659585306</c:v>
                </c:pt>
                <c:pt idx="360">
                  <c:v>33550.6053586856</c:v>
                </c:pt>
                <c:pt idx="361">
                  <c:v>34277.512054868297</c:v>
                </c:pt>
                <c:pt idx="362">
                  <c:v>34815.946600591597</c:v>
                </c:pt>
                <c:pt idx="363">
                  <c:v>35290.067333426698</c:v>
                </c:pt>
                <c:pt idx="364">
                  <c:v>35562.300123089299</c:v>
                </c:pt>
                <c:pt idx="365">
                  <c:v>36353.185184931303</c:v>
                </c:pt>
                <c:pt idx="366">
                  <c:v>36668.148220357703</c:v>
                </c:pt>
                <c:pt idx="367">
                  <c:v>37192.833100274198</c:v>
                </c:pt>
                <c:pt idx="368">
                  <c:v>37558.4018804078</c:v>
                </c:pt>
                <c:pt idx="369">
                  <c:v>37991.281887271798</c:v>
                </c:pt>
                <c:pt idx="370">
                  <c:v>38731.456244811896</c:v>
                </c:pt>
                <c:pt idx="371">
                  <c:v>39039.356798522698</c:v>
                </c:pt>
                <c:pt idx="372">
                  <c:v>39476.990603794598</c:v>
                </c:pt>
                <c:pt idx="373">
                  <c:v>40056.381419888297</c:v>
                </c:pt>
                <c:pt idx="374">
                  <c:v>39849.498024829802</c:v>
                </c:pt>
                <c:pt idx="375">
                  <c:v>40480.165026710099</c:v>
                </c:pt>
                <c:pt idx="376">
                  <c:v>40997.120120882304</c:v>
                </c:pt>
                <c:pt idx="377">
                  <c:v>40538.400492840003</c:v>
                </c:pt>
                <c:pt idx="378">
                  <c:v>41753.637230513101</c:v>
                </c:pt>
                <c:pt idx="379">
                  <c:v>41684.914334454799</c:v>
                </c:pt>
                <c:pt idx="380">
                  <c:v>42367.0514593646</c:v>
                </c:pt>
                <c:pt idx="381">
                  <c:v>42582.120593766696</c:v>
                </c:pt>
                <c:pt idx="382">
                  <c:v>42600.096321010496</c:v>
                </c:pt>
                <c:pt idx="383">
                  <c:v>43093.175297119997</c:v>
                </c:pt>
                <c:pt idx="384">
                  <c:v>43127.0165497454</c:v>
                </c:pt>
                <c:pt idx="385">
                  <c:v>43251.811442694001</c:v>
                </c:pt>
                <c:pt idx="386">
                  <c:v>43392.103614372601</c:v>
                </c:pt>
                <c:pt idx="387">
                  <c:v>43373.464677203701</c:v>
                </c:pt>
                <c:pt idx="388">
                  <c:v>43707.636898809404</c:v>
                </c:pt>
                <c:pt idx="389">
                  <c:v>44056.742819331099</c:v>
                </c:pt>
                <c:pt idx="390">
                  <c:v>43862.856683065795</c:v>
                </c:pt>
                <c:pt idx="391">
                  <c:v>43751.118242377604</c:v>
                </c:pt>
                <c:pt idx="392">
                  <c:v>43940.380428569406</c:v>
                </c:pt>
                <c:pt idx="393">
                  <c:v>44591.170698349895</c:v>
                </c:pt>
                <c:pt idx="394">
                  <c:v>44268.261713286694</c:v>
                </c:pt>
                <c:pt idx="395">
                  <c:v>44432.1066796046</c:v>
                </c:pt>
                <c:pt idx="396">
                  <c:v>44714.852424459204</c:v>
                </c:pt>
                <c:pt idx="397">
                  <c:v>44612.786938074503</c:v>
                </c:pt>
                <c:pt idx="398">
                  <c:v>44501.1853571998</c:v>
                </c:pt>
                <c:pt idx="399">
                  <c:v>44452.332429044996</c:v>
                </c:pt>
                <c:pt idx="400">
                  <c:v>44578.7325713877</c:v>
                </c:pt>
                <c:pt idx="401">
                  <c:v>44560.907174109801</c:v>
                </c:pt>
                <c:pt idx="402">
                  <c:v>44493.483689988898</c:v>
                </c:pt>
                <c:pt idx="403">
                  <c:v>44809.000616578101</c:v>
                </c:pt>
                <c:pt idx="404">
                  <c:v>44825.585686888298</c:v>
                </c:pt>
                <c:pt idx="405">
                  <c:v>44625.370038861096</c:v>
                </c:pt>
                <c:pt idx="406">
                  <c:v>44374.342204037399</c:v>
                </c:pt>
                <c:pt idx="407">
                  <c:v>44670.2493060489</c:v>
                </c:pt>
                <c:pt idx="408">
                  <c:v>44840.977509888602</c:v>
                </c:pt>
                <c:pt idx="409">
                  <c:v>44585.195337238598</c:v>
                </c:pt>
                <c:pt idx="410">
                  <c:v>44877.7644437157</c:v>
                </c:pt>
                <c:pt idx="411">
                  <c:v>44771.782858371596</c:v>
                </c:pt>
                <c:pt idx="412">
                  <c:v>44469.483984566999</c:v>
                </c:pt>
                <c:pt idx="413">
                  <c:v>44753.940399158397</c:v>
                </c:pt>
                <c:pt idx="414">
                  <c:v>44434.017509228106</c:v>
                </c:pt>
                <c:pt idx="415">
                  <c:v>44815.612471770299</c:v>
                </c:pt>
                <c:pt idx="416">
                  <c:v>44588.282824101298</c:v>
                </c:pt>
                <c:pt idx="417">
                  <c:v>44319.338815858602</c:v>
                </c:pt>
                <c:pt idx="418">
                  <c:v>44526.021532897801</c:v>
                </c:pt>
                <c:pt idx="419">
                  <c:v>44621.3800107434</c:v>
                </c:pt>
                <c:pt idx="420">
                  <c:v>44616.830881636699</c:v>
                </c:pt>
                <c:pt idx="421">
                  <c:v>44709.436836330504</c:v>
                </c:pt>
                <c:pt idx="422">
                  <c:v>45111.338791425696</c:v>
                </c:pt>
                <c:pt idx="423">
                  <c:v>44973.163543998897</c:v>
                </c:pt>
                <c:pt idx="424">
                  <c:v>44830.531423750799</c:v>
                </c:pt>
                <c:pt idx="425">
                  <c:v>44819.697055709599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graph_export!$C$77:$C$502</c:f>
              <c:numCache>
                <c:formatCode>General</c:formatCode>
                <c:ptCount val="426"/>
                <c:pt idx="0">
                  <c:v>621175.6043228237</c:v>
                </c:pt>
                <c:pt idx="1">
                  <c:v>621303.46321438393</c:v>
                </c:pt>
                <c:pt idx="2">
                  <c:v>620949.47119256994</c:v>
                </c:pt>
                <c:pt idx="3">
                  <c:v>620713.85729102115</c:v>
                </c:pt>
                <c:pt idx="4">
                  <c:v>620688.69492368854</c:v>
                </c:pt>
                <c:pt idx="5">
                  <c:v>619999.4302585501</c:v>
                </c:pt>
                <c:pt idx="6">
                  <c:v>619547.80118790828</c:v>
                </c:pt>
                <c:pt idx="7">
                  <c:v>619291.45874883723</c:v>
                </c:pt>
                <c:pt idx="8">
                  <c:v>619111.39226935583</c:v>
                </c:pt>
                <c:pt idx="9">
                  <c:v>618479.23940323759</c:v>
                </c:pt>
                <c:pt idx="10">
                  <c:v>617832.68711671897</c:v>
                </c:pt>
                <c:pt idx="11">
                  <c:v>616384.63217003422</c:v>
                </c:pt>
                <c:pt idx="12">
                  <c:v>615920.97377296956</c:v>
                </c:pt>
                <c:pt idx="13">
                  <c:v>614826.81834373053</c:v>
                </c:pt>
                <c:pt idx="14">
                  <c:v>613972.06017026037</c:v>
                </c:pt>
                <c:pt idx="15">
                  <c:v>613305.10049101687</c:v>
                </c:pt>
                <c:pt idx="16">
                  <c:v>611984.30189934</c:v>
                </c:pt>
                <c:pt idx="17">
                  <c:v>610785.57502489933</c:v>
                </c:pt>
                <c:pt idx="18">
                  <c:v>609303.27247755381</c:v>
                </c:pt>
                <c:pt idx="19">
                  <c:v>608347.86995308916</c:v>
                </c:pt>
                <c:pt idx="20">
                  <c:v>606851.82883526199</c:v>
                </c:pt>
                <c:pt idx="21">
                  <c:v>605885.85534517188</c:v>
                </c:pt>
                <c:pt idx="22">
                  <c:v>604886.24429986323</c:v>
                </c:pt>
                <c:pt idx="23">
                  <c:v>604088.71100691496</c:v>
                </c:pt>
                <c:pt idx="24">
                  <c:v>603359.80424993567</c:v>
                </c:pt>
                <c:pt idx="25">
                  <c:v>602009.03519764985</c:v>
                </c:pt>
                <c:pt idx="26">
                  <c:v>601041.05985104048</c:v>
                </c:pt>
                <c:pt idx="27">
                  <c:v>600954.2629042886</c:v>
                </c:pt>
                <c:pt idx="28">
                  <c:v>600499.72935235442</c:v>
                </c:pt>
                <c:pt idx="29">
                  <c:v>600453.75142256659</c:v>
                </c:pt>
                <c:pt idx="30">
                  <c:v>600473.89749693684</c:v>
                </c:pt>
                <c:pt idx="31">
                  <c:v>600514.94649092737</c:v>
                </c:pt>
                <c:pt idx="32">
                  <c:v>600970.22555549908</c:v>
                </c:pt>
                <c:pt idx="33">
                  <c:v>601614.40343638149</c:v>
                </c:pt>
                <c:pt idx="34">
                  <c:v>602779.28771577519</c:v>
                </c:pt>
                <c:pt idx="35">
                  <c:v>604681.31052176713</c:v>
                </c:pt>
                <c:pt idx="36">
                  <c:v>606155.10068762617</c:v>
                </c:pt>
                <c:pt idx="37">
                  <c:v>608672.26355821325</c:v>
                </c:pt>
                <c:pt idx="38">
                  <c:v>610730.91140834952</c:v>
                </c:pt>
                <c:pt idx="39">
                  <c:v>614208.94405088341</c:v>
                </c:pt>
                <c:pt idx="40">
                  <c:v>617717.42483814177</c:v>
                </c:pt>
                <c:pt idx="41">
                  <c:v>621750.07158016949</c:v>
                </c:pt>
                <c:pt idx="42">
                  <c:v>626413.44320830435</c:v>
                </c:pt>
                <c:pt idx="43">
                  <c:v>631334.85708349454</c:v>
                </c:pt>
                <c:pt idx="44">
                  <c:v>636760.83029262617</c:v>
                </c:pt>
                <c:pt idx="45">
                  <c:v>643232.78628061735</c:v>
                </c:pt>
                <c:pt idx="46">
                  <c:v>649852.35947120329</c:v>
                </c:pt>
                <c:pt idx="47">
                  <c:v>657176.58908347774</c:v>
                </c:pt>
                <c:pt idx="48">
                  <c:v>664578.98613382713</c:v>
                </c:pt>
                <c:pt idx="49">
                  <c:v>672403.51660337555</c:v>
                </c:pt>
                <c:pt idx="50">
                  <c:v>680964.31975473207</c:v>
                </c:pt>
                <c:pt idx="51">
                  <c:v>689300.05317479779</c:v>
                </c:pt>
                <c:pt idx="52">
                  <c:v>698553.11881080328</c:v>
                </c:pt>
                <c:pt idx="53">
                  <c:v>707632.04507495684</c:v>
                </c:pt>
                <c:pt idx="54">
                  <c:v>717291.51575822511</c:v>
                </c:pt>
                <c:pt idx="55">
                  <c:v>726737.4950163177</c:v>
                </c:pt>
                <c:pt idx="56">
                  <c:v>736224.311247829</c:v>
                </c:pt>
                <c:pt idx="57">
                  <c:v>746059.39745284594</c:v>
                </c:pt>
                <c:pt idx="58">
                  <c:v>755585.98152919183</c:v>
                </c:pt>
                <c:pt idx="59">
                  <c:v>765239.92775651976</c:v>
                </c:pt>
                <c:pt idx="60">
                  <c:v>774731.26974188956</c:v>
                </c:pt>
                <c:pt idx="61">
                  <c:v>784174.10091054672</c:v>
                </c:pt>
                <c:pt idx="62">
                  <c:v>793380.87642124761</c:v>
                </c:pt>
                <c:pt idx="63">
                  <c:v>802154.19881799666</c:v>
                </c:pt>
                <c:pt idx="64">
                  <c:v>810807.52904079494</c:v>
                </c:pt>
                <c:pt idx="65">
                  <c:v>818840.52346395701</c:v>
                </c:pt>
                <c:pt idx="66">
                  <c:v>826934.81214246876</c:v>
                </c:pt>
                <c:pt idx="67">
                  <c:v>834421.52722106304</c:v>
                </c:pt>
                <c:pt idx="68">
                  <c:v>841624.2628959422</c:v>
                </c:pt>
                <c:pt idx="69">
                  <c:v>848291.02477572579</c:v>
                </c:pt>
                <c:pt idx="70">
                  <c:v>854617.4950544181</c:v>
                </c:pt>
                <c:pt idx="71">
                  <c:v>860554.34413786104</c:v>
                </c:pt>
                <c:pt idx="72">
                  <c:v>865890.43390655424</c:v>
                </c:pt>
                <c:pt idx="73">
                  <c:v>870933.06874439912</c:v>
                </c:pt>
                <c:pt idx="74">
                  <c:v>875452.69456080627</c:v>
                </c:pt>
                <c:pt idx="75">
                  <c:v>879143.58631779545</c:v>
                </c:pt>
                <c:pt idx="76">
                  <c:v>882244.34389002225</c:v>
                </c:pt>
                <c:pt idx="77">
                  <c:v>884698.3897524965</c:v>
                </c:pt>
                <c:pt idx="78">
                  <c:v>887035.57522157882</c:v>
                </c:pt>
                <c:pt idx="79">
                  <c:v>888975.53180815559</c:v>
                </c:pt>
                <c:pt idx="80">
                  <c:v>889864.81575677404</c:v>
                </c:pt>
                <c:pt idx="81">
                  <c:v>890783.11602125759</c:v>
                </c:pt>
                <c:pt idx="82">
                  <c:v>890885.83686923387</c:v>
                </c:pt>
                <c:pt idx="83">
                  <c:v>890748.0516443284</c:v>
                </c:pt>
                <c:pt idx="84">
                  <c:v>890177.35302724829</c:v>
                </c:pt>
                <c:pt idx="85">
                  <c:v>889330.79452392983</c:v>
                </c:pt>
                <c:pt idx="86">
                  <c:v>888318.68771082885</c:v>
                </c:pt>
                <c:pt idx="87">
                  <c:v>886705.78625763138</c:v>
                </c:pt>
                <c:pt idx="88">
                  <c:v>885227.40536246402</c:v>
                </c:pt>
                <c:pt idx="89">
                  <c:v>883572.67480299436</c:v>
                </c:pt>
                <c:pt idx="90">
                  <c:v>881947.06042654149</c:v>
                </c:pt>
                <c:pt idx="91">
                  <c:v>880691.83798650862</c:v>
                </c:pt>
                <c:pt idx="92">
                  <c:v>879225.14414281154</c:v>
                </c:pt>
                <c:pt idx="93">
                  <c:v>878434.87513613747</c:v>
                </c:pt>
                <c:pt idx="94">
                  <c:v>877711.02623386728</c:v>
                </c:pt>
                <c:pt idx="95">
                  <c:v>877267.74603320856</c:v>
                </c:pt>
                <c:pt idx="96">
                  <c:v>877592.85433444683</c:v>
                </c:pt>
                <c:pt idx="97">
                  <c:v>878668.6616683047</c:v>
                </c:pt>
                <c:pt idx="98">
                  <c:v>880156.71716145601</c:v>
                </c:pt>
                <c:pt idx="99">
                  <c:v>882559.85897715611</c:v>
                </c:pt>
                <c:pt idx="100">
                  <c:v>886127.2526693861</c:v>
                </c:pt>
                <c:pt idx="101">
                  <c:v>889603.14127364522</c:v>
                </c:pt>
                <c:pt idx="102">
                  <c:v>894756.92134182982</c:v>
                </c:pt>
                <c:pt idx="103">
                  <c:v>900585.55051599746</c:v>
                </c:pt>
                <c:pt idx="104">
                  <c:v>907535.14074045408</c:v>
                </c:pt>
                <c:pt idx="105">
                  <c:v>915151.02114084212</c:v>
                </c:pt>
                <c:pt idx="106">
                  <c:v>923890.68001803407</c:v>
                </c:pt>
                <c:pt idx="107">
                  <c:v>933271.15125997644</c:v>
                </c:pt>
                <c:pt idx="108">
                  <c:v>943988.12169297552</c:v>
                </c:pt>
                <c:pt idx="109">
                  <c:v>955339.99901524791</c:v>
                </c:pt>
                <c:pt idx="110">
                  <c:v>967752.11001339811</c:v>
                </c:pt>
                <c:pt idx="111">
                  <c:v>980345.23419802461</c:v>
                </c:pt>
                <c:pt idx="112">
                  <c:v>993491.62347659969</c:v>
                </c:pt>
                <c:pt idx="113">
                  <c:v>1007354.254401603</c:v>
                </c:pt>
                <c:pt idx="114">
                  <c:v>1021192.5477591257</c:v>
                </c:pt>
                <c:pt idx="115">
                  <c:v>1035769.1815217843</c:v>
                </c:pt>
                <c:pt idx="116">
                  <c:v>1050131.7582071135</c:v>
                </c:pt>
                <c:pt idx="117">
                  <c:v>1064399.465890931</c:v>
                </c:pt>
                <c:pt idx="118">
                  <c:v>1078630.7316223022</c:v>
                </c:pt>
                <c:pt idx="119">
                  <c:v>1092703.8793768424</c:v>
                </c:pt>
                <c:pt idx="120">
                  <c:v>1106087.7505927973</c:v>
                </c:pt>
                <c:pt idx="121">
                  <c:v>1118739.4888965224</c:v>
                </c:pt>
                <c:pt idx="122">
                  <c:v>1130755.9075968668</c:v>
                </c:pt>
                <c:pt idx="123">
                  <c:v>1141608.7575655926</c:v>
                </c:pt>
                <c:pt idx="124">
                  <c:v>1151469.3925206186</c:v>
                </c:pt>
                <c:pt idx="125">
                  <c:v>1159983.5998952829</c:v>
                </c:pt>
                <c:pt idx="126">
                  <c:v>1166836.9081339443</c:v>
                </c:pt>
                <c:pt idx="127">
                  <c:v>1172348.4926263557</c:v>
                </c:pt>
                <c:pt idx="128">
                  <c:v>1175786.7808849327</c:v>
                </c:pt>
                <c:pt idx="129">
                  <c:v>1177376.6670499127</c:v>
                </c:pt>
                <c:pt idx="130">
                  <c:v>1176665.3348561579</c:v>
                </c:pt>
                <c:pt idx="131">
                  <c:v>1174221.6002119309</c:v>
                </c:pt>
                <c:pt idx="132">
                  <c:v>1169101.9177479958</c:v>
                </c:pt>
                <c:pt idx="133">
                  <c:v>1161643.4846085394</c:v>
                </c:pt>
                <c:pt idx="134">
                  <c:v>1151417.1442403239</c:v>
                </c:pt>
                <c:pt idx="135">
                  <c:v>1139269.7454917149</c:v>
                </c:pt>
                <c:pt idx="136">
                  <c:v>1124951.4875585337</c:v>
                </c:pt>
                <c:pt idx="137">
                  <c:v>1107587.5908241433</c:v>
                </c:pt>
                <c:pt idx="138">
                  <c:v>1088232.7578539304</c:v>
                </c:pt>
                <c:pt idx="139">
                  <c:v>1066633.6969113662</c:v>
                </c:pt>
                <c:pt idx="140">
                  <c:v>1042986.7028290642</c:v>
                </c:pt>
                <c:pt idx="141">
                  <c:v>1017420.0967590986</c:v>
                </c:pt>
                <c:pt idx="142">
                  <c:v>990014.05271162442</c:v>
                </c:pt>
                <c:pt idx="143">
                  <c:v>961071.46014655242</c:v>
                </c:pt>
                <c:pt idx="144">
                  <c:v>930612.95234865043</c:v>
                </c:pt>
                <c:pt idx="145">
                  <c:v>899837.76571099984</c:v>
                </c:pt>
                <c:pt idx="146">
                  <c:v>867719.24001522036</c:v>
                </c:pt>
                <c:pt idx="147">
                  <c:v>834802.08916710003</c:v>
                </c:pt>
                <c:pt idx="148">
                  <c:v>801964.7295901191</c:v>
                </c:pt>
                <c:pt idx="149">
                  <c:v>769093.20499252633</c:v>
                </c:pt>
                <c:pt idx="150">
                  <c:v>736175.73048509343</c:v>
                </c:pt>
                <c:pt idx="151">
                  <c:v>703561.49124691659</c:v>
                </c:pt>
                <c:pt idx="152">
                  <c:v>671602.09752427123</c:v>
                </c:pt>
                <c:pt idx="153">
                  <c:v>639789.53685664758</c:v>
                </c:pt>
                <c:pt idx="154">
                  <c:v>608927.88556646917</c:v>
                </c:pt>
                <c:pt idx="155">
                  <c:v>579287.16672552342</c:v>
                </c:pt>
                <c:pt idx="156">
                  <c:v>550293.98285094497</c:v>
                </c:pt>
                <c:pt idx="157">
                  <c:v>522734.8797014585</c:v>
                </c:pt>
                <c:pt idx="158">
                  <c:v>496819.73095724318</c:v>
                </c:pt>
                <c:pt idx="159">
                  <c:v>471685.39487796149</c:v>
                </c:pt>
                <c:pt idx="160">
                  <c:v>447922.00328898866</c:v>
                </c:pt>
                <c:pt idx="161">
                  <c:v>425733.51420576021</c:v>
                </c:pt>
                <c:pt idx="162">
                  <c:v>404670.03257461317</c:v>
                </c:pt>
                <c:pt idx="163">
                  <c:v>385002.06336528814</c:v>
                </c:pt>
                <c:pt idx="164">
                  <c:v>366981.18451324722</c:v>
                </c:pt>
                <c:pt idx="165">
                  <c:v>350284.05462018721</c:v>
                </c:pt>
                <c:pt idx="166">
                  <c:v>334534.0029787384</c:v>
                </c:pt>
                <c:pt idx="167">
                  <c:v>320431.92227765155</c:v>
                </c:pt>
                <c:pt idx="168">
                  <c:v>307441.43019069784</c:v>
                </c:pt>
                <c:pt idx="169">
                  <c:v>295662.31547771837</c:v>
                </c:pt>
                <c:pt idx="170">
                  <c:v>285164.71679780609</c:v>
                </c:pt>
                <c:pt idx="171">
                  <c:v>275477.10081971041</c:v>
                </c:pt>
                <c:pt idx="172">
                  <c:v>266954.2659437058</c:v>
                </c:pt>
                <c:pt idx="173">
                  <c:v>259823.79253033217</c:v>
                </c:pt>
                <c:pt idx="174">
                  <c:v>252986.75408136717</c:v>
                </c:pt>
                <c:pt idx="175">
                  <c:v>247446.87150453121</c:v>
                </c:pt>
                <c:pt idx="176">
                  <c:v>242379.21577310664</c:v>
                </c:pt>
                <c:pt idx="177">
                  <c:v>238033.12724526398</c:v>
                </c:pt>
                <c:pt idx="178">
                  <c:v>234403.04190688508</c:v>
                </c:pt>
                <c:pt idx="179">
                  <c:v>231724.01553655681</c:v>
                </c:pt>
                <c:pt idx="180">
                  <c:v>229158.18785127663</c:v>
                </c:pt>
                <c:pt idx="181">
                  <c:v>227046.8205919523</c:v>
                </c:pt>
                <c:pt idx="182">
                  <c:v>225261.21788308671</c:v>
                </c:pt>
                <c:pt idx="183">
                  <c:v>224170.52736035813</c:v>
                </c:pt>
                <c:pt idx="184">
                  <c:v>223191.82416295435</c:v>
                </c:pt>
                <c:pt idx="185">
                  <c:v>222719.52429206084</c:v>
                </c:pt>
                <c:pt idx="186">
                  <c:v>222155.51735245954</c:v>
                </c:pt>
                <c:pt idx="187">
                  <c:v>221504.61397606047</c:v>
                </c:pt>
                <c:pt idx="188">
                  <c:v>221654.72448259831</c:v>
                </c:pt>
                <c:pt idx="189">
                  <c:v>221345.9169319589</c:v>
                </c:pt>
                <c:pt idx="190">
                  <c:v>220865.59023611888</c:v>
                </c:pt>
                <c:pt idx="191">
                  <c:v>220583.4994274496</c:v>
                </c:pt>
                <c:pt idx="192">
                  <c:v>220493.76751567327</c:v>
                </c:pt>
                <c:pt idx="193">
                  <c:v>220134.54107388857</c:v>
                </c:pt>
                <c:pt idx="194">
                  <c:v>219476.37723429126</c:v>
                </c:pt>
                <c:pt idx="195">
                  <c:v>218813.53522698788</c:v>
                </c:pt>
                <c:pt idx="196">
                  <c:v>218145.15456052148</c:v>
                </c:pt>
                <c:pt idx="197">
                  <c:v>217157.20983841404</c:v>
                </c:pt>
                <c:pt idx="198">
                  <c:v>215938.46630507766</c:v>
                </c:pt>
                <c:pt idx="199">
                  <c:v>214603.26174870398</c:v>
                </c:pt>
                <c:pt idx="200">
                  <c:v>213197.68449621959</c:v>
                </c:pt>
                <c:pt idx="201">
                  <c:v>211547.99976990334</c:v>
                </c:pt>
                <c:pt idx="202">
                  <c:v>209569.7420945394</c:v>
                </c:pt>
                <c:pt idx="203">
                  <c:v>207388.39789418908</c:v>
                </c:pt>
                <c:pt idx="204">
                  <c:v>204867.57105252342</c:v>
                </c:pt>
                <c:pt idx="205">
                  <c:v>202637.46626704538</c:v>
                </c:pt>
                <c:pt idx="206">
                  <c:v>199840.19716987276</c:v>
                </c:pt>
                <c:pt idx="207">
                  <c:v>197292.01261583788</c:v>
                </c:pt>
                <c:pt idx="208">
                  <c:v>194267.12268222723</c:v>
                </c:pt>
                <c:pt idx="209">
                  <c:v>191138.33386427726</c:v>
                </c:pt>
                <c:pt idx="210">
                  <c:v>187894.4722721696</c:v>
                </c:pt>
                <c:pt idx="211">
                  <c:v>184660.91741417302</c:v>
                </c:pt>
                <c:pt idx="212">
                  <c:v>180959.20885682479</c:v>
                </c:pt>
                <c:pt idx="213">
                  <c:v>177505.74359178447</c:v>
                </c:pt>
                <c:pt idx="214">
                  <c:v>173715.22651921879</c:v>
                </c:pt>
                <c:pt idx="215">
                  <c:v>169892.02741294997</c:v>
                </c:pt>
                <c:pt idx="216">
                  <c:v>166103.11242757924</c:v>
                </c:pt>
                <c:pt idx="217">
                  <c:v>162132.98641543696</c:v>
                </c:pt>
                <c:pt idx="218">
                  <c:v>158252.65540021798</c:v>
                </c:pt>
                <c:pt idx="219">
                  <c:v>154186.19039624176</c:v>
                </c:pt>
                <c:pt idx="220">
                  <c:v>150173.79439669399</c:v>
                </c:pt>
                <c:pt idx="221">
                  <c:v>146114.51936737529</c:v>
                </c:pt>
                <c:pt idx="222">
                  <c:v>142018.03966527025</c:v>
                </c:pt>
                <c:pt idx="223">
                  <c:v>137822.30618576071</c:v>
                </c:pt>
                <c:pt idx="224">
                  <c:v>134057.83921213102</c:v>
                </c:pt>
                <c:pt idx="225">
                  <c:v>129749.15341166158</c:v>
                </c:pt>
                <c:pt idx="226">
                  <c:v>125661.04934676825</c:v>
                </c:pt>
                <c:pt idx="227">
                  <c:v>121604.56575138246</c:v>
                </c:pt>
                <c:pt idx="228">
                  <c:v>117722.00145344318</c:v>
                </c:pt>
                <c:pt idx="229">
                  <c:v>113789.94337075719</c:v>
                </c:pt>
                <c:pt idx="230">
                  <c:v>110004.88431399124</c:v>
                </c:pt>
                <c:pt idx="231">
                  <c:v>106236.10497594747</c:v>
                </c:pt>
                <c:pt idx="232">
                  <c:v>102545.30816494183</c:v>
                </c:pt>
                <c:pt idx="233">
                  <c:v>98906.300312900828</c:v>
                </c:pt>
                <c:pt idx="234">
                  <c:v>95363.289067795282</c:v>
                </c:pt>
                <c:pt idx="235">
                  <c:v>91832.923689430099</c:v>
                </c:pt>
                <c:pt idx="236">
                  <c:v>88469.144874506339</c:v>
                </c:pt>
                <c:pt idx="237">
                  <c:v>85159.243862122996</c:v>
                </c:pt>
                <c:pt idx="238">
                  <c:v>82001.550146999434</c:v>
                </c:pt>
                <c:pt idx="239">
                  <c:v>78560.391985441238</c:v>
                </c:pt>
                <c:pt idx="240">
                  <c:v>75785.653719378824</c:v>
                </c:pt>
                <c:pt idx="241">
                  <c:v>72807.310133869396</c:v>
                </c:pt>
                <c:pt idx="242">
                  <c:v>69889.948097049681</c:v>
                </c:pt>
                <c:pt idx="243">
                  <c:v>67138.463090874779</c:v>
                </c:pt>
                <c:pt idx="244">
                  <c:v>64731.334822868179</c:v>
                </c:pt>
                <c:pt idx="245">
                  <c:v>61988.013545424175</c:v>
                </c:pt>
                <c:pt idx="246">
                  <c:v>59726.483393959992</c:v>
                </c:pt>
                <c:pt idx="247">
                  <c:v>57418.911056952144</c:v>
                </c:pt>
                <c:pt idx="248">
                  <c:v>55012.002478123832</c:v>
                </c:pt>
                <c:pt idx="249">
                  <c:v>53080.420778403575</c:v>
                </c:pt>
                <c:pt idx="250">
                  <c:v>51040.212062370985</c:v>
                </c:pt>
                <c:pt idx="251">
                  <c:v>49206.102602554514</c:v>
                </c:pt>
                <c:pt idx="252">
                  <c:v>47192.309723414</c:v>
                </c:pt>
                <c:pt idx="253">
                  <c:v>45614.34935053224</c:v>
                </c:pt>
                <c:pt idx="254">
                  <c:v>43907.326082708569</c:v>
                </c:pt>
                <c:pt idx="255">
                  <c:v>42358.177199673308</c:v>
                </c:pt>
                <c:pt idx="256">
                  <c:v>40721.121519412256</c:v>
                </c:pt>
                <c:pt idx="257">
                  <c:v>39432.991810596468</c:v>
                </c:pt>
                <c:pt idx="258">
                  <c:v>38152.869203610491</c:v>
                </c:pt>
                <c:pt idx="259">
                  <c:v>36900.127432138106</c:v>
                </c:pt>
                <c:pt idx="260">
                  <c:v>35653.413165604084</c:v>
                </c:pt>
                <c:pt idx="261">
                  <c:v>34552.403531408934</c:v>
                </c:pt>
                <c:pt idx="262">
                  <c:v>33844.434922162982</c:v>
                </c:pt>
                <c:pt idx="263">
                  <c:v>32647.196873035209</c:v>
                </c:pt>
                <c:pt idx="264">
                  <c:v>31597.075479039075</c:v>
                </c:pt>
                <c:pt idx="265">
                  <c:v>30930.096873152826</c:v>
                </c:pt>
                <c:pt idx="266">
                  <c:v>30190.308013539019</c:v>
                </c:pt>
                <c:pt idx="267">
                  <c:v>29079.719863328006</c:v>
                </c:pt>
                <c:pt idx="268">
                  <c:v>28650.649434407496</c:v>
                </c:pt>
                <c:pt idx="269">
                  <c:v>27806.81212040444</c:v>
                </c:pt>
                <c:pt idx="270">
                  <c:v>27075.203304616087</c:v>
                </c:pt>
                <c:pt idx="271">
                  <c:v>26772.868915253697</c:v>
                </c:pt>
                <c:pt idx="272">
                  <c:v>26605.169228273189</c:v>
                </c:pt>
                <c:pt idx="273">
                  <c:v>26027.296085810518</c:v>
                </c:pt>
                <c:pt idx="274">
                  <c:v>25688.448171133652</c:v>
                </c:pt>
                <c:pt idx="275">
                  <c:v>25268.97349267517</c:v>
                </c:pt>
                <c:pt idx="276">
                  <c:v>24805.53614075937</c:v>
                </c:pt>
                <c:pt idx="277">
                  <c:v>24482.320122075263</c:v>
                </c:pt>
                <c:pt idx="278">
                  <c:v>24142.975606908039</c:v>
                </c:pt>
                <c:pt idx="279">
                  <c:v>23728.555515806438</c:v>
                </c:pt>
                <c:pt idx="280">
                  <c:v>23595.556688452736</c:v>
                </c:pt>
                <c:pt idx="281">
                  <c:v>23378.301637143057</c:v>
                </c:pt>
                <c:pt idx="282">
                  <c:v>23027.163573660935</c:v>
                </c:pt>
                <c:pt idx="283">
                  <c:v>22865.877502419706</c:v>
                </c:pt>
                <c:pt idx="284">
                  <c:v>22435.409278164145</c:v>
                </c:pt>
                <c:pt idx="285">
                  <c:v>22370.703750778757</c:v>
                </c:pt>
                <c:pt idx="286">
                  <c:v>22103.743763686591</c:v>
                </c:pt>
                <c:pt idx="287">
                  <c:v>21802.113468085332</c:v>
                </c:pt>
                <c:pt idx="288">
                  <c:v>21581.565529250202</c:v>
                </c:pt>
                <c:pt idx="289">
                  <c:v>21518.431541910959</c:v>
                </c:pt>
                <c:pt idx="290">
                  <c:v>21214.475057996089</c:v>
                </c:pt>
                <c:pt idx="291">
                  <c:v>21160.195943047212</c:v>
                </c:pt>
                <c:pt idx="292">
                  <c:v>20899.168457135707</c:v>
                </c:pt>
                <c:pt idx="293">
                  <c:v>20809.534668206958</c:v>
                </c:pt>
                <c:pt idx="294">
                  <c:v>20577.87809808044</c:v>
                </c:pt>
                <c:pt idx="295">
                  <c:v>20298.714039022627</c:v>
                </c:pt>
                <c:pt idx="296">
                  <c:v>20294.492185702882</c:v>
                </c:pt>
                <c:pt idx="297">
                  <c:v>20099.598147437831</c:v>
                </c:pt>
                <c:pt idx="298">
                  <c:v>19857.090909015125</c:v>
                </c:pt>
                <c:pt idx="299">
                  <c:v>19682.816511133416</c:v>
                </c:pt>
                <c:pt idx="300">
                  <c:v>19808.816695917067</c:v>
                </c:pt>
                <c:pt idx="301">
                  <c:v>19436.993896946431</c:v>
                </c:pt>
                <c:pt idx="302">
                  <c:v>19498.252867484134</c:v>
                </c:pt>
                <c:pt idx="303">
                  <c:v>19210.347905041966</c:v>
                </c:pt>
                <c:pt idx="304">
                  <c:v>18938.940017840541</c:v>
                </c:pt>
                <c:pt idx="305">
                  <c:v>19161.89441224352</c:v>
                </c:pt>
                <c:pt idx="306">
                  <c:v>19145.582767660326</c:v>
                </c:pt>
                <c:pt idx="307">
                  <c:v>18985.89212817953</c:v>
                </c:pt>
                <c:pt idx="308">
                  <c:v>18824.605246978659</c:v>
                </c:pt>
                <c:pt idx="309">
                  <c:v>18709.411242752125</c:v>
                </c:pt>
                <c:pt idx="310">
                  <c:v>18743.990306933221</c:v>
                </c:pt>
                <c:pt idx="311">
                  <c:v>18824.137847141421</c:v>
                </c:pt>
                <c:pt idx="312">
                  <c:v>18620.15907629134</c:v>
                </c:pt>
                <c:pt idx="313">
                  <c:v>18599.825703348968</c:v>
                </c:pt>
                <c:pt idx="314">
                  <c:v>18446.946889986979</c:v>
                </c:pt>
                <c:pt idx="315">
                  <c:v>18536.81215562551</c:v>
                </c:pt>
                <c:pt idx="316">
                  <c:v>18453.313314626383</c:v>
                </c:pt>
                <c:pt idx="317">
                  <c:v>18400.728241668119</c:v>
                </c:pt>
                <c:pt idx="318">
                  <c:v>18463.174561241747</c:v>
                </c:pt>
                <c:pt idx="319">
                  <c:v>18397.416034981496</c:v>
                </c:pt>
                <c:pt idx="320">
                  <c:v>18282.542255846092</c:v>
                </c:pt>
                <c:pt idx="321">
                  <c:v>18248.49230516782</c:v>
                </c:pt>
                <c:pt idx="322">
                  <c:v>18509.193541516815</c:v>
                </c:pt>
                <c:pt idx="323">
                  <c:v>18250.729114067672</c:v>
                </c:pt>
                <c:pt idx="324">
                  <c:v>18507.133714517531</c:v>
                </c:pt>
                <c:pt idx="325">
                  <c:v>18406.693924371579</c:v>
                </c:pt>
                <c:pt idx="326">
                  <c:v>18512.244416180682</c:v>
                </c:pt>
                <c:pt idx="327">
                  <c:v>18712.825042630753</c:v>
                </c:pt>
                <c:pt idx="328">
                  <c:v>18827.127904265864</c:v>
                </c:pt>
                <c:pt idx="329">
                  <c:v>18821.140699218297</c:v>
                </c:pt>
                <c:pt idx="330">
                  <c:v>19074.403049173194</c:v>
                </c:pt>
                <c:pt idx="331">
                  <c:v>19333.29904894987</c:v>
                </c:pt>
                <c:pt idx="332">
                  <c:v>19442.282703200552</c:v>
                </c:pt>
                <c:pt idx="333">
                  <c:v>19665.089291059139</c:v>
                </c:pt>
                <c:pt idx="334">
                  <c:v>19682.8198927429</c:v>
                </c:pt>
                <c:pt idx="335">
                  <c:v>20134.283261533634</c:v>
                </c:pt>
                <c:pt idx="336">
                  <c:v>20320.865622432982</c:v>
                </c:pt>
                <c:pt idx="337">
                  <c:v>20521.217405902189</c:v>
                </c:pt>
                <c:pt idx="338">
                  <c:v>20878.041327874114</c:v>
                </c:pt>
                <c:pt idx="339">
                  <c:v>21076.780096390827</c:v>
                </c:pt>
                <c:pt idx="340">
                  <c:v>21528.753413186201</c:v>
                </c:pt>
                <c:pt idx="341">
                  <c:v>21893.870080500448</c:v>
                </c:pt>
                <c:pt idx="342">
                  <c:v>22458.579376175709</c:v>
                </c:pt>
                <c:pt idx="343">
                  <c:v>22748.648348652274</c:v>
                </c:pt>
                <c:pt idx="344">
                  <c:v>23217.307349576149</c:v>
                </c:pt>
                <c:pt idx="345">
                  <c:v>23644.213446373076</c:v>
                </c:pt>
                <c:pt idx="346">
                  <c:v>24303.003092708364</c:v>
                </c:pt>
                <c:pt idx="347">
                  <c:v>24609.830007080007</c:v>
                </c:pt>
                <c:pt idx="348">
                  <c:v>24906.573301870543</c:v>
                </c:pt>
                <c:pt idx="349">
                  <c:v>25407.181867438419</c:v>
                </c:pt>
                <c:pt idx="350">
                  <c:v>26081.68233204514</c:v>
                </c:pt>
                <c:pt idx="351">
                  <c:v>26377.864910714143</c:v>
                </c:pt>
                <c:pt idx="352">
                  <c:v>26904.234180483611</c:v>
                </c:pt>
                <c:pt idx="353">
                  <c:v>27641.556251866205</c:v>
                </c:pt>
                <c:pt idx="354">
                  <c:v>28245.64545782399</c:v>
                </c:pt>
                <c:pt idx="355">
                  <c:v>28596.11010266958</c:v>
                </c:pt>
                <c:pt idx="356">
                  <c:v>29016.806086596986</c:v>
                </c:pt>
                <c:pt idx="357">
                  <c:v>29571.018111589583</c:v>
                </c:pt>
                <c:pt idx="358">
                  <c:v>29953.677045870219</c:v>
                </c:pt>
                <c:pt idx="359">
                  <c:v>30575.452455786592</c:v>
                </c:pt>
                <c:pt idx="360">
                  <c:v>31150.746663220827</c:v>
                </c:pt>
                <c:pt idx="361">
                  <c:v>31518.518627910362</c:v>
                </c:pt>
                <c:pt idx="362">
                  <c:v>32389.281394385514</c:v>
                </c:pt>
                <c:pt idx="363">
                  <c:v>32847.011287841015</c:v>
                </c:pt>
                <c:pt idx="364">
                  <c:v>33384.208469835088</c:v>
                </c:pt>
                <c:pt idx="365">
                  <c:v>33740.38406542952</c:v>
                </c:pt>
                <c:pt idx="366">
                  <c:v>34258.303586531787</c:v>
                </c:pt>
                <c:pt idx="367">
                  <c:v>34557.69807231312</c:v>
                </c:pt>
                <c:pt idx="368">
                  <c:v>35064.933981333292</c:v>
                </c:pt>
                <c:pt idx="369">
                  <c:v>35405.919926690236</c:v>
                </c:pt>
                <c:pt idx="370">
                  <c:v>35923.088692599929</c:v>
                </c:pt>
                <c:pt idx="371">
                  <c:v>36186.81659206609</c:v>
                </c:pt>
                <c:pt idx="372">
                  <c:v>36419.798934692612</c:v>
                </c:pt>
                <c:pt idx="373">
                  <c:v>36954.589478291258</c:v>
                </c:pt>
                <c:pt idx="374">
                  <c:v>37513.29594819693</c:v>
                </c:pt>
                <c:pt idx="375">
                  <c:v>37821.534712563924</c:v>
                </c:pt>
                <c:pt idx="376">
                  <c:v>37917.297642503843</c:v>
                </c:pt>
                <c:pt idx="377">
                  <c:v>38197.957144614003</c:v>
                </c:pt>
                <c:pt idx="378">
                  <c:v>38773.964837955849</c:v>
                </c:pt>
                <c:pt idx="379">
                  <c:v>39102.440588035344</c:v>
                </c:pt>
                <c:pt idx="380">
                  <c:v>39351.11812417418</c:v>
                </c:pt>
                <c:pt idx="381">
                  <c:v>39473.303651094458</c:v>
                </c:pt>
                <c:pt idx="382">
                  <c:v>39894.671669557902</c:v>
                </c:pt>
                <c:pt idx="383">
                  <c:v>40085.092005295352</c:v>
                </c:pt>
                <c:pt idx="384">
                  <c:v>40265.83127334954</c:v>
                </c:pt>
                <c:pt idx="385">
                  <c:v>40540.67351091504</c:v>
                </c:pt>
                <c:pt idx="386">
                  <c:v>40678.117847802234</c:v>
                </c:pt>
                <c:pt idx="387">
                  <c:v>41125.639055573156</c:v>
                </c:pt>
                <c:pt idx="388">
                  <c:v>41062.674225300849</c:v>
                </c:pt>
                <c:pt idx="389">
                  <c:v>41284.694916882625</c:v>
                </c:pt>
                <c:pt idx="390">
                  <c:v>41308.499366438402</c:v>
                </c:pt>
                <c:pt idx="391">
                  <c:v>41572.42882157227</c:v>
                </c:pt>
                <c:pt idx="392">
                  <c:v>41625.732079039371</c:v>
                </c:pt>
                <c:pt idx="393">
                  <c:v>41490.715886627178</c:v>
                </c:pt>
                <c:pt idx="394">
                  <c:v>41927.417238464775</c:v>
                </c:pt>
                <c:pt idx="395">
                  <c:v>41862.256448128683</c:v>
                </c:pt>
                <c:pt idx="396">
                  <c:v>42015.37041741424</c:v>
                </c:pt>
                <c:pt idx="397">
                  <c:v>41897.47479514841</c:v>
                </c:pt>
                <c:pt idx="398">
                  <c:v>42178.041962118637</c:v>
                </c:pt>
                <c:pt idx="399">
                  <c:v>41996.357993447433</c:v>
                </c:pt>
                <c:pt idx="400">
                  <c:v>42212.037328910381</c:v>
                </c:pt>
                <c:pt idx="401">
                  <c:v>42119.403594144678</c:v>
                </c:pt>
                <c:pt idx="402">
                  <c:v>42230.785114512</c:v>
                </c:pt>
                <c:pt idx="403">
                  <c:v>42271.461460264989</c:v>
                </c:pt>
                <c:pt idx="404">
                  <c:v>42086.888079741242</c:v>
                </c:pt>
                <c:pt idx="405">
                  <c:v>41997.022157891988</c:v>
                </c:pt>
                <c:pt idx="406">
                  <c:v>42226.86079857366</c:v>
                </c:pt>
                <c:pt idx="407">
                  <c:v>42075.585592690171</c:v>
                </c:pt>
                <c:pt idx="408">
                  <c:v>42254.069622203402</c:v>
                </c:pt>
                <c:pt idx="409">
                  <c:v>42128.566527915333</c:v>
                </c:pt>
                <c:pt idx="410">
                  <c:v>41871.05118423947</c:v>
                </c:pt>
                <c:pt idx="411">
                  <c:v>42247.113213923447</c:v>
                </c:pt>
                <c:pt idx="412">
                  <c:v>42241.880100848168</c:v>
                </c:pt>
                <c:pt idx="413">
                  <c:v>41956.302327486126</c:v>
                </c:pt>
                <c:pt idx="414">
                  <c:v>42016.56550602684</c:v>
                </c:pt>
                <c:pt idx="415">
                  <c:v>41908.98275140654</c:v>
                </c:pt>
                <c:pt idx="416">
                  <c:v>41788.998069741385</c:v>
                </c:pt>
                <c:pt idx="417">
                  <c:v>41949.121082484126</c:v>
                </c:pt>
                <c:pt idx="418">
                  <c:v>42180.853195222779</c:v>
                </c:pt>
                <c:pt idx="419">
                  <c:v>42266.368153902316</c:v>
                </c:pt>
                <c:pt idx="420">
                  <c:v>42095.050878166658</c:v>
                </c:pt>
                <c:pt idx="421">
                  <c:v>42251.63403501868</c:v>
                </c:pt>
                <c:pt idx="422">
                  <c:v>42545.148467258536</c:v>
                </c:pt>
                <c:pt idx="423">
                  <c:v>42513.087273579687</c:v>
                </c:pt>
                <c:pt idx="424">
                  <c:v>42551.53193646812</c:v>
                </c:pt>
                <c:pt idx="425">
                  <c:v>42718.016232223868</c:v>
                </c:pt>
              </c:numCache>
            </c:numRef>
          </c:val>
          <c:smooth val="0"/>
        </c:ser>
        <c:ser>
          <c:idx val="11"/>
          <c:order val="2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graph_export!$F$77:$F$502</c:f>
              <c:numCache>
                <c:formatCode>General</c:formatCode>
                <c:ptCount val="426"/>
                <c:pt idx="0">
                  <c:v>589445.27493494889</c:v>
                </c:pt>
                <c:pt idx="1">
                  <c:v>589706.21810861467</c:v>
                </c:pt>
                <c:pt idx="2">
                  <c:v>589578.75993849093</c:v>
                </c:pt>
                <c:pt idx="3">
                  <c:v>589564.13250958035</c:v>
                </c:pt>
                <c:pt idx="4">
                  <c:v>589704.15946034528</c:v>
                </c:pt>
                <c:pt idx="5">
                  <c:v>589282.75467503443</c:v>
                </c:pt>
                <c:pt idx="6">
                  <c:v>589076.71993775177</c:v>
                </c:pt>
                <c:pt idx="7">
                  <c:v>589137.14099722356</c:v>
                </c:pt>
                <c:pt idx="8">
                  <c:v>589215.64436389925</c:v>
                </c:pt>
                <c:pt idx="9">
                  <c:v>588933.53181409976</c:v>
                </c:pt>
                <c:pt idx="10">
                  <c:v>588655.1678480003</c:v>
                </c:pt>
                <c:pt idx="11">
                  <c:v>587615.21784099471</c:v>
                </c:pt>
                <c:pt idx="12">
                  <c:v>587541.49238215364</c:v>
                </c:pt>
                <c:pt idx="13">
                  <c:v>586870.02326838742</c:v>
                </c:pt>
                <c:pt idx="14">
                  <c:v>586415.61504155502</c:v>
                </c:pt>
                <c:pt idx="15">
                  <c:v>586141.07376311312</c:v>
                </c:pt>
                <c:pt idx="16">
                  <c:v>585286.65063202695</c:v>
                </c:pt>
                <c:pt idx="17">
                  <c:v>584504.40942531708</c:v>
                </c:pt>
                <c:pt idx="18">
                  <c:v>583500.18302287278</c:v>
                </c:pt>
                <c:pt idx="19">
                  <c:v>582989.76383503946</c:v>
                </c:pt>
                <c:pt idx="20">
                  <c:v>581947.38827387488</c:v>
                </c:pt>
                <c:pt idx="21">
                  <c:v>581434.1025220356</c:v>
                </c:pt>
                <c:pt idx="22">
                  <c:v>580835.84465678036</c:v>
                </c:pt>
                <c:pt idx="23">
                  <c:v>580456.04390848312</c:v>
                </c:pt>
                <c:pt idx="24">
                  <c:v>580128.94654733385</c:v>
                </c:pt>
                <c:pt idx="25">
                  <c:v>579219.61497986445</c:v>
                </c:pt>
                <c:pt idx="26">
                  <c:v>578653.40533595369</c:v>
                </c:pt>
                <c:pt idx="27">
                  <c:v>578884.72584243398</c:v>
                </c:pt>
                <c:pt idx="28">
                  <c:v>578769.61685150268</c:v>
                </c:pt>
                <c:pt idx="29">
                  <c:v>579040.63005116791</c:v>
                </c:pt>
                <c:pt idx="30">
                  <c:v>579347.88106572477</c:v>
                </c:pt>
                <c:pt idx="31">
                  <c:v>579686.07777700829</c:v>
                </c:pt>
                <c:pt idx="32">
                  <c:v>580392.53487660771</c:v>
                </c:pt>
                <c:pt idx="33">
                  <c:v>581283.85733735596</c:v>
                </c:pt>
                <c:pt idx="34">
                  <c:v>582664.06180043984</c:v>
                </c:pt>
                <c:pt idx="35">
                  <c:v>584702.43097792054</c:v>
                </c:pt>
                <c:pt idx="36">
                  <c:v>586313.29443271412</c:v>
                </c:pt>
                <c:pt idx="37">
                  <c:v>588954.77258376766</c:v>
                </c:pt>
                <c:pt idx="38">
                  <c:v>591158.52768169413</c:v>
                </c:pt>
                <c:pt idx="39">
                  <c:v>594707.20555146481</c:v>
                </c:pt>
                <c:pt idx="40">
                  <c:v>598258.08847047063</c:v>
                </c:pt>
                <c:pt idx="41">
                  <c:v>602359.52428034204</c:v>
                </c:pt>
                <c:pt idx="42">
                  <c:v>607059.87947023916</c:v>
                </c:pt>
                <c:pt idx="43">
                  <c:v>611959.06593542523</c:v>
                </c:pt>
                <c:pt idx="44">
                  <c:v>617367.56906382716</c:v>
                </c:pt>
                <c:pt idx="45">
                  <c:v>623771.77210313838</c:v>
                </c:pt>
                <c:pt idx="46">
                  <c:v>630319.23646658473</c:v>
                </c:pt>
                <c:pt idx="47">
                  <c:v>637528.17311828083</c:v>
                </c:pt>
                <c:pt idx="48">
                  <c:v>644839.6490767923</c:v>
                </c:pt>
                <c:pt idx="49">
                  <c:v>652544.15698248753</c:v>
                </c:pt>
                <c:pt idx="50">
                  <c:v>660955.93080699316</c:v>
                </c:pt>
                <c:pt idx="51">
                  <c:v>669188.94020772609</c:v>
                </c:pt>
                <c:pt idx="52">
                  <c:v>678260.86329094018</c:v>
                </c:pt>
                <c:pt idx="53">
                  <c:v>687175.41183143854</c:v>
                </c:pt>
                <c:pt idx="54">
                  <c:v>696668.96020488732</c:v>
                </c:pt>
                <c:pt idx="55">
                  <c:v>705922.29377095681</c:v>
                </c:pt>
                <c:pt idx="56">
                  <c:v>715229.87425863894</c:v>
                </c:pt>
                <c:pt idx="57">
                  <c:v>724870.13883451617</c:v>
                </c:pt>
                <c:pt idx="58">
                  <c:v>734175.51427296293</c:v>
                </c:pt>
                <c:pt idx="59">
                  <c:v>743669.8714656228</c:v>
                </c:pt>
                <c:pt idx="60">
                  <c:v>752919.82425735635</c:v>
                </c:pt>
                <c:pt idx="61">
                  <c:v>762133.31872927467</c:v>
                </c:pt>
                <c:pt idx="62">
                  <c:v>771108.28923271922</c:v>
                </c:pt>
                <c:pt idx="63">
                  <c:v>779650.02088546497</c:v>
                </c:pt>
                <c:pt idx="64">
                  <c:v>788058.34073515167</c:v>
                </c:pt>
                <c:pt idx="65">
                  <c:v>795896.92286215094</c:v>
                </c:pt>
                <c:pt idx="66">
                  <c:v>803705.36811163486</c:v>
                </c:pt>
                <c:pt idx="67">
                  <c:v>810941.50277983188</c:v>
                </c:pt>
                <c:pt idx="68">
                  <c:v>817883.10251855408</c:v>
                </c:pt>
                <c:pt idx="69">
                  <c:v>824275.91340579907</c:v>
                </c:pt>
                <c:pt idx="70">
                  <c:v>830331.18909653113</c:v>
                </c:pt>
                <c:pt idx="71">
                  <c:v>836002.69495034264</c:v>
                </c:pt>
                <c:pt idx="72">
                  <c:v>841059.25686171884</c:v>
                </c:pt>
                <c:pt idx="73">
                  <c:v>845763.87665259489</c:v>
                </c:pt>
                <c:pt idx="74">
                  <c:v>849989.17025680491</c:v>
                </c:pt>
                <c:pt idx="75">
                  <c:v>853378.85775238648</c:v>
                </c:pt>
                <c:pt idx="76">
                  <c:v>856135.59310228634</c:v>
                </c:pt>
                <c:pt idx="77">
                  <c:v>858259.22900206363</c:v>
                </c:pt>
                <c:pt idx="78">
                  <c:v>860201.60172342625</c:v>
                </c:pt>
                <c:pt idx="79">
                  <c:v>861763.58538220404</c:v>
                </c:pt>
                <c:pt idx="80">
                  <c:v>862263.56763814832</c:v>
                </c:pt>
                <c:pt idx="81">
                  <c:v>862741.27799334121</c:v>
                </c:pt>
                <c:pt idx="82">
                  <c:v>862401.46454711002</c:v>
                </c:pt>
                <c:pt idx="83">
                  <c:v>861777.33350184397</c:v>
                </c:pt>
                <c:pt idx="84">
                  <c:v>860679.02108363598</c:v>
                </c:pt>
                <c:pt idx="85">
                  <c:v>859290.06962409359</c:v>
                </c:pt>
                <c:pt idx="86">
                  <c:v>857710.37237095018</c:v>
                </c:pt>
                <c:pt idx="87">
                  <c:v>855504.77912967792</c:v>
                </c:pt>
                <c:pt idx="88">
                  <c:v>853396.2125721327</c:v>
                </c:pt>
                <c:pt idx="89">
                  <c:v>851043.68262350839</c:v>
                </c:pt>
                <c:pt idx="90">
                  <c:v>848713.42457563523</c:v>
                </c:pt>
                <c:pt idx="91">
                  <c:v>846677.55415279651</c:v>
                </c:pt>
                <c:pt idx="92">
                  <c:v>844438.07454683422</c:v>
                </c:pt>
                <c:pt idx="93">
                  <c:v>842777.22696445812</c:v>
                </c:pt>
                <c:pt idx="94">
                  <c:v>841179.22599571245</c:v>
                </c:pt>
                <c:pt idx="95">
                  <c:v>839807.98813053581</c:v>
                </c:pt>
                <c:pt idx="96">
                  <c:v>839156.07075448125</c:v>
                </c:pt>
                <c:pt idx="97">
                  <c:v>839241.55617475254</c:v>
                </c:pt>
                <c:pt idx="98">
                  <c:v>839680.23354458227</c:v>
                </c:pt>
                <c:pt idx="99">
                  <c:v>841008.32203133136</c:v>
                </c:pt>
                <c:pt idx="100">
                  <c:v>843438.91343331011</c:v>
                </c:pt>
                <c:pt idx="101">
                  <c:v>845746.45676363586</c:v>
                </c:pt>
                <c:pt idx="102">
                  <c:v>849708.30572911468</c:v>
                </c:pt>
                <c:pt idx="103">
                  <c:v>854307.07592889911</c:v>
                </c:pt>
                <c:pt idx="104">
                  <c:v>859986.37084856816</c:v>
                </c:pt>
                <c:pt idx="105">
                  <c:v>866312.14281821228</c:v>
                </c:pt>
                <c:pt idx="106">
                  <c:v>873739.82938879833</c:v>
                </c:pt>
                <c:pt idx="107">
                  <c:v>881795.91070215497</c:v>
                </c:pt>
                <c:pt idx="108">
                  <c:v>891148.76880311908</c:v>
                </c:pt>
                <c:pt idx="109">
                  <c:v>901154.20489143394</c:v>
                </c:pt>
                <c:pt idx="110">
                  <c:v>912179.67143967899</c:v>
                </c:pt>
                <c:pt idx="111">
                  <c:v>923389.70874019177</c:v>
                </c:pt>
                <c:pt idx="112">
                  <c:v>935176.54082441959</c:v>
                </c:pt>
                <c:pt idx="113">
                  <c:v>947674.82842100493</c:v>
                </c:pt>
                <c:pt idx="114">
                  <c:v>960163.70750636142</c:v>
                </c:pt>
                <c:pt idx="115">
                  <c:v>973422.40541875234</c:v>
                </c:pt>
                <c:pt idx="116">
                  <c:v>986488.15248830686</c:v>
                </c:pt>
                <c:pt idx="117">
                  <c:v>999477.96904978459</c:v>
                </c:pt>
                <c:pt idx="118">
                  <c:v>1012484.324384002</c:v>
                </c:pt>
                <c:pt idx="119">
                  <c:v>1025249.7301955866</c:v>
                </c:pt>
                <c:pt idx="120">
                  <c:v>1037462.8190769175</c:v>
                </c:pt>
                <c:pt idx="121">
                  <c:v>1048982.5347530949</c:v>
                </c:pt>
                <c:pt idx="122">
                  <c:v>1059893.4815281706</c:v>
                </c:pt>
                <c:pt idx="123">
                  <c:v>1069716.6269208849</c:v>
                </c:pt>
                <c:pt idx="124">
                  <c:v>1078590.6748524618</c:v>
                </c:pt>
                <c:pt idx="125">
                  <c:v>1086132.2964958274</c:v>
                </c:pt>
                <c:pt idx="126">
                  <c:v>1092124.7987734121</c:v>
                </c:pt>
                <c:pt idx="127">
                  <c:v>1096777.0097860214</c:v>
                </c:pt>
                <c:pt idx="128">
                  <c:v>1099409.1544332779</c:v>
                </c:pt>
                <c:pt idx="129">
                  <c:v>1100300.1108916108</c:v>
                </c:pt>
                <c:pt idx="130">
                  <c:v>1098886.6833855566</c:v>
                </c:pt>
                <c:pt idx="131">
                  <c:v>1095781.24299895</c:v>
                </c:pt>
                <c:pt idx="132">
                  <c:v>1090096.3622557095</c:v>
                </c:pt>
                <c:pt idx="133">
                  <c:v>1082101.217115629</c:v>
                </c:pt>
                <c:pt idx="134">
                  <c:v>1071378.2986815379</c:v>
                </c:pt>
                <c:pt idx="135">
                  <c:v>1058752.8484271844</c:v>
                </c:pt>
                <c:pt idx="136">
                  <c:v>1043989.5767574641</c:v>
                </c:pt>
                <c:pt idx="137">
                  <c:v>1026224.5779261047</c:v>
                </c:pt>
                <c:pt idx="138">
                  <c:v>1006489.8637628646</c:v>
                </c:pt>
                <c:pt idx="139">
                  <c:v>984541.5440771475</c:v>
                </c:pt>
                <c:pt idx="140">
                  <c:v>960541.1830052163</c:v>
                </c:pt>
                <c:pt idx="141">
                  <c:v>934634.1737199584</c:v>
                </c:pt>
                <c:pt idx="142">
                  <c:v>906865.06002287648</c:v>
                </c:pt>
                <c:pt idx="143">
                  <c:v>877557.33799586026</c:v>
                </c:pt>
                <c:pt idx="144">
                  <c:v>846711.74235416332</c:v>
                </c:pt>
                <c:pt idx="145">
                  <c:v>815531.47807995952</c:v>
                </c:pt>
                <c:pt idx="146">
                  <c:v>782976.88887164975</c:v>
                </c:pt>
                <c:pt idx="147">
                  <c:v>749572.50713564781</c:v>
                </c:pt>
                <c:pt idx="148">
                  <c:v>716200.39412591397</c:v>
                </c:pt>
                <c:pt idx="149">
                  <c:v>682732.06234818953</c:v>
                </c:pt>
                <c:pt idx="150">
                  <c:v>649139.06576386432</c:v>
                </c:pt>
                <c:pt idx="151">
                  <c:v>615789.00324648374</c:v>
                </c:pt>
                <c:pt idx="152">
                  <c:v>582970.3819886297</c:v>
                </c:pt>
                <c:pt idx="153">
                  <c:v>550287.45078355318</c:v>
                </c:pt>
                <c:pt idx="154">
                  <c:v>518418.22069224319</c:v>
                </c:pt>
                <c:pt idx="155">
                  <c:v>487650.97840235831</c:v>
                </c:pt>
                <c:pt idx="156">
                  <c:v>457438.47859688604</c:v>
                </c:pt>
                <c:pt idx="157">
                  <c:v>428511.21521903976</c:v>
                </c:pt>
                <c:pt idx="158">
                  <c:v>401129.61632868089</c:v>
                </c:pt>
                <c:pt idx="159">
                  <c:v>374396.25852768519</c:v>
                </c:pt>
                <c:pt idx="160">
                  <c:v>348881.68835795112</c:v>
                </c:pt>
                <c:pt idx="161">
                  <c:v>324826.63483718794</c:v>
                </c:pt>
                <c:pt idx="162">
                  <c:v>301775.36670902197</c:v>
                </c:pt>
                <c:pt idx="163">
                  <c:v>279932.6688816775</c:v>
                </c:pt>
                <c:pt idx="164">
                  <c:v>259606.74849336309</c:v>
                </c:pt>
                <c:pt idx="165">
                  <c:v>240460.14354804886</c:v>
                </c:pt>
                <c:pt idx="166">
                  <c:v>222115.25834667287</c:v>
                </c:pt>
                <c:pt idx="167">
                  <c:v>205306.77642599586</c:v>
                </c:pt>
                <c:pt idx="168">
                  <c:v>189480.24900701176</c:v>
                </c:pt>
                <c:pt idx="169">
                  <c:v>174713.81164703233</c:v>
                </c:pt>
                <c:pt idx="170">
                  <c:v>161100.88975052521</c:v>
                </c:pt>
                <c:pt idx="171">
                  <c:v>148231.030577873</c:v>
                </c:pt>
                <c:pt idx="172">
                  <c:v>136375.3946331816</c:v>
                </c:pt>
                <c:pt idx="173">
                  <c:v>125805.43612596337</c:v>
                </c:pt>
                <c:pt idx="174">
                  <c:v>115543.3169475895</c:v>
                </c:pt>
                <c:pt idx="175">
                  <c:v>106434.56592824738</c:v>
                </c:pt>
                <c:pt idx="176">
                  <c:v>97782.722793854104</c:v>
                </c:pt>
                <c:pt idx="177">
                  <c:v>89823.370844920122</c:v>
                </c:pt>
                <c:pt idx="178">
                  <c:v>82562.978828185442</c:v>
                </c:pt>
                <c:pt idx="179">
                  <c:v>76268.370349768244</c:v>
                </c:pt>
                <c:pt idx="180">
                  <c:v>70105.703340428416</c:v>
                </c:pt>
                <c:pt idx="181">
                  <c:v>64449.706935221926</c:v>
                </c:pt>
                <c:pt idx="182">
                  <c:v>59264.437024663843</c:v>
                </c:pt>
                <c:pt idx="183">
                  <c:v>54769.159544923197</c:v>
                </c:pt>
                <c:pt idx="184">
                  <c:v>50550.114182529658</c:v>
                </c:pt>
                <c:pt idx="185">
                  <c:v>46895.955434505711</c:v>
                </c:pt>
                <c:pt idx="186">
                  <c:v>43381.088921993243</c:v>
                </c:pt>
                <c:pt idx="187">
                  <c:v>39946.71032046841</c:v>
                </c:pt>
                <c:pt idx="188">
                  <c:v>37433.865161164889</c:v>
                </c:pt>
                <c:pt idx="189">
                  <c:v>34768.423366980387</c:v>
                </c:pt>
                <c:pt idx="190">
                  <c:v>32124.59195877664</c:v>
                </c:pt>
                <c:pt idx="191">
                  <c:v>29962.292689948918</c:v>
                </c:pt>
                <c:pt idx="192">
                  <c:v>28129.002126099262</c:v>
                </c:pt>
                <c:pt idx="193">
                  <c:v>26364.36540784944</c:v>
                </c:pt>
                <c:pt idx="194">
                  <c:v>24603.036263452625</c:v>
                </c:pt>
                <c:pt idx="195">
                  <c:v>23001.066206083313</c:v>
                </c:pt>
                <c:pt idx="196">
                  <c:v>21829.2479304833</c:v>
                </c:pt>
                <c:pt idx="197">
                  <c:v>20545.555037321927</c:v>
                </c:pt>
                <c:pt idx="198">
                  <c:v>19295.233395046085</c:v>
                </c:pt>
                <c:pt idx="199">
                  <c:v>18203.021010739569</c:v>
                </c:pt>
                <c:pt idx="200">
                  <c:v>17360.579249481663</c:v>
                </c:pt>
                <c:pt idx="201">
                  <c:v>16495.93878795542</c:v>
                </c:pt>
                <c:pt idx="202">
                  <c:v>15639.163303193363</c:v>
                </c:pt>
                <c:pt idx="203">
                  <c:v>14786.504211495423</c:v>
                </c:pt>
                <c:pt idx="204">
                  <c:v>13893.931921688967</c:v>
                </c:pt>
                <c:pt idx="205">
                  <c:v>13453.121799632569</c:v>
                </c:pt>
                <c:pt idx="206">
                  <c:v>12713.146144707096</c:v>
                </c:pt>
                <c:pt idx="207">
                  <c:v>12407.511865098062</c:v>
                </c:pt>
                <c:pt idx="208">
                  <c:v>11821.235369671242</c:v>
                </c:pt>
                <c:pt idx="209">
                  <c:v>11330.735728913362</c:v>
                </c:pt>
                <c:pt idx="210">
                  <c:v>10886.177023156892</c:v>
                </c:pt>
                <c:pt idx="211">
                  <c:v>10603.182453663259</c:v>
                </c:pt>
                <c:pt idx="212">
                  <c:v>10059.465215427359</c:v>
                </c:pt>
                <c:pt idx="213">
                  <c:v>9858.2083859795384</c:v>
                </c:pt>
                <c:pt idx="214">
                  <c:v>9436.3625908214945</c:v>
                </c:pt>
                <c:pt idx="215">
                  <c:v>9075.9671792697045</c:v>
                </c:pt>
                <c:pt idx="216">
                  <c:v>8857.0690524647271</c:v>
                </c:pt>
                <c:pt idx="217">
                  <c:v>8532.9114558044057</c:v>
                </c:pt>
                <c:pt idx="218">
                  <c:v>8388.9886168987177</c:v>
                </c:pt>
                <c:pt idx="219">
                  <c:v>8075.0483506784276</c:v>
                </c:pt>
                <c:pt idx="220">
                  <c:v>7882.759022612463</c:v>
                </c:pt>
                <c:pt idx="221">
                  <c:v>7672.1668824187427</c:v>
                </c:pt>
                <c:pt idx="222">
                  <c:v>7445.6242837731115</c:v>
                </c:pt>
                <c:pt idx="223">
                  <c:v>7128.2291392593088</c:v>
                </c:pt>
                <c:pt idx="224">
                  <c:v>7286.9267115162102</c:v>
                </c:pt>
                <c:pt idx="225">
                  <c:v>6875.0777418746675</c:v>
                </c:pt>
                <c:pt idx="226">
                  <c:v>6663.6035819868121</c:v>
                </c:pt>
                <c:pt idx="227">
                  <c:v>6464.1107919272599</c:v>
                </c:pt>
                <c:pt idx="228">
                  <c:v>6414.2007683022448</c:v>
                </c:pt>
                <c:pt idx="229">
                  <c:v>6265.7205264853765</c:v>
                </c:pt>
                <c:pt idx="230">
                  <c:v>6234.7748297587168</c:v>
                </c:pt>
                <c:pt idx="231">
                  <c:v>6132.3087234262821</c:v>
                </c:pt>
                <c:pt idx="232">
                  <c:v>6107.6844689990758</c:v>
                </c:pt>
                <c:pt idx="233">
                  <c:v>6041.6034819986162</c:v>
                </c:pt>
                <c:pt idx="234">
                  <c:v>5978.3890590040974</c:v>
                </c:pt>
                <c:pt idx="235">
                  <c:v>5890.1093717353024</c:v>
                </c:pt>
                <c:pt idx="236">
                  <c:v>5883.5674245123173</c:v>
                </c:pt>
                <c:pt idx="237">
                  <c:v>5838.6558136455515</c:v>
                </c:pt>
                <c:pt idx="238">
                  <c:v>5900.9882169459361</c:v>
                </c:pt>
                <c:pt idx="239">
                  <c:v>5574.6255710502755</c:v>
                </c:pt>
                <c:pt idx="240">
                  <c:v>5811.826509983006</c:v>
                </c:pt>
                <c:pt idx="241">
                  <c:v>5773.2363414156935</c:v>
                </c:pt>
                <c:pt idx="242">
                  <c:v>5710.4629282682399</c:v>
                </c:pt>
                <c:pt idx="243">
                  <c:v>5717.0048754912259</c:v>
                </c:pt>
                <c:pt idx="244">
                  <c:v>5948.5458868951064</c:v>
                </c:pt>
                <c:pt idx="245">
                  <c:v>5782.8653575681519</c:v>
                </c:pt>
                <c:pt idx="246">
                  <c:v>5988.2385800800894</c:v>
                </c:pt>
                <c:pt idx="247">
                  <c:v>6057.9949502975942</c:v>
                </c:pt>
                <c:pt idx="248">
                  <c:v>5958.1749030475657</c:v>
                </c:pt>
                <c:pt idx="249">
                  <c:v>6220.8821161016376</c:v>
                </c:pt>
                <c:pt idx="250">
                  <c:v>6285.8605784844276</c:v>
                </c:pt>
                <c:pt idx="251">
                  <c:v>6482.9278143851088</c:v>
                </c:pt>
                <c:pt idx="252">
                  <c:v>6439.7802429066141</c:v>
                </c:pt>
                <c:pt idx="253">
                  <c:v>6685.5076733741353</c:v>
                </c:pt>
                <c:pt idx="254">
                  <c:v>6774.889885260598</c:v>
                </c:pt>
                <c:pt idx="255">
                  <c:v>6904.846810026178</c:v>
                </c:pt>
                <c:pt idx="256">
                  <c:v>6899.6278923443951</c:v>
                </c:pt>
                <c:pt idx="257">
                  <c:v>7131.6099135953427</c:v>
                </c:pt>
                <c:pt idx="258">
                  <c:v>7324.1197465848418</c:v>
                </c:pt>
                <c:pt idx="259">
                  <c:v>7473.7025130193797</c:v>
                </c:pt>
                <c:pt idx="260">
                  <c:v>7582.7105665748004</c:v>
                </c:pt>
                <c:pt idx="261">
                  <c:v>7718.5479237927648</c:v>
                </c:pt>
                <c:pt idx="262">
                  <c:v>8218.8970856266351</c:v>
                </c:pt>
                <c:pt idx="263">
                  <c:v>8206.2542010277321</c:v>
                </c:pt>
                <c:pt idx="264">
                  <c:v>8258.148768964551</c:v>
                </c:pt>
                <c:pt idx="265">
                  <c:v>8615.8981214339365</c:v>
                </c:pt>
                <c:pt idx="266">
                  <c:v>8861.1845420543905</c:v>
                </c:pt>
                <c:pt idx="267">
                  <c:v>8700.9434353327524</c:v>
                </c:pt>
                <c:pt idx="268">
                  <c:v>9148.0749996886007</c:v>
                </c:pt>
                <c:pt idx="269">
                  <c:v>9141.0920426185476</c:v>
                </c:pt>
                <c:pt idx="270">
                  <c:v>9228.783415599768</c:v>
                </c:pt>
                <c:pt idx="271">
                  <c:v>9629.0920252600772</c:v>
                </c:pt>
                <c:pt idx="272">
                  <c:v>10131.42573140575</c:v>
                </c:pt>
                <c:pt idx="273">
                  <c:v>10229.334434827004</c:v>
                </c:pt>
                <c:pt idx="274">
                  <c:v>10518.429941696553</c:v>
                </c:pt>
                <c:pt idx="275">
                  <c:v>10693.077972405365</c:v>
                </c:pt>
                <c:pt idx="276">
                  <c:v>10813.405881018487</c:v>
                </c:pt>
                <c:pt idx="277">
                  <c:v>11033.406532441131</c:v>
                </c:pt>
                <c:pt idx="278">
                  <c:v>11218.49239851351</c:v>
                </c:pt>
                <c:pt idx="279">
                  <c:v>11290.674322889889</c:v>
                </c:pt>
                <c:pt idx="280">
                  <c:v>11598.293146810727</c:v>
                </c:pt>
                <c:pt idx="281">
                  <c:v>11821.969181450419</c:v>
                </c:pt>
                <c:pt idx="282">
                  <c:v>11900.693053049781</c:v>
                </c:pt>
                <c:pt idx="283">
                  <c:v>12086.44043389276</c:v>
                </c:pt>
                <c:pt idx="284">
                  <c:v>12042.851852567197</c:v>
                </c:pt>
                <c:pt idx="285">
                  <c:v>12319.524979761378</c:v>
                </c:pt>
                <c:pt idx="286">
                  <c:v>12378.623009691782</c:v>
                </c:pt>
                <c:pt idx="287">
                  <c:v>12382.29839290883</c:v>
                </c:pt>
                <c:pt idx="288">
                  <c:v>12467.564211731178</c:v>
                </c:pt>
                <c:pt idx="289">
                  <c:v>12685.139308994952</c:v>
                </c:pt>
                <c:pt idx="290">
                  <c:v>12659.192025026543</c:v>
                </c:pt>
                <c:pt idx="291">
                  <c:v>12826.857098665303</c:v>
                </c:pt>
                <c:pt idx="292">
                  <c:v>12821.417676059984</c:v>
                </c:pt>
                <c:pt idx="293">
                  <c:v>12948.508036819625</c:v>
                </c:pt>
                <c:pt idx="294">
                  <c:v>12947.185007278422</c:v>
                </c:pt>
                <c:pt idx="295">
                  <c:v>12878.75166660212</c:v>
                </c:pt>
                <c:pt idx="296">
                  <c:v>13052.738182540332</c:v>
                </c:pt>
                <c:pt idx="297">
                  <c:v>13046.637245164413</c:v>
                </c:pt>
                <c:pt idx="298">
                  <c:v>12986.657195539872</c:v>
                </c:pt>
                <c:pt idx="299">
                  <c:v>12970.338927723922</c:v>
                </c:pt>
                <c:pt idx="300">
                  <c:v>13243.042966294492</c:v>
                </c:pt>
                <c:pt idx="301">
                  <c:v>13026.349888724853</c:v>
                </c:pt>
                <c:pt idx="302">
                  <c:v>13207.760371580185</c:v>
                </c:pt>
                <c:pt idx="303">
                  <c:v>13071.261499591619</c:v>
                </c:pt>
                <c:pt idx="304">
                  <c:v>12937.849696532525</c:v>
                </c:pt>
                <c:pt idx="305">
                  <c:v>13245.689025376898</c:v>
                </c:pt>
                <c:pt idx="306">
                  <c:v>13320.664313276186</c:v>
                </c:pt>
                <c:pt idx="307">
                  <c:v>13282.956164403007</c:v>
                </c:pt>
                <c:pt idx="308">
                  <c:v>13238.044553536243</c:v>
                </c:pt>
                <c:pt idx="309">
                  <c:v>13213.420299109035</c:v>
                </c:pt>
                <c:pt idx="310">
                  <c:v>13333.527702798623</c:v>
                </c:pt>
                <c:pt idx="311">
                  <c:v>13487.447367220811</c:v>
                </c:pt>
                <c:pt idx="312">
                  <c:v>13373.661405830673</c:v>
                </c:pt>
                <c:pt idx="313">
                  <c:v>13417.249987156236</c:v>
                </c:pt>
                <c:pt idx="314">
                  <c:v>13359.695491690567</c:v>
                </c:pt>
                <c:pt idx="315">
                  <c:v>13483.330974156695</c:v>
                </c:pt>
                <c:pt idx="316">
                  <c:v>13483.992488927297</c:v>
                </c:pt>
                <c:pt idx="317">
                  <c:v>13493.768809520261</c:v>
                </c:pt>
                <c:pt idx="318">
                  <c:v>13596.234915852696</c:v>
                </c:pt>
                <c:pt idx="319">
                  <c:v>13603.658882769818</c:v>
                </c:pt>
                <c:pt idx="320">
                  <c:v>13538.900925310561</c:v>
                </c:pt>
                <c:pt idx="321">
                  <c:v>13580.357657883815</c:v>
                </c:pt>
                <c:pt idx="322">
                  <c:v>13861.147178142108</c:v>
                </c:pt>
                <c:pt idx="323">
                  <c:v>13662.977417623757</c:v>
                </c:pt>
                <c:pt idx="324">
                  <c:v>13964.495304168677</c:v>
                </c:pt>
                <c:pt idx="325">
                  <c:v>13900.178356556487</c:v>
                </c:pt>
                <c:pt idx="326">
                  <c:v>14028.812251780866</c:v>
                </c:pt>
                <c:pt idx="327">
                  <c:v>14279.097085159567</c:v>
                </c:pt>
                <c:pt idx="328">
                  <c:v>14413.831917759864</c:v>
                </c:pt>
                <c:pt idx="329">
                  <c:v>14448.74670311013</c:v>
                </c:pt>
                <c:pt idx="330">
                  <c:v>14729.977233215493</c:v>
                </c:pt>
                <c:pt idx="331">
                  <c:v>14993.5664659637</c:v>
                </c:pt>
                <c:pt idx="332">
                  <c:v>15124.184905499882</c:v>
                </c:pt>
                <c:pt idx="333">
                  <c:v>15386.010098859819</c:v>
                </c:pt>
                <c:pt idx="334">
                  <c:v>15406.297455299376</c:v>
                </c:pt>
                <c:pt idx="335">
                  <c:v>15864.601570272422</c:v>
                </c:pt>
                <c:pt idx="336">
                  <c:v>16070.856812478494</c:v>
                </c:pt>
                <c:pt idx="337">
                  <c:v>16296.958401277057</c:v>
                </c:pt>
                <c:pt idx="338">
                  <c:v>16644.931433153481</c:v>
                </c:pt>
                <c:pt idx="339">
                  <c:v>16851.186675359553</c:v>
                </c:pt>
                <c:pt idx="340">
                  <c:v>17302.948843109611</c:v>
                </c:pt>
                <c:pt idx="341">
                  <c:v>17680.985552018552</c:v>
                </c:pt>
                <c:pt idx="342">
                  <c:v>18217.131518896829</c:v>
                </c:pt>
                <c:pt idx="343">
                  <c:v>18531.953804811252</c:v>
                </c:pt>
                <c:pt idx="344">
                  <c:v>18970.411573191806</c:v>
                </c:pt>
                <c:pt idx="345">
                  <c:v>19384.465592068686</c:v>
                </c:pt>
                <c:pt idx="346">
                  <c:v>20033.294995719425</c:v>
                </c:pt>
                <c:pt idx="347">
                  <c:v>20348.778796404455</c:v>
                </c:pt>
                <c:pt idx="348">
                  <c:v>20639.638342662271</c:v>
                </c:pt>
                <c:pt idx="349">
                  <c:v>21085.299573036413</c:v>
                </c:pt>
                <c:pt idx="350">
                  <c:v>21745.228326821321</c:v>
                </c:pt>
                <c:pt idx="351">
                  <c:v>22032.632994785628</c:v>
                </c:pt>
                <c:pt idx="352">
                  <c:v>22539.083093995418</c:v>
                </c:pt>
                <c:pt idx="353">
                  <c:v>23215.623821002835</c:v>
                </c:pt>
                <c:pt idx="354">
                  <c:v>23789.036926907218</c:v>
                </c:pt>
                <c:pt idx="355">
                  <c:v>24109.960150197563</c:v>
                </c:pt>
                <c:pt idx="356">
                  <c:v>24517.472221851458</c:v>
                </c:pt>
                <c:pt idx="357">
                  <c:v>25044.430182424338</c:v>
                </c:pt>
                <c:pt idx="358">
                  <c:v>25391.521194606627</c:v>
                </c:pt>
                <c:pt idx="359">
                  <c:v>25972.799277275197</c:v>
                </c:pt>
                <c:pt idx="360">
                  <c:v>26492.333270930958</c:v>
                </c:pt>
                <c:pt idx="361">
                  <c:v>26820.680461138421</c:v>
                </c:pt>
                <c:pt idx="362">
                  <c:v>27643.27587580384</c:v>
                </c:pt>
                <c:pt idx="363">
                  <c:v>28035.057993929357</c:v>
                </c:pt>
                <c:pt idx="364">
                  <c:v>28514.090475189027</c:v>
                </c:pt>
                <c:pt idx="365">
                  <c:v>28827.148721715181</c:v>
                </c:pt>
                <c:pt idx="366">
                  <c:v>29309.195071421298</c:v>
                </c:pt>
                <c:pt idx="367">
                  <c:v>29543.823151754652</c:v>
                </c:pt>
                <c:pt idx="368">
                  <c:v>29993.821280116441</c:v>
                </c:pt>
                <c:pt idx="369">
                  <c:v>30288.797219438373</c:v>
                </c:pt>
                <c:pt idx="370">
                  <c:v>30727.916502589527</c:v>
                </c:pt>
                <c:pt idx="371">
                  <c:v>30944.1685703121</c:v>
                </c:pt>
                <c:pt idx="372">
                  <c:v>31113.81818826266</c:v>
                </c:pt>
                <c:pt idx="373">
                  <c:v>31593.879993656974</c:v>
                </c:pt>
                <c:pt idx="374">
                  <c:v>32044.319131865828</c:v>
                </c:pt>
                <c:pt idx="375">
                  <c:v>32282.402090492698</c:v>
                </c:pt>
                <c:pt idx="376">
                  <c:v>32317.096370919429</c:v>
                </c:pt>
                <c:pt idx="377">
                  <c:v>32554.297309852158</c:v>
                </c:pt>
                <c:pt idx="378">
                  <c:v>33013.851253883375</c:v>
                </c:pt>
                <c:pt idx="379">
                  <c:v>33270.898539408605</c:v>
                </c:pt>
                <c:pt idx="380">
                  <c:v>33439.886642588564</c:v>
                </c:pt>
                <c:pt idx="381">
                  <c:v>33498.764167595436</c:v>
                </c:pt>
                <c:pt idx="382">
                  <c:v>33836.226163625266</c:v>
                </c:pt>
                <c:pt idx="383">
                  <c:v>33927.592919823532</c:v>
                </c:pt>
                <c:pt idx="384">
                  <c:v>34049.023353054319</c:v>
                </c:pt>
                <c:pt idx="385">
                  <c:v>34240.430661426151</c:v>
                </c:pt>
                <c:pt idx="386">
                  <c:v>34311.289556261327</c:v>
                </c:pt>
                <c:pt idx="387">
                  <c:v>34668.818403807178</c:v>
                </c:pt>
                <c:pt idx="388">
                  <c:v>34539.964003659268</c:v>
                </c:pt>
                <c:pt idx="389">
                  <c:v>34682.784317947284</c:v>
                </c:pt>
                <c:pt idx="390">
                  <c:v>34642.871119838768</c:v>
                </c:pt>
                <c:pt idx="391">
                  <c:v>34826.854461293478</c:v>
                </c:pt>
                <c:pt idx="392">
                  <c:v>34807.44912454806</c:v>
                </c:pt>
                <c:pt idx="393">
                  <c:v>34615.380301405625</c:v>
                </c:pt>
                <c:pt idx="394">
                  <c:v>34954.165326976654</c:v>
                </c:pt>
                <c:pt idx="395">
                  <c:v>34843.613738956497</c:v>
                </c:pt>
                <c:pt idx="396">
                  <c:v>34919.912056396992</c:v>
                </c:pt>
                <c:pt idx="397">
                  <c:v>34747.028065076447</c:v>
                </c:pt>
                <c:pt idx="398">
                  <c:v>34975.923017397916</c:v>
                </c:pt>
                <c:pt idx="399">
                  <c:v>34731.077606624531</c:v>
                </c:pt>
                <c:pt idx="400">
                  <c:v>34878.234818900208</c:v>
                </c:pt>
                <c:pt idx="401">
                  <c:v>34748.277894134619</c:v>
                </c:pt>
                <c:pt idx="402">
                  <c:v>34769.667775191847</c:v>
                </c:pt>
                <c:pt idx="403">
                  <c:v>34761.361788580587</c:v>
                </c:pt>
                <c:pt idx="404">
                  <c:v>34509.312915813622</c:v>
                </c:pt>
                <c:pt idx="405">
                  <c:v>34412.065727162968</c:v>
                </c:pt>
                <c:pt idx="406">
                  <c:v>34565.985391585156</c:v>
                </c:pt>
                <c:pt idx="407">
                  <c:v>34371.270509360314</c:v>
                </c:pt>
                <c:pt idx="408">
                  <c:v>34506.225846884146</c:v>
                </c:pt>
                <c:pt idx="409">
                  <c:v>34355.54055583194</c:v>
                </c:pt>
                <c:pt idx="410">
                  <c:v>34074.751035573645</c:v>
                </c:pt>
                <c:pt idx="411">
                  <c:v>34369.285965048519</c:v>
                </c:pt>
                <c:pt idx="412">
                  <c:v>34335.694209239453</c:v>
                </c:pt>
                <c:pt idx="413">
                  <c:v>34046.598702369898</c:v>
                </c:pt>
                <c:pt idx="414">
                  <c:v>34065.783534191796</c:v>
                </c:pt>
                <c:pt idx="415">
                  <c:v>33941.045527107992</c:v>
                </c:pt>
                <c:pt idx="416">
                  <c:v>33776.908532245776</c:v>
                </c:pt>
                <c:pt idx="417">
                  <c:v>33915.759757910186</c:v>
                </c:pt>
                <c:pt idx="418">
                  <c:v>34106.726056434949</c:v>
                </c:pt>
                <c:pt idx="419">
                  <c:v>34159.282139142364</c:v>
                </c:pt>
                <c:pt idx="420">
                  <c:v>33984.193098586489</c:v>
                </c:pt>
                <c:pt idx="421">
                  <c:v>34117.384396722045</c:v>
                </c:pt>
                <c:pt idx="422">
                  <c:v>34380.97362947026</c:v>
                </c:pt>
                <c:pt idx="423">
                  <c:v>34341.942451055875</c:v>
                </c:pt>
                <c:pt idx="424">
                  <c:v>34373.770167476672</c:v>
                </c:pt>
                <c:pt idx="425">
                  <c:v>34540.994231268356</c:v>
                </c:pt>
              </c:numCache>
            </c:numRef>
          </c:val>
          <c:smooth val="0"/>
        </c:ser>
        <c:ser>
          <c:idx val="12"/>
          <c:order val="3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2700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graph_export!$I$77:$I$502</c:f>
              <c:numCache>
                <c:formatCode>General</c:formatCode>
                <c:ptCount val="426"/>
                <c:pt idx="0">
                  <c:v>29509.91156261367</c:v>
                </c:pt>
                <c:pt idx="1">
                  <c:v>29356.650493787081</c:v>
                </c:pt>
                <c:pt idx="2">
                  <c:v>29113.75945274024</c:v>
                </c:pt>
                <c:pt idx="3">
                  <c:v>28867.322927647674</c:v>
                </c:pt>
                <c:pt idx="4">
                  <c:v>28679.035317930906</c:v>
                </c:pt>
                <c:pt idx="5">
                  <c:v>28388.929377265995</c:v>
                </c:pt>
                <c:pt idx="6">
                  <c:v>28119.530933254733</c:v>
                </c:pt>
                <c:pt idx="7">
                  <c:v>27777.637787036641</c:v>
                </c:pt>
                <c:pt idx="8">
                  <c:v>27495.636265055327</c:v>
                </c:pt>
                <c:pt idx="9">
                  <c:v>27117.315150707233</c:v>
                </c:pt>
                <c:pt idx="10">
                  <c:v>26721.286777590205</c:v>
                </c:pt>
                <c:pt idx="11">
                  <c:v>26285.562563485968</c:v>
                </c:pt>
                <c:pt idx="12">
                  <c:v>25868.047345338724</c:v>
                </c:pt>
                <c:pt idx="13">
                  <c:v>25416.090946354034</c:v>
                </c:pt>
                <c:pt idx="14">
                  <c:v>24987.608179692135</c:v>
                </c:pt>
                <c:pt idx="15">
                  <c:v>24565.881889662967</c:v>
                </c:pt>
                <c:pt idx="16">
                  <c:v>24070.560428888941</c:v>
                </c:pt>
                <c:pt idx="17">
                  <c:v>23625.066128970011</c:v>
                </c:pt>
                <c:pt idx="18">
                  <c:v>23116.569601470437</c:v>
                </c:pt>
                <c:pt idx="19">
                  <c:v>22639.008884654308</c:v>
                </c:pt>
                <c:pt idx="20">
                  <c:v>22151.581087861574</c:v>
                </c:pt>
                <c:pt idx="21">
                  <c:v>21667.046558575603</c:v>
                </c:pt>
                <c:pt idx="22">
                  <c:v>21229.18168274669</c:v>
                </c:pt>
                <c:pt idx="23">
                  <c:v>20779.419430675647</c:v>
                </c:pt>
                <c:pt idx="24">
                  <c:v>20345.029787325024</c:v>
                </c:pt>
                <c:pt idx="25">
                  <c:v>19870.539559961046</c:v>
                </c:pt>
                <c:pt idx="26">
                  <c:v>19434.440740506372</c:v>
                </c:pt>
                <c:pt idx="27">
                  <c:v>19083.038353283649</c:v>
                </c:pt>
                <c:pt idx="28">
                  <c:v>18708.981796006447</c:v>
                </c:pt>
                <c:pt idx="29">
                  <c:v>18359.843807264806</c:v>
                </c:pt>
                <c:pt idx="30">
                  <c:v>18038.380546511842</c:v>
                </c:pt>
                <c:pt idx="31">
                  <c:v>17708.394752751905</c:v>
                </c:pt>
                <c:pt idx="32">
                  <c:v>17422.74735748173</c:v>
                </c:pt>
                <c:pt idx="33">
                  <c:v>17142.200747929212</c:v>
                </c:pt>
                <c:pt idx="34">
                  <c:v>16894.162017110542</c:v>
                </c:pt>
                <c:pt idx="35">
                  <c:v>16724.026523080574</c:v>
                </c:pt>
                <c:pt idx="36">
                  <c:v>16554.988102507436</c:v>
                </c:pt>
                <c:pt idx="37">
                  <c:v>16401.864141734495</c:v>
                </c:pt>
                <c:pt idx="38">
                  <c:v>16223.527234859019</c:v>
                </c:pt>
                <c:pt idx="39">
                  <c:v>16121.314137100762</c:v>
                </c:pt>
                <c:pt idx="40">
                  <c:v>16047.468097761866</c:v>
                </c:pt>
                <c:pt idx="41">
                  <c:v>15948.272004266784</c:v>
                </c:pt>
                <c:pt idx="42">
                  <c:v>15884.002062418742</c:v>
                </c:pt>
                <c:pt idx="43">
                  <c:v>15875.64677514112</c:v>
                </c:pt>
                <c:pt idx="44">
                  <c:v>15860.869502689471</c:v>
                </c:pt>
                <c:pt idx="45">
                  <c:v>15899.006646923526</c:v>
                </c:pt>
                <c:pt idx="46">
                  <c:v>15942.940302387145</c:v>
                </c:pt>
                <c:pt idx="47">
                  <c:v>16029.456276182307</c:v>
                </c:pt>
                <c:pt idx="48">
                  <c:v>16090.899807009795</c:v>
                </c:pt>
                <c:pt idx="49">
                  <c:v>16177.445918480662</c:v>
                </c:pt>
                <c:pt idx="50">
                  <c:v>16297.570239547716</c:v>
                </c:pt>
                <c:pt idx="51">
                  <c:v>16370.315810348569</c:v>
                </c:pt>
                <c:pt idx="52">
                  <c:v>16518.767075943255</c:v>
                </c:pt>
                <c:pt idx="53">
                  <c:v>16650.440910496483</c:v>
                </c:pt>
                <c:pt idx="54">
                  <c:v>16784.492904071176</c:v>
                </c:pt>
                <c:pt idx="55">
                  <c:v>16942.172404400764</c:v>
                </c:pt>
                <c:pt idx="56">
                  <c:v>17083.368851255873</c:v>
                </c:pt>
                <c:pt idx="57">
                  <c:v>17242.31267077164</c:v>
                </c:pt>
                <c:pt idx="58">
                  <c:v>17426.051322066563</c:v>
                </c:pt>
                <c:pt idx="59">
                  <c:v>17549.055539343142</c:v>
                </c:pt>
                <c:pt idx="60">
                  <c:v>17749.404375950173</c:v>
                </c:pt>
                <c:pt idx="61">
                  <c:v>17935.939300589944</c:v>
                </c:pt>
                <c:pt idx="62">
                  <c:v>18126.002942896972</c:v>
                </c:pt>
                <c:pt idx="63">
                  <c:v>18313.079718616536</c:v>
                </c:pt>
                <c:pt idx="64">
                  <c:v>18512.274601496549</c:v>
                </c:pt>
                <c:pt idx="65">
                  <c:v>18661.685832494411</c:v>
                </c:pt>
                <c:pt idx="66">
                  <c:v>18904.272519758251</c:v>
                </c:pt>
                <c:pt idx="67">
                  <c:v>19106.73527549547</c:v>
                </c:pt>
                <c:pt idx="68">
                  <c:v>19321.329509690386</c:v>
                </c:pt>
                <c:pt idx="69">
                  <c:v>19547.16890358847</c:v>
                </c:pt>
                <c:pt idx="70">
                  <c:v>19768.171751660171</c:v>
                </c:pt>
                <c:pt idx="71">
                  <c:v>19988.258143301642</c:v>
                </c:pt>
                <c:pt idx="72">
                  <c:v>20221.282104371872</c:v>
                </c:pt>
                <c:pt idx="73">
                  <c:v>20511.180685415697</c:v>
                </c:pt>
                <c:pt idx="74">
                  <c:v>20760.647586068684</c:v>
                </c:pt>
                <c:pt idx="75">
                  <c:v>21018.620253350178</c:v>
                </c:pt>
                <c:pt idx="76">
                  <c:v>21316.593115401891</c:v>
                </c:pt>
                <c:pt idx="77">
                  <c:v>21601.875881537657</c:v>
                </c:pt>
                <c:pt idx="78">
                  <c:v>21955.860392321709</c:v>
                </c:pt>
                <c:pt idx="79">
                  <c:v>22287.648961266397</c:v>
                </c:pt>
                <c:pt idx="80">
                  <c:v>22637.44914276302</c:v>
                </c:pt>
                <c:pt idx="81">
                  <c:v>23039.565009595368</c:v>
                </c:pt>
                <c:pt idx="82">
                  <c:v>23444.403503123907</c:v>
                </c:pt>
                <c:pt idx="83">
                  <c:v>23897.012118647552</c:v>
                </c:pt>
                <c:pt idx="84">
                  <c:v>24390.079157156521</c:v>
                </c:pt>
                <c:pt idx="85">
                  <c:v>24898.629169845066</c:v>
                </c:pt>
                <c:pt idx="86">
                  <c:v>25436.53294895064</c:v>
                </c:pt>
                <c:pt idx="87">
                  <c:v>26001.83044977516</c:v>
                </c:pt>
                <c:pt idx="88">
                  <c:v>26603.903781485638</c:v>
                </c:pt>
                <c:pt idx="89">
                  <c:v>27276.040171192501</c:v>
                </c:pt>
                <c:pt idx="90">
                  <c:v>27957.68240682278</c:v>
                </c:pt>
                <c:pt idx="91">
                  <c:v>28717.047262215165</c:v>
                </c:pt>
                <c:pt idx="92">
                  <c:v>29469.796144109685</c:v>
                </c:pt>
                <c:pt idx="93">
                  <c:v>30322.433449929966</c:v>
                </c:pt>
                <c:pt idx="94">
                  <c:v>31178.893850984488</c:v>
                </c:pt>
                <c:pt idx="95">
                  <c:v>32090.559809800288</c:v>
                </c:pt>
                <c:pt idx="96">
                  <c:v>33055.95625248889</c:v>
                </c:pt>
                <c:pt idx="97">
                  <c:v>34030.430450561493</c:v>
                </c:pt>
                <c:pt idx="98">
                  <c:v>35069.060829941758</c:v>
                </c:pt>
                <c:pt idx="99">
                  <c:v>36133.318874666729</c:v>
                </c:pt>
                <c:pt idx="100">
                  <c:v>37260.900267133809</c:v>
                </c:pt>
                <c:pt idx="101">
                  <c:v>38418.029414341756</c:v>
                </c:pt>
                <c:pt idx="102">
                  <c:v>39601.706078405849</c:v>
                </c:pt>
                <c:pt idx="103">
                  <c:v>40822.770676003129</c:v>
                </c:pt>
                <c:pt idx="104">
                  <c:v>42083.668222641274</c:v>
                </c:pt>
                <c:pt idx="105">
                  <c:v>43363.426981775359</c:v>
                </c:pt>
                <c:pt idx="106">
                  <c:v>44664.381603453905</c:v>
                </c:pt>
                <c:pt idx="107">
                  <c:v>45978.929406181385</c:v>
                </c:pt>
                <c:pt idx="108">
                  <c:v>47333.99251216439</c:v>
                </c:pt>
                <c:pt idx="109">
                  <c:v>48671.612599269734</c:v>
                </c:pt>
                <c:pt idx="110">
                  <c:v>50043.382884726758</c:v>
                </c:pt>
                <c:pt idx="111">
                  <c:v>51414.096210618685</c:v>
                </c:pt>
                <c:pt idx="112">
                  <c:v>52757.833929115055</c:v>
                </c:pt>
                <c:pt idx="113">
                  <c:v>54104.782640198435</c:v>
                </c:pt>
                <c:pt idx="114">
                  <c:v>55437.31870796458</c:v>
                </c:pt>
                <c:pt idx="115">
                  <c:v>56732.968579385604</c:v>
                </c:pt>
                <c:pt idx="116">
                  <c:v>58005.656531887922</c:v>
                </c:pt>
                <c:pt idx="117">
                  <c:v>59257.750748276987</c:v>
                </c:pt>
                <c:pt idx="118">
                  <c:v>60454.652778202013</c:v>
                </c:pt>
                <c:pt idx="119">
                  <c:v>61725.006080655818</c:v>
                </c:pt>
                <c:pt idx="120">
                  <c:v>62862.046624019778</c:v>
                </c:pt>
                <c:pt idx="121">
                  <c:v>63955.447889487099</c:v>
                </c:pt>
                <c:pt idx="122">
                  <c:v>65019.201010970428</c:v>
                </c:pt>
                <c:pt idx="123">
                  <c:v>66000.759595999669</c:v>
                </c:pt>
                <c:pt idx="124">
                  <c:v>66936.243863840617</c:v>
                </c:pt>
                <c:pt idx="125">
                  <c:v>67857.134871337708</c:v>
                </c:pt>
                <c:pt idx="126">
                  <c:v>68664.43390840097</c:v>
                </c:pt>
                <c:pt idx="127">
                  <c:v>69464.531611913611</c:v>
                </c:pt>
                <c:pt idx="128">
                  <c:v>70209.41038636773</c:v>
                </c:pt>
                <c:pt idx="129">
                  <c:v>70846.36656977993</c:v>
                </c:pt>
                <c:pt idx="130">
                  <c:v>71484.379712757218</c:v>
                </c:pt>
                <c:pt idx="131">
                  <c:v>72082.516397720698</c:v>
                </c:pt>
                <c:pt idx="132">
                  <c:v>72581.346623729944</c:v>
                </c:pt>
                <c:pt idx="133">
                  <c:v>73053.047367911509</c:v>
                </c:pt>
                <c:pt idx="134">
                  <c:v>73485.206145537973</c:v>
                </c:pt>
                <c:pt idx="135">
                  <c:v>73897.794613859354</c:v>
                </c:pt>
                <c:pt idx="136">
                  <c:v>74278.152814635396</c:v>
                </c:pt>
                <c:pt idx="137">
                  <c:v>74619.370396801271</c:v>
                </c:pt>
                <c:pt idx="138">
                  <c:v>74939.1011339369</c:v>
                </c:pt>
                <c:pt idx="139">
                  <c:v>75234.354764373638</c:v>
                </c:pt>
                <c:pt idx="140">
                  <c:v>75535.431648634418</c:v>
                </c:pt>
                <c:pt idx="141">
                  <c:v>75823.888688546693</c:v>
                </c:pt>
                <c:pt idx="142">
                  <c:v>76139.849815637062</c:v>
                </c:pt>
                <c:pt idx="143">
                  <c:v>76459.506906124065</c:v>
                </c:pt>
                <c:pt idx="144">
                  <c:v>76809.97607053809</c:v>
                </c:pt>
                <c:pt idx="145">
                  <c:v>77178.874961827445</c:v>
                </c:pt>
                <c:pt idx="146">
                  <c:v>77584.964403244929</c:v>
                </c:pt>
                <c:pt idx="147">
                  <c:v>78048.955286525394</c:v>
                </c:pt>
                <c:pt idx="148">
                  <c:v>78561.632748231175</c:v>
                </c:pt>
                <c:pt idx="149">
                  <c:v>79139.770824322535</c:v>
                </c:pt>
                <c:pt idx="150">
                  <c:v>79802.662212916039</c:v>
                </c:pt>
                <c:pt idx="151">
                  <c:v>80530.877107841457</c:v>
                </c:pt>
                <c:pt idx="152">
                  <c:v>81385.360697819429</c:v>
                </c:pt>
                <c:pt idx="153">
                  <c:v>82256.839054675977</c:v>
                </c:pt>
                <c:pt idx="154">
                  <c:v>83269.222875901876</c:v>
                </c:pt>
                <c:pt idx="155">
                  <c:v>84403.941931486945</c:v>
                </c:pt>
                <c:pt idx="156">
                  <c:v>85636.422120570351</c:v>
                </c:pt>
                <c:pt idx="157">
                  <c:v>87022.28711523673</c:v>
                </c:pt>
                <c:pt idx="158">
                  <c:v>88511.669640739288</c:v>
                </c:pt>
                <c:pt idx="159">
                  <c:v>90131.879795932269</c:v>
                </c:pt>
                <c:pt idx="160">
                  <c:v>91913.104180798284</c:v>
                </c:pt>
                <c:pt idx="161">
                  <c:v>93810.241814849403</c:v>
                </c:pt>
                <c:pt idx="162">
                  <c:v>95833.885641249901</c:v>
                </c:pt>
                <c:pt idx="163">
                  <c:v>98045.285202503379</c:v>
                </c:pt>
                <c:pt idx="164">
                  <c:v>100391.47599181642</c:v>
                </c:pt>
                <c:pt idx="165">
                  <c:v>102882.87691646142</c:v>
                </c:pt>
                <c:pt idx="166">
                  <c:v>105524.03693486023</c:v>
                </c:pt>
                <c:pt idx="167">
                  <c:v>108274.09288100137</c:v>
                </c:pt>
                <c:pt idx="168">
                  <c:v>111159.70263720019</c:v>
                </c:pt>
                <c:pt idx="169">
                  <c:v>114196.2789260688</c:v>
                </c:pt>
                <c:pt idx="170">
                  <c:v>117361.64257214632</c:v>
                </c:pt>
                <c:pt idx="171">
                  <c:v>120597.08264751744</c:v>
                </c:pt>
                <c:pt idx="172">
                  <c:v>123981.66971399517</c:v>
                </c:pt>
                <c:pt idx="173">
                  <c:v>127471.45674481861</c:v>
                </c:pt>
                <c:pt idx="174">
                  <c:v>130949.80802269626</c:v>
                </c:pt>
                <c:pt idx="175">
                  <c:v>134570.25883256202</c:v>
                </c:pt>
                <c:pt idx="176">
                  <c:v>138206.76460536284</c:v>
                </c:pt>
                <c:pt idx="177">
                  <c:v>141869.65064929047</c:v>
                </c:pt>
                <c:pt idx="178">
                  <c:v>145551.02669544483</c:v>
                </c:pt>
                <c:pt idx="179">
                  <c:v>149213.61178067065</c:v>
                </c:pt>
                <c:pt idx="180">
                  <c:v>152857.99126502071</c:v>
                </c:pt>
                <c:pt idx="181">
                  <c:v>156445.84738723433</c:v>
                </c:pt>
                <c:pt idx="182">
                  <c:v>159888.42651762979</c:v>
                </c:pt>
                <c:pt idx="183">
                  <c:v>163330.1159341895</c:v>
                </c:pt>
                <c:pt idx="184">
                  <c:v>166606.72055232915</c:v>
                </c:pt>
                <c:pt idx="185">
                  <c:v>169821.22602802113</c:v>
                </c:pt>
                <c:pt idx="186">
                  <c:v>172801.26600151134</c:v>
                </c:pt>
                <c:pt idx="187">
                  <c:v>175611.01002540463</c:v>
                </c:pt>
                <c:pt idx="188">
                  <c:v>178295.69279316138</c:v>
                </c:pt>
                <c:pt idx="189">
                  <c:v>180669.91338143672</c:v>
                </c:pt>
                <c:pt idx="190">
                  <c:v>182846.71851450356</c:v>
                </c:pt>
                <c:pt idx="191">
                  <c:v>184736.03336322369</c:v>
                </c:pt>
                <c:pt idx="192">
                  <c:v>186482.2619719581</c:v>
                </c:pt>
                <c:pt idx="193">
                  <c:v>187886.87844074416</c:v>
                </c:pt>
                <c:pt idx="194">
                  <c:v>188983.60148231289</c:v>
                </c:pt>
                <c:pt idx="195">
                  <c:v>189910.11877828426</c:v>
                </c:pt>
                <c:pt idx="196">
                  <c:v>190398.24950880659</c:v>
                </c:pt>
                <c:pt idx="197">
                  <c:v>190671.09027962212</c:v>
                </c:pt>
                <c:pt idx="198">
                  <c:v>190677.57635328401</c:v>
                </c:pt>
                <c:pt idx="199">
                  <c:v>190403.46233220445</c:v>
                </c:pt>
                <c:pt idx="200">
                  <c:v>189804.7075905418</c:v>
                </c:pt>
                <c:pt idx="201">
                  <c:v>188978.15001520177</c:v>
                </c:pt>
                <c:pt idx="202">
                  <c:v>187810.77301958721</c:v>
                </c:pt>
                <c:pt idx="203">
                  <c:v>186434.82900814168</c:v>
                </c:pt>
                <c:pt idx="204">
                  <c:v>184756.02210362907</c:v>
                </c:pt>
                <c:pt idx="205">
                  <c:v>182913.60866063845</c:v>
                </c:pt>
                <c:pt idx="206">
                  <c:v>180802.21488795994</c:v>
                </c:pt>
                <c:pt idx="207">
                  <c:v>178501.37955183769</c:v>
                </c:pt>
                <c:pt idx="208">
                  <c:v>176007.53382071262</c:v>
                </c:pt>
                <c:pt idx="209">
                  <c:v>173315.89123886614</c:v>
                </c:pt>
                <c:pt idx="210">
                  <c:v>170461.05025664909</c:v>
                </c:pt>
                <c:pt idx="211">
                  <c:v>167457.15927748731</c:v>
                </c:pt>
                <c:pt idx="212">
                  <c:v>164249.60807988839</c:v>
                </c:pt>
                <c:pt idx="213">
                  <c:v>160953.18609698609</c:v>
                </c:pt>
                <c:pt idx="214">
                  <c:v>157542.34928630042</c:v>
                </c:pt>
                <c:pt idx="215">
                  <c:v>154043.66851220076</c:v>
                </c:pt>
                <c:pt idx="216">
                  <c:v>150443.16601207177</c:v>
                </c:pt>
                <c:pt idx="217">
                  <c:v>146773.30615567428</c:v>
                </c:pt>
                <c:pt idx="218">
                  <c:v>143021.52597893006</c:v>
                </c:pt>
                <c:pt idx="219">
                  <c:v>139263.29367933606</c:v>
                </c:pt>
                <c:pt idx="220">
                  <c:v>135441.9186490266</c:v>
                </c:pt>
                <c:pt idx="221">
                  <c:v>131604.04379886415</c:v>
                </c:pt>
                <c:pt idx="222">
                  <c:v>127750.65583684643</c:v>
                </c:pt>
                <c:pt idx="223">
                  <c:v>123897.96020525941</c:v>
                </c:pt>
                <c:pt idx="224">
                  <c:v>120010.44878748449</c:v>
                </c:pt>
                <c:pt idx="225">
                  <c:v>116157.89026395111</c:v>
                </c:pt>
                <c:pt idx="226">
                  <c:v>112330.97277705968</c:v>
                </c:pt>
                <c:pt idx="227">
                  <c:v>108533.06119382932</c:v>
                </c:pt>
                <c:pt idx="228">
                  <c:v>104765.27933031134</c:v>
                </c:pt>
                <c:pt idx="229">
                  <c:v>101055.49590281828</c:v>
                </c:pt>
                <c:pt idx="230">
                  <c:v>97381.264100916727</c:v>
                </c:pt>
                <c:pt idx="231">
                  <c:v>93799.833149930724</c:v>
                </c:pt>
                <c:pt idx="232">
                  <c:v>90223.26548736557</c:v>
                </c:pt>
                <c:pt idx="233">
                  <c:v>86744.793449757475</c:v>
                </c:pt>
                <c:pt idx="234">
                  <c:v>83366.390453101732</c:v>
                </c:pt>
                <c:pt idx="235">
                  <c:v>80027.265183109819</c:v>
                </c:pt>
                <c:pt idx="236">
                  <c:v>76773.408334105363</c:v>
                </c:pt>
                <c:pt idx="237">
                  <c:v>73614.6736147677</c:v>
                </c:pt>
                <c:pt idx="238">
                  <c:v>70503.692251046697</c:v>
                </c:pt>
                <c:pt idx="239">
                  <c:v>67498.536325615889</c:v>
                </c:pt>
                <c:pt idx="240">
                  <c:v>64595.757348591462</c:v>
                </c:pt>
                <c:pt idx="241">
                  <c:v>61766.098547718328</c:v>
                </c:pt>
                <c:pt idx="242">
                  <c:v>59022.597881668378</c:v>
                </c:pt>
                <c:pt idx="243">
                  <c:v>56372.510169181201</c:v>
                </c:pt>
                <c:pt idx="244">
                  <c:v>53839.921145226792</c:v>
                </c:pt>
                <c:pt idx="245">
                  <c:v>51366.206899835794</c:v>
                </c:pt>
                <c:pt idx="246">
                  <c:v>49000.93035397202</c:v>
                </c:pt>
                <c:pt idx="247">
                  <c:v>46726.524752001409</c:v>
                </c:pt>
                <c:pt idx="248">
                  <c:v>44517.787124037459</c:v>
                </c:pt>
                <c:pt idx="249">
                  <c:v>42419.420497704326</c:v>
                </c:pt>
                <c:pt idx="250">
                  <c:v>40408.212085489286</c:v>
                </c:pt>
                <c:pt idx="251">
                  <c:v>38467.708971593558</c:v>
                </c:pt>
                <c:pt idx="252">
                  <c:v>36587.565686365735</c:v>
                </c:pt>
                <c:pt idx="253">
                  <c:v>34849.578813396191</c:v>
                </c:pt>
                <c:pt idx="254">
                  <c:v>33136.651012097085</c:v>
                </c:pt>
                <c:pt idx="255">
                  <c:v>31539.48598063222</c:v>
                </c:pt>
                <c:pt idx="256">
                  <c:v>29986.435221657568</c:v>
                </c:pt>
                <c:pt idx="257">
                  <c:v>28543.226984531189</c:v>
                </c:pt>
                <c:pt idx="258">
                  <c:v>27145.480961945883</c:v>
                </c:pt>
                <c:pt idx="259">
                  <c:v>25817.062157953325</c:v>
                </c:pt>
                <c:pt idx="260">
                  <c:v>24530.242359375872</c:v>
                </c:pt>
                <c:pt idx="261">
                  <c:v>23361.436357816499</c:v>
                </c:pt>
                <c:pt idx="262">
                  <c:v>22219.17787311328</c:v>
                </c:pt>
                <c:pt idx="263">
                  <c:v>21100.797763758987</c:v>
                </c:pt>
                <c:pt idx="264">
                  <c:v>20062.571918377238</c:v>
                </c:pt>
                <c:pt idx="265">
                  <c:v>19099.426293844852</c:v>
                </c:pt>
                <c:pt idx="266">
                  <c:v>18175.976510299683</c:v>
                </c:pt>
                <c:pt idx="267">
                  <c:v>17286.258810782812</c:v>
                </c:pt>
                <c:pt idx="268">
                  <c:v>16468.119357042531</c:v>
                </c:pt>
                <c:pt idx="269">
                  <c:v>15689.966726775223</c:v>
                </c:pt>
                <c:pt idx="270">
                  <c:v>14928.451024414509</c:v>
                </c:pt>
                <c:pt idx="271">
                  <c:v>14280.403555731247</c:v>
                </c:pt>
                <c:pt idx="272">
                  <c:v>13664.78034291716</c:v>
                </c:pt>
                <c:pt idx="273">
                  <c:v>13044.531338978986</c:v>
                </c:pt>
                <c:pt idx="274">
                  <c:v>12471.386869199716</c:v>
                </c:pt>
                <c:pt idx="275">
                  <c:v>11928.693239294294</c:v>
                </c:pt>
                <c:pt idx="276">
                  <c:v>11398.870322331415</c:v>
                </c:pt>
                <c:pt idx="277">
                  <c:v>10910.479165054283</c:v>
                </c:pt>
                <c:pt idx="278">
                  <c:v>10438.711564386504</c:v>
                </c:pt>
                <c:pt idx="279">
                  <c:v>10004.054286063387</c:v>
                </c:pt>
                <c:pt idx="280">
                  <c:v>9615.2338276317751</c:v>
                </c:pt>
                <c:pt idx="281">
                  <c:v>9226.6374951997095</c:v>
                </c:pt>
                <c:pt idx="282">
                  <c:v>8848.5203453914801</c:v>
                </c:pt>
                <c:pt idx="283">
                  <c:v>8553.2800862519907</c:v>
                </c:pt>
                <c:pt idx="284">
                  <c:v>8217.1934274794894</c:v>
                </c:pt>
                <c:pt idx="285">
                  <c:v>7926.4853603833817</c:v>
                </c:pt>
                <c:pt idx="286">
                  <c:v>7651.0796504402533</c:v>
                </c:pt>
                <c:pt idx="287">
                  <c:v>7395.4382381260548</c:v>
                </c:pt>
                <c:pt idx="288">
                  <c:v>7138.9907348407914</c:v>
                </c:pt>
                <c:pt idx="289">
                  <c:v>6907.8398005227446</c:v>
                </c:pt>
                <c:pt idx="290">
                  <c:v>6678.9398933885386</c:v>
                </c:pt>
                <c:pt idx="291">
                  <c:v>6505.06492698901</c:v>
                </c:pt>
                <c:pt idx="292">
                  <c:v>6298.4178419643595</c:v>
                </c:pt>
                <c:pt idx="293">
                  <c:v>6129.115181499943</c:v>
                </c:pt>
                <c:pt idx="294">
                  <c:v>5945.2895122591253</c:v>
                </c:pt>
                <c:pt idx="295">
                  <c:v>5781.6997401595945</c:v>
                </c:pt>
                <c:pt idx="296">
                  <c:v>5650.3001217136652</c:v>
                </c:pt>
                <c:pt idx="297">
                  <c:v>5506.4612759458196</c:v>
                </c:pt>
                <c:pt idx="298">
                  <c:v>5368.9875350818129</c:v>
                </c:pt>
                <c:pt idx="299">
                  <c:v>5255.0309355135396</c:v>
                </c:pt>
                <c:pt idx="300">
                  <c:v>5152.4298611076028</c:v>
                </c:pt>
                <c:pt idx="301">
                  <c:v>5039.3496040778273</c:v>
                </c:pt>
                <c:pt idx="302">
                  <c:v>4962.1119551253223</c:v>
                </c:pt>
                <c:pt idx="303">
                  <c:v>4850.9214912261932</c:v>
                </c:pt>
                <c:pt idx="304">
                  <c:v>4751.3507923806728</c:v>
                </c:pt>
                <c:pt idx="305">
                  <c:v>4707.443879511542</c:v>
                </c:pt>
                <c:pt idx="306">
                  <c:v>4656.6433819560243</c:v>
                </c:pt>
                <c:pt idx="307">
                  <c:v>4571.4150748603097</c:v>
                </c:pt>
                <c:pt idx="308">
                  <c:v>4490.9698284020078</c:v>
                </c:pt>
                <c:pt idx="309">
                  <c:v>4437.4299377718335</c:v>
                </c:pt>
                <c:pt idx="310">
                  <c:v>4388.1312566992829</c:v>
                </c:pt>
                <c:pt idx="311">
                  <c:v>4348.4354157120706</c:v>
                </c:pt>
                <c:pt idx="312">
                  <c:v>4293.0759835186836</c:v>
                </c:pt>
                <c:pt idx="313">
                  <c:v>4263.2071086163551</c:v>
                </c:pt>
                <c:pt idx="314">
                  <c:v>4199.9406411444352</c:v>
                </c:pt>
                <c:pt idx="315">
                  <c:v>4194.8933406157485</c:v>
                </c:pt>
                <c:pt idx="316">
                  <c:v>4140.480502528294</c:v>
                </c:pt>
                <c:pt idx="317">
                  <c:v>4106.9424068238368</c:v>
                </c:pt>
                <c:pt idx="318">
                  <c:v>4095.3226417702281</c:v>
                </c:pt>
                <c:pt idx="319">
                  <c:v>4052.2084485749183</c:v>
                </c:pt>
                <c:pt idx="320">
                  <c:v>4028.4136960906671</c:v>
                </c:pt>
                <c:pt idx="321">
                  <c:v>3980.0314714483434</c:v>
                </c:pt>
                <c:pt idx="322">
                  <c:v>3987.4669072145198</c:v>
                </c:pt>
                <c:pt idx="323">
                  <c:v>3950.5238305992079</c:v>
                </c:pt>
                <c:pt idx="324">
                  <c:v>3929.4952137841001</c:v>
                </c:pt>
                <c:pt idx="325">
                  <c:v>3917.4305918126211</c:v>
                </c:pt>
                <c:pt idx="326">
                  <c:v>3915.4705471145417</c:v>
                </c:pt>
                <c:pt idx="327">
                  <c:v>3886.3810205887908</c:v>
                </c:pt>
                <c:pt idx="328">
                  <c:v>3886.7556259392277</c:v>
                </c:pt>
                <c:pt idx="329">
                  <c:v>3865.2119006388157</c:v>
                </c:pt>
                <c:pt idx="330">
                  <c:v>3858.1376989258333</c:v>
                </c:pt>
                <c:pt idx="331">
                  <c:v>3872.1322279196875</c:v>
                </c:pt>
                <c:pt idx="332">
                  <c:v>3868.4496358203169</c:v>
                </c:pt>
                <c:pt idx="333">
                  <c:v>3845.8088370630803</c:v>
                </c:pt>
                <c:pt idx="334">
                  <c:v>3860.6663372981893</c:v>
                </c:pt>
                <c:pt idx="335">
                  <c:v>3870.700663004156</c:v>
                </c:pt>
                <c:pt idx="336">
                  <c:v>3865.1550203686256</c:v>
                </c:pt>
                <c:pt idx="337">
                  <c:v>3852.3679302907585</c:v>
                </c:pt>
                <c:pt idx="338">
                  <c:v>3876.2596769369302</c:v>
                </c:pt>
                <c:pt idx="339">
                  <c:v>3883.0696387586386</c:v>
                </c:pt>
                <c:pt idx="340">
                  <c:v>3895.7864772690718</c:v>
                </c:pt>
                <c:pt idx="341">
                  <c:v>3895.3416203512015</c:v>
                </c:pt>
                <c:pt idx="342">
                  <c:v>3936.3418944163213</c:v>
                </c:pt>
                <c:pt idx="343">
                  <c:v>3922.9862106641776</c:v>
                </c:pt>
                <c:pt idx="344">
                  <c:v>3965.1270671590692</c:v>
                </c:pt>
                <c:pt idx="345">
                  <c:v>3987.2661287282444</c:v>
                </c:pt>
                <c:pt idx="346">
                  <c:v>4007.906768895672</c:v>
                </c:pt>
                <c:pt idx="347">
                  <c:v>4009.1577167846067</c:v>
                </c:pt>
                <c:pt idx="348">
                  <c:v>4024.8480505852672</c:v>
                </c:pt>
                <c:pt idx="349">
                  <c:v>4089.1982202167674</c:v>
                </c:pt>
                <c:pt idx="350">
                  <c:v>4112.2705045946313</c:v>
                </c:pt>
                <c:pt idx="351">
                  <c:v>4129.1850436897403</c:v>
                </c:pt>
                <c:pt idx="352">
                  <c:v>4156.7460111380396</c:v>
                </c:pt>
                <c:pt idx="353">
                  <c:v>4224.765401571668</c:v>
                </c:pt>
                <c:pt idx="354">
                  <c:v>4261.430866998463</c:v>
                </c:pt>
                <c:pt idx="355">
                  <c:v>4298.2200691816643</c:v>
                </c:pt>
                <c:pt idx="356">
                  <c:v>4318.0947322697575</c:v>
                </c:pt>
                <c:pt idx="357">
                  <c:v>4351.1043481916668</c:v>
                </c:pt>
                <c:pt idx="358">
                  <c:v>4391.7166456091063</c:v>
                </c:pt>
                <c:pt idx="359">
                  <c:v>4437.5267229061265</c:v>
                </c:pt>
                <c:pt idx="360">
                  <c:v>4499.0973855712409</c:v>
                </c:pt>
                <c:pt idx="361">
                  <c:v>4544.6432229769871</c:v>
                </c:pt>
                <c:pt idx="362">
                  <c:v>4597.694747716343</c:v>
                </c:pt>
                <c:pt idx="363">
                  <c:v>4667.5504460916445</c:v>
                </c:pt>
                <c:pt idx="364">
                  <c:v>4730.1345593489059</c:v>
                </c:pt>
                <c:pt idx="365">
                  <c:v>4775.1251743776184</c:v>
                </c:pt>
                <c:pt idx="366">
                  <c:v>4815.5702260657044</c:v>
                </c:pt>
                <c:pt idx="367">
                  <c:v>4883.9107366607977</c:v>
                </c:pt>
                <c:pt idx="368">
                  <c:v>4944.7990451112528</c:v>
                </c:pt>
                <c:pt idx="369">
                  <c:v>4993.9037378599642</c:v>
                </c:pt>
                <c:pt idx="370">
                  <c:v>5075.2654407484943</c:v>
                </c:pt>
                <c:pt idx="371">
                  <c:v>5126.4271723572037</c:v>
                </c:pt>
                <c:pt idx="372">
                  <c:v>5192.2089069042377</c:v>
                </c:pt>
                <c:pt idx="373">
                  <c:v>5249.6387492548656</c:v>
                </c:pt>
                <c:pt idx="374">
                  <c:v>5360.5917158572083</c:v>
                </c:pt>
                <c:pt idx="375">
                  <c:v>5433.1566696314621</c:v>
                </c:pt>
                <c:pt idx="376">
                  <c:v>5495.3394349438004</c:v>
                </c:pt>
                <c:pt idx="377">
                  <c:v>5543.0393053714661</c:v>
                </c:pt>
                <c:pt idx="378">
                  <c:v>5661.4277077399838</c:v>
                </c:pt>
                <c:pt idx="379">
                  <c:v>5734.2435301082696</c:v>
                </c:pt>
                <c:pt idx="380">
                  <c:v>5815.3276218082829</c:v>
                </c:pt>
                <c:pt idx="381">
                  <c:v>5880.8886254369881</c:v>
                </c:pt>
                <c:pt idx="382">
                  <c:v>5967.2273772867711</c:v>
                </c:pt>
                <c:pt idx="383">
                  <c:v>6068.3400065069873</c:v>
                </c:pt>
                <c:pt idx="384">
                  <c:v>6127.7566361501813</c:v>
                </c:pt>
                <c:pt idx="385">
                  <c:v>6214.0117651352875</c:v>
                </c:pt>
                <c:pt idx="386">
                  <c:v>6282.8941268101717</c:v>
                </c:pt>
                <c:pt idx="387">
                  <c:v>6373.4439505418732</c:v>
                </c:pt>
                <c:pt idx="388">
                  <c:v>6440.102027627403</c:v>
                </c:pt>
                <c:pt idx="389">
                  <c:v>6521.6176049480437</c:v>
                </c:pt>
                <c:pt idx="390">
                  <c:v>6586.5798772267681</c:v>
                </c:pt>
                <c:pt idx="391">
                  <c:v>6668.540311465279</c:v>
                </c:pt>
                <c:pt idx="392">
                  <c:v>6742.4264646959027</c:v>
                </c:pt>
                <c:pt idx="393">
                  <c:v>6801.3848661239826</c:v>
                </c:pt>
                <c:pt idx="394">
                  <c:v>6900.8853134020701</c:v>
                </c:pt>
                <c:pt idx="395">
                  <c:v>6947.2104991843935</c:v>
                </c:pt>
                <c:pt idx="396">
                  <c:v>7024.3343875965184</c:v>
                </c:pt>
                <c:pt idx="397">
                  <c:v>7081.4163671911965</c:v>
                </c:pt>
                <c:pt idx="398">
                  <c:v>7134.7455031190693</c:v>
                </c:pt>
                <c:pt idx="399">
                  <c:v>7200.6108605307791</c:v>
                </c:pt>
                <c:pt idx="400">
                  <c:v>7269.0216226933062</c:v>
                </c:pt>
                <c:pt idx="401">
                  <c:v>7308.5502179511641</c:v>
                </c:pt>
                <c:pt idx="402">
                  <c:v>7398.9862811424855</c:v>
                </c:pt>
                <c:pt idx="403">
                  <c:v>7448.284962215037</c:v>
                </c:pt>
                <c:pt idx="404">
                  <c:v>7517.6255521050343</c:v>
                </c:pt>
                <c:pt idx="405">
                  <c:v>7526.2851931656587</c:v>
                </c:pt>
                <c:pt idx="406">
                  <c:v>7604.6031491965277</c:v>
                </c:pt>
                <c:pt idx="407">
                  <c:v>7648.9682902807726</c:v>
                </c:pt>
                <c:pt idx="408">
                  <c:v>7694.0558994714047</c:v>
                </c:pt>
                <c:pt idx="409">
                  <c:v>7720.3391764362823</c:v>
                </c:pt>
                <c:pt idx="410">
                  <c:v>7744.8697683241644</c:v>
                </c:pt>
                <c:pt idx="411">
                  <c:v>7828.1647733162872</c:v>
                </c:pt>
                <c:pt idx="412">
                  <c:v>7855.0868955228761</c:v>
                </c:pt>
                <c:pt idx="413">
                  <c:v>7860.0204355111819</c:v>
                </c:pt>
                <c:pt idx="414">
                  <c:v>7903.5794856243629</c:v>
                </c:pt>
                <c:pt idx="415">
                  <c:v>7921.6479784464864</c:v>
                </c:pt>
                <c:pt idx="416">
                  <c:v>7965.8592450986207</c:v>
                </c:pt>
                <c:pt idx="417">
                  <c:v>7987.3327188315989</c:v>
                </c:pt>
                <c:pt idx="418">
                  <c:v>8030.5572774860721</c:v>
                </c:pt>
                <c:pt idx="419">
                  <c:v>8063.0384136254343</c:v>
                </c:pt>
                <c:pt idx="420">
                  <c:v>8069.0021705843492</c:v>
                </c:pt>
                <c:pt idx="421">
                  <c:v>8091.8235863681821</c:v>
                </c:pt>
                <c:pt idx="422">
                  <c:v>8123.8598655896749</c:v>
                </c:pt>
                <c:pt idx="423">
                  <c:v>8131.0176901673331</c:v>
                </c:pt>
                <c:pt idx="424">
                  <c:v>8137.7875380973128</c:v>
                </c:pt>
                <c:pt idx="425">
                  <c:v>8138.3293891771036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905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graph_export!$J$77:$J$502</c:f>
              <c:numCache>
                <c:formatCode>General</c:formatCode>
                <c:ptCount val="426"/>
                <c:pt idx="0">
                  <c:v>1612.955285866193</c:v>
                </c:pt>
                <c:pt idx="1">
                  <c:v>1627.7127726256715</c:v>
                </c:pt>
                <c:pt idx="2">
                  <c:v>1639.0832952108435</c:v>
                </c:pt>
                <c:pt idx="3">
                  <c:v>1655.9489943645333</c:v>
                </c:pt>
                <c:pt idx="4">
                  <c:v>1670.3263116758753</c:v>
                </c:pt>
                <c:pt idx="5">
                  <c:v>1683.8741683731016</c:v>
                </c:pt>
                <c:pt idx="6">
                  <c:v>1700.1868937840475</c:v>
                </c:pt>
                <c:pt idx="7">
                  <c:v>1716.9143495020512</c:v>
                </c:pt>
                <c:pt idx="8">
                  <c:v>1732.5358577345671</c:v>
                </c:pt>
                <c:pt idx="9">
                  <c:v>1751.9590604484476</c:v>
                </c:pt>
                <c:pt idx="10">
                  <c:v>1770.6910459838982</c:v>
                </c:pt>
                <c:pt idx="11">
                  <c:v>1789.0428620712123</c:v>
                </c:pt>
                <c:pt idx="12">
                  <c:v>1807.152752146076</c:v>
                </c:pt>
                <c:pt idx="13">
                  <c:v>1826.4722722831918</c:v>
                </c:pt>
                <c:pt idx="14">
                  <c:v>1844.9277709472703</c:v>
                </c:pt>
                <c:pt idx="15">
                  <c:v>1864.5583388146799</c:v>
                </c:pt>
                <c:pt idx="16">
                  <c:v>1884.3962718356183</c:v>
                </c:pt>
                <c:pt idx="17">
                  <c:v>1903.7503528316556</c:v>
                </c:pt>
                <c:pt idx="18">
                  <c:v>1923.1044338276931</c:v>
                </c:pt>
                <c:pt idx="19">
                  <c:v>1944.8432140893137</c:v>
                </c:pt>
                <c:pt idx="20">
                  <c:v>1966.6511160687774</c:v>
                </c:pt>
                <c:pt idx="21">
                  <c:v>1985.3139798863849</c:v>
                </c:pt>
                <c:pt idx="22">
                  <c:v>2008.5734379405515</c:v>
                </c:pt>
                <c:pt idx="23">
                  <c:v>2029.2408315756056</c:v>
                </c:pt>
                <c:pt idx="24">
                  <c:v>2050.2538337998749</c:v>
                </c:pt>
                <c:pt idx="25">
                  <c:v>2070.7829839992432</c:v>
                </c:pt>
                <c:pt idx="26">
                  <c:v>2092.7291294143929</c:v>
                </c:pt>
                <c:pt idx="27">
                  <c:v>2112.6707450120957</c:v>
                </c:pt>
                <c:pt idx="28">
                  <c:v>2133.8911123898938</c:v>
                </c:pt>
                <c:pt idx="29">
                  <c:v>2152.8995847967162</c:v>
                </c:pt>
                <c:pt idx="30">
                  <c:v>2175.0530953653952</c:v>
                </c:pt>
                <c:pt idx="31">
                  <c:v>2194.7527849506473</c:v>
                </c:pt>
                <c:pt idx="32">
                  <c:v>2215.6966654570738</c:v>
                </c:pt>
                <c:pt idx="33">
                  <c:v>2235.9147679261487</c:v>
                </c:pt>
                <c:pt idx="34">
                  <c:v>2255.1306054864999</c:v>
                </c:pt>
                <c:pt idx="35">
                  <c:v>2275.3487079555748</c:v>
                </c:pt>
                <c:pt idx="36">
                  <c:v>2293.4240371715168</c:v>
                </c:pt>
                <c:pt idx="37">
                  <c:v>2309.322032275405</c:v>
                </c:pt>
                <c:pt idx="38">
                  <c:v>2328.4341872589921</c:v>
                </c:pt>
                <c:pt idx="39">
                  <c:v>2346.6131990516983</c:v>
                </c:pt>
                <c:pt idx="40">
                  <c:v>2362.960485321566</c:v>
                </c:pt>
                <c:pt idx="41">
                  <c:v>2380.2063539233923</c:v>
                </c:pt>
                <c:pt idx="42">
                  <c:v>2394.445427799048</c:v>
                </c:pt>
                <c:pt idx="43">
                  <c:v>2411.1383226581306</c:v>
                </c:pt>
                <c:pt idx="44">
                  <c:v>2428.0385826707416</c:v>
                </c:pt>
                <c:pt idx="45">
                  <c:v>2443.8328951978651</c:v>
                </c:pt>
                <c:pt idx="46">
                  <c:v>2460.0764988909682</c:v>
                </c:pt>
                <c:pt idx="47">
                  <c:v>2475.214155098583</c:v>
                </c:pt>
                <c:pt idx="48">
                  <c:v>2490.8702241900205</c:v>
                </c:pt>
                <c:pt idx="49">
                  <c:v>2510.6390354931159</c:v>
                </c:pt>
                <c:pt idx="50">
                  <c:v>2527.9540258127849</c:v>
                </c:pt>
                <c:pt idx="51">
                  <c:v>2545.5455030038265</c:v>
                </c:pt>
                <c:pt idx="52">
                  <c:v>2565.3488751658433</c:v>
                </c:pt>
                <c:pt idx="53">
                  <c:v>2585.2559299046247</c:v>
                </c:pt>
                <c:pt idx="54">
                  <c:v>2605.9233235396787</c:v>
                </c:pt>
                <c:pt idx="55">
                  <c:v>2628.4570035564939</c:v>
                </c:pt>
                <c:pt idx="56">
                  <c:v>2652.8569699550699</c:v>
                </c:pt>
                <c:pt idx="57">
                  <c:v>2675.4597716897279</c:v>
                </c:pt>
                <c:pt idx="58">
                  <c:v>2701.7951461879074</c:v>
                </c:pt>
                <c:pt idx="59">
                  <c:v>2727.4047426487355</c:v>
                </c:pt>
                <c:pt idx="60">
                  <c:v>2756.2630598481842</c:v>
                </c:pt>
                <c:pt idx="61">
                  <c:v>2785.8125942260626</c:v>
                </c:pt>
                <c:pt idx="62">
                  <c:v>2814.2561811184537</c:v>
                </c:pt>
                <c:pt idx="63">
                  <c:v>2845.1535889942706</c:v>
                </c:pt>
                <c:pt idx="64">
                  <c:v>2877.3297486501829</c:v>
                </c:pt>
                <c:pt idx="65">
                  <c:v>2908.9874954222723</c:v>
                </c:pt>
                <c:pt idx="66">
                  <c:v>2939.4701729910316</c:v>
                </c:pt>
                <c:pt idx="67">
                  <c:v>2973.7891059000767</c:v>
                </c:pt>
                <c:pt idx="68">
                  <c:v>3005.7579004024597</c:v>
                </c:pt>
                <c:pt idx="69">
                  <c:v>3038.5907163778807</c:v>
                </c:pt>
                <c:pt idx="70">
                  <c:v>3074.050157631335</c:v>
                </c:pt>
                <c:pt idx="71">
                  <c:v>3105.1894915196021</c:v>
                </c:pt>
                <c:pt idx="72">
                  <c:v>3136.8472382916921</c:v>
                </c:pt>
                <c:pt idx="73">
                  <c:v>3170.0947845741707</c:v>
                </c:pt>
                <c:pt idx="74">
                  <c:v>3199.8862449644998</c:v>
                </c:pt>
                <c:pt idx="75">
                  <c:v>3228.2261492801263</c:v>
                </c:pt>
                <c:pt idx="76">
                  <c:v>3258.0176096704554</c:v>
                </c:pt>
                <c:pt idx="77">
                  <c:v>3286.8413660109823</c:v>
                </c:pt>
                <c:pt idx="78">
                  <c:v>3311.2067715506369</c:v>
                </c:pt>
                <c:pt idx="79">
                  <c:v>3340.8599885052799</c:v>
                </c:pt>
                <c:pt idx="80">
                  <c:v>3363.7392771113095</c:v>
                </c:pt>
                <c:pt idx="81">
                  <c:v>3385.4089356550876</c:v>
                </c:pt>
                <c:pt idx="82">
                  <c:v>3406.7329856096503</c:v>
                </c:pt>
                <c:pt idx="83">
                  <c:v>3422.5272981367734</c:v>
                </c:pt>
                <c:pt idx="84">
                  <c:v>3438.4252932406616</c:v>
                </c:pt>
                <c:pt idx="85">
                  <c:v>3453.528388589355</c:v>
                </c:pt>
                <c:pt idx="86">
                  <c:v>3465.6592500707998</c:v>
                </c:pt>
                <c:pt idx="87">
                  <c:v>3474.5413908136243</c:v>
                </c:pt>
                <c:pt idx="88">
                  <c:v>3484.4603573240934</c:v>
                </c:pt>
                <c:pt idx="89">
                  <c:v>3491.337968249471</c:v>
                </c:pt>
                <c:pt idx="90">
                  <c:v>3494.5521281291699</c:v>
                </c:pt>
                <c:pt idx="91">
                  <c:v>3496.8677056769102</c:v>
                </c:pt>
                <c:pt idx="92">
                  <c:v>3498.733992058671</c:v>
                </c:pt>
                <c:pt idx="93">
                  <c:v>3498.595748622985</c:v>
                </c:pt>
                <c:pt idx="94">
                  <c:v>3496.5912188055381</c:v>
                </c:pt>
                <c:pt idx="95">
                  <c:v>3494.6212498470131</c:v>
                </c:pt>
                <c:pt idx="96">
                  <c:v>3488.2620518054578</c:v>
                </c:pt>
                <c:pt idx="97">
                  <c:v>3485.324378797131</c:v>
                </c:pt>
                <c:pt idx="98">
                  <c:v>3477.5827463987157</c:v>
                </c:pt>
                <c:pt idx="99">
                  <c:v>3470.9816223447101</c:v>
                </c:pt>
                <c:pt idx="100">
                  <c:v>3464.1040114193324</c:v>
                </c:pt>
                <c:pt idx="101">
                  <c:v>3457.4683265064054</c:v>
                </c:pt>
                <c:pt idx="102">
                  <c:v>3448.7589900581884</c:v>
                </c:pt>
                <c:pt idx="103">
                  <c:v>3441.4320879668317</c:v>
                </c:pt>
                <c:pt idx="104">
                  <c:v>3435.0728899252763</c:v>
                </c:pt>
                <c:pt idx="105">
                  <c:v>3427.3658183857829</c:v>
                </c:pt>
                <c:pt idx="106">
                  <c:v>3421.2831072155996</c:v>
                </c:pt>
                <c:pt idx="107">
                  <c:v>3416.8938781325696</c:v>
                </c:pt>
                <c:pt idx="108">
                  <c:v>3412.850257638755</c:v>
                </c:pt>
                <c:pt idx="109">
                  <c:v>3407.8043722362163</c:v>
                </c:pt>
                <c:pt idx="110">
                  <c:v>3409.2213674519976</c:v>
                </c:pt>
                <c:pt idx="111">
                  <c:v>3409.0485631573902</c:v>
                </c:pt>
                <c:pt idx="112">
                  <c:v>3412.4355273316969</c:v>
                </c:pt>
                <c:pt idx="113">
                  <c:v>3418.1035081948221</c:v>
                </c:pt>
                <c:pt idx="114">
                  <c:v>3424.3935845185342</c:v>
                </c:pt>
                <c:pt idx="115">
                  <c:v>3435.5221810912558</c:v>
                </c:pt>
                <c:pt idx="116">
                  <c:v>3449.5538898133832</c:v>
                </c:pt>
                <c:pt idx="117">
                  <c:v>3465.9011760832504</c:v>
                </c:pt>
                <c:pt idx="118">
                  <c:v>3485.3935005149738</c:v>
                </c:pt>
                <c:pt idx="119">
                  <c:v>3512.5583356272691</c:v>
                </c:pt>
                <c:pt idx="120">
                  <c:v>3538.4444189594692</c:v>
                </c:pt>
                <c:pt idx="121">
                  <c:v>3569.7565571423443</c:v>
                </c:pt>
                <c:pt idx="122">
                  <c:v>3605.0086332422698</c:v>
                </c:pt>
                <c:pt idx="123">
                  <c:v>3643.6822343754229</c:v>
                </c:pt>
                <c:pt idx="124">
                  <c:v>3685.9501648364121</c:v>
                </c:pt>
                <c:pt idx="125">
                  <c:v>3730.1535033970044</c:v>
                </c:pt>
                <c:pt idx="126">
                  <c:v>3776.4650543518087</c:v>
                </c:pt>
                <c:pt idx="127">
                  <c:v>3827.3386386842499</c:v>
                </c:pt>
                <c:pt idx="128">
                  <c:v>3880.8388482947248</c:v>
                </c:pt>
                <c:pt idx="129">
                  <c:v>3935.5486879674522</c:v>
                </c:pt>
                <c:pt idx="130">
                  <c:v>3991.4335968435103</c:v>
                </c:pt>
                <c:pt idx="131">
                  <c:v>4046.2816799519237</c:v>
                </c:pt>
                <c:pt idx="132">
                  <c:v>4104.8623358238583</c:v>
                </c:pt>
                <c:pt idx="133">
                  <c:v>4161.3347793015819</c:v>
                </c:pt>
                <c:pt idx="134">
                  <c:v>4215.8718146797019</c:v>
                </c:pt>
                <c:pt idx="135">
                  <c:v>4271.0655063773302</c:v>
                </c:pt>
                <c:pt idx="136">
                  <c:v>4325.3606157429995</c:v>
                </c:pt>
                <c:pt idx="137">
                  <c:v>4374.7480831418161</c:v>
                </c:pt>
                <c:pt idx="138">
                  <c:v>4423.5134550800467</c:v>
                </c:pt>
                <c:pt idx="139">
                  <c:v>4466.679967872994</c:v>
                </c:pt>
                <c:pt idx="140">
                  <c:v>4507.2889771057517</c:v>
                </c:pt>
                <c:pt idx="141">
                  <c:v>4545.7552130853755</c:v>
                </c:pt>
                <c:pt idx="142">
                  <c:v>4577.5166424342306</c:v>
                </c:pt>
                <c:pt idx="143">
                  <c:v>4607.6191505548531</c:v>
                </c:pt>
                <c:pt idx="144">
                  <c:v>4629.3233699575521</c:v>
                </c:pt>
                <c:pt idx="145">
                  <c:v>4650.4054938996642</c:v>
                </c:pt>
                <c:pt idx="146">
                  <c:v>4664.7136894931637</c:v>
                </c:pt>
                <c:pt idx="147">
                  <c:v>4671.7641047131483</c:v>
                </c:pt>
                <c:pt idx="148">
                  <c:v>4675.6694817712769</c:v>
                </c:pt>
                <c:pt idx="149">
                  <c:v>4675.4621166177485</c:v>
                </c:pt>
                <c:pt idx="150">
                  <c:v>4670.0360617670731</c:v>
                </c:pt>
                <c:pt idx="151">
                  <c:v>4659.6332432317031</c:v>
                </c:pt>
                <c:pt idx="152">
                  <c:v>4644.7720738954604</c:v>
                </c:pt>
                <c:pt idx="153">
                  <c:v>4624.104680260406</c:v>
                </c:pt>
                <c:pt idx="154">
                  <c:v>4599.8083964385951</c:v>
                </c:pt>
                <c:pt idx="155">
                  <c:v>4570.8463966623813</c:v>
                </c:pt>
                <c:pt idx="156">
                  <c:v>4537.5988503799026</c:v>
                </c:pt>
                <c:pt idx="157">
                  <c:v>4500.6532921928247</c:v>
                </c:pt>
                <c:pt idx="158">
                  <c:v>4457.7287054123271</c:v>
                </c:pt>
                <c:pt idx="159">
                  <c:v>4414.9769229264366</c:v>
                </c:pt>
                <c:pt idx="160">
                  <c:v>4364.4835080421326</c:v>
                </c:pt>
                <c:pt idx="161">
                  <c:v>4314.646749477336</c:v>
                </c:pt>
                <c:pt idx="162">
                  <c:v>4258.8655231780422</c:v>
                </c:pt>
                <c:pt idx="163">
                  <c:v>4202.6350057127693</c:v>
                </c:pt>
                <c:pt idx="164">
                  <c:v>4143.1557675088752</c:v>
                </c:pt>
                <c:pt idx="165">
                  <c:v>4083.4691641514528</c:v>
                </c:pt>
                <c:pt idx="166">
                  <c:v>4018.4256276611982</c:v>
                </c:pt>
                <c:pt idx="167">
                  <c:v>3956.9418596398577</c:v>
                </c:pt>
                <c:pt idx="168">
                  <c:v>3890.6541322284293</c:v>
                </c:pt>
                <c:pt idx="169">
                  <c:v>3825.5069131614105</c:v>
                </c:pt>
                <c:pt idx="170">
                  <c:v>3760.256011517627</c:v>
                </c:pt>
                <c:pt idx="171">
                  <c:v>3692.8277757617893</c:v>
                </c:pt>
                <c:pt idx="172">
                  <c:v>3627.2658263877124</c:v>
                </c:pt>
                <c:pt idx="173">
                  <c:v>3563.9848937024544</c:v>
                </c:pt>
                <c:pt idx="174">
                  <c:v>3499.0104789300431</c:v>
                </c:pt>
                <c:pt idx="175">
                  <c:v>3436.2479591286074</c:v>
                </c:pt>
                <c:pt idx="176">
                  <c:v>3374.7987519661883</c:v>
                </c:pt>
                <c:pt idx="177">
                  <c:v>3316.0452917996458</c:v>
                </c:pt>
                <c:pt idx="178">
                  <c:v>3258.1904139650628</c:v>
                </c:pt>
                <c:pt idx="179">
                  <c:v>3204.3791566242944</c:v>
                </c:pt>
                <c:pt idx="180">
                  <c:v>3152.3305030885222</c:v>
                </c:pt>
                <c:pt idx="181">
                  <c:v>3104.9821263660733</c:v>
                </c:pt>
                <c:pt idx="182">
                  <c:v>3060.2258140627368</c:v>
                </c:pt>
                <c:pt idx="183">
                  <c:v>3021.5522129295832</c:v>
                </c:pt>
                <c:pt idx="184">
                  <c:v>2984.6066547425048</c:v>
                </c:pt>
                <c:pt idx="185">
                  <c:v>2952.1194473562987</c:v>
                </c:pt>
                <c:pt idx="186">
                  <c:v>2924.9200513850819</c:v>
                </c:pt>
                <c:pt idx="187">
                  <c:v>2902.3172496504239</c:v>
                </c:pt>
                <c:pt idx="188">
                  <c:v>2884.4838464469321</c:v>
                </c:pt>
                <c:pt idx="189">
                  <c:v>2872.18018067088</c:v>
                </c:pt>
                <c:pt idx="190">
                  <c:v>2865.1643263098163</c:v>
                </c:pt>
                <c:pt idx="191">
                  <c:v>2863.3671616458987</c:v>
                </c:pt>
                <c:pt idx="192">
                  <c:v>2868.689533919809</c:v>
                </c:pt>
                <c:pt idx="193">
                  <c:v>2879.092352455179</c:v>
                </c:pt>
                <c:pt idx="194">
                  <c:v>2895.4396387250463</c:v>
                </c:pt>
                <c:pt idx="195">
                  <c:v>2918.3880490489191</c:v>
                </c:pt>
                <c:pt idx="196">
                  <c:v>2945.0344712773922</c:v>
                </c:pt>
                <c:pt idx="197">
                  <c:v>2980.0100605059456</c:v>
                </c:pt>
                <c:pt idx="198">
                  <c:v>3017.7850793071402</c:v>
                </c:pt>
                <c:pt idx="199">
                  <c:v>3062.9561219175348</c:v>
                </c:pt>
                <c:pt idx="200">
                  <c:v>3112.0325415860584</c:v>
                </c:pt>
                <c:pt idx="201">
                  <c:v>3166.6386986820212</c:v>
                </c:pt>
                <c:pt idx="202">
                  <c:v>3225.9451325913074</c:v>
                </c:pt>
                <c:pt idx="203">
                  <c:v>3287.9818743553919</c:v>
                </c:pt>
                <c:pt idx="204">
                  <c:v>3353.1982151402535</c:v>
                </c:pt>
                <c:pt idx="205">
                  <c:v>3421.7323983815791</c:v>
                </c:pt>
                <c:pt idx="206">
                  <c:v>3490.4739467764334</c:v>
                </c:pt>
                <c:pt idx="207">
                  <c:v>3562.6715810634378</c:v>
                </c:pt>
                <c:pt idx="208">
                  <c:v>3632.795563815152</c:v>
                </c:pt>
                <c:pt idx="209">
                  <c:v>3700.9495776083409</c:v>
                </c:pt>
                <c:pt idx="210">
                  <c:v>3769.9676128745673</c:v>
                </c:pt>
                <c:pt idx="211">
                  <c:v>3836.1862185681525</c:v>
                </c:pt>
                <c:pt idx="212">
                  <c:v>3899.2943469588035</c:v>
                </c:pt>
                <c:pt idx="213">
                  <c:v>3956.0087164489773</c:v>
                </c:pt>
                <c:pt idx="214">
                  <c:v>4009.9236563665104</c:v>
                </c:pt>
                <c:pt idx="215">
                  <c:v>4057.6867633960169</c:v>
                </c:pt>
                <c:pt idx="216">
                  <c:v>4098.1229683341671</c:v>
                </c:pt>
                <c:pt idx="217">
                  <c:v>4131.5778797701741</c:v>
                </c:pt>
                <c:pt idx="218">
                  <c:v>4156.0124070276715</c:v>
                </c:pt>
                <c:pt idx="219">
                  <c:v>4170.8735763639143</c:v>
                </c:pt>
                <c:pt idx="220">
                  <c:v>4179.9976431191899</c:v>
                </c:pt>
                <c:pt idx="221">
                  <c:v>4177.7511872892919</c:v>
                </c:pt>
                <c:pt idx="222">
                  <c:v>4167.4866121896084</c:v>
                </c:pt>
                <c:pt idx="223">
                  <c:v>4147.7869226043558</c:v>
                </c:pt>
                <c:pt idx="224">
                  <c:v>4117.1660015999105</c:v>
                </c:pt>
                <c:pt idx="225">
                  <c:v>4078.2159135953852</c:v>
                </c:pt>
                <c:pt idx="226">
                  <c:v>4031.2131454621517</c:v>
                </c:pt>
                <c:pt idx="227">
                  <c:v>3974.7752628433495</c:v>
                </c:pt>
                <c:pt idx="228">
                  <c:v>3911.7016953116204</c:v>
                </c:pt>
                <c:pt idx="229">
                  <c:v>3840.2298390619676</c:v>
                </c:pt>
                <c:pt idx="230">
                  <c:v>3761.3273981441935</c:v>
                </c:pt>
                <c:pt idx="231">
                  <c:v>3676.3768069151574</c:v>
                </c:pt>
                <c:pt idx="232">
                  <c:v>3585.7927956819181</c:v>
                </c:pt>
                <c:pt idx="233">
                  <c:v>3491.337968249471</c:v>
                </c:pt>
                <c:pt idx="234">
                  <c:v>3389.6253604435096</c:v>
                </c:pt>
                <c:pt idx="235">
                  <c:v>3285.3898099362796</c:v>
                </c:pt>
                <c:pt idx="236">
                  <c:v>3180.3247988149333</c:v>
                </c:pt>
                <c:pt idx="237">
                  <c:v>3072.8405275690825</c:v>
                </c:pt>
                <c:pt idx="238">
                  <c:v>2962.3840224559831</c:v>
                </c:pt>
                <c:pt idx="239">
                  <c:v>2850.7178872806312</c:v>
                </c:pt>
                <c:pt idx="240">
                  <c:v>2740.1231387318458</c:v>
                </c:pt>
                <c:pt idx="241">
                  <c:v>2629.4592684652175</c:v>
                </c:pt>
                <c:pt idx="242">
                  <c:v>2518.5534721861386</c:v>
                </c:pt>
                <c:pt idx="243">
                  <c:v>2410.136057749407</c:v>
                </c:pt>
                <c:pt idx="244">
                  <c:v>2302.9628342338497</c:v>
                </c:pt>
                <c:pt idx="245">
                  <c:v>2197.8978231125034</c:v>
                </c:pt>
                <c:pt idx="246">
                  <c:v>2096.7036281903647</c:v>
                </c:pt>
                <c:pt idx="247">
                  <c:v>1995.6476767039121</c:v>
                </c:pt>
                <c:pt idx="248">
                  <c:v>1899.0500760183322</c:v>
                </c:pt>
                <c:pt idx="249">
                  <c:v>1804.6989311626498</c:v>
                </c:pt>
                <c:pt idx="250">
                  <c:v>1712.9744115850008</c:v>
                </c:pt>
                <c:pt idx="251">
                  <c:v>1626.3994599866546</c:v>
                </c:pt>
                <c:pt idx="252">
                  <c:v>1540.8613341559535</c:v>
                </c:pt>
                <c:pt idx="253">
                  <c:v>1460.8529457526915</c:v>
                </c:pt>
                <c:pt idx="254">
                  <c:v>1384.024156370207</c:v>
                </c:pt>
                <c:pt idx="255">
                  <c:v>1310.0984791371282</c:v>
                </c:pt>
                <c:pt idx="256">
                  <c:v>1240.1473006800215</c:v>
                </c:pt>
                <c:pt idx="257">
                  <c:v>1173.4448429615352</c:v>
                </c:pt>
                <c:pt idx="258">
                  <c:v>1110.7860057368639</c:v>
                </c:pt>
                <c:pt idx="259">
                  <c:v>1050.2008200474825</c:v>
                </c:pt>
                <c:pt idx="260">
                  <c:v>993.93574172328783</c:v>
                </c:pt>
                <c:pt idx="261">
                  <c:v>940.26272781820535</c:v>
                </c:pt>
                <c:pt idx="262">
                  <c:v>890.52965183017341</c:v>
                </c:pt>
                <c:pt idx="263">
                  <c:v>842.07532762223684</c:v>
                </c:pt>
                <c:pt idx="264">
                  <c:v>796.52411556370578</c:v>
                </c:pt>
                <c:pt idx="265">
                  <c:v>754.77459798653922</c:v>
                </c:pt>
                <c:pt idx="266">
                  <c:v>715.16785366250542</c:v>
                </c:pt>
                <c:pt idx="267">
                  <c:v>677.01266541317455</c:v>
                </c:pt>
                <c:pt idx="268">
                  <c:v>643.17758452903047</c:v>
                </c:pt>
                <c:pt idx="269">
                  <c:v>609.20426020920036</c:v>
                </c:pt>
                <c:pt idx="270">
                  <c:v>577.71931773171809</c:v>
                </c:pt>
                <c:pt idx="271">
                  <c:v>549.24116998040574</c:v>
                </c:pt>
                <c:pt idx="272">
                  <c:v>522.97491720006929</c:v>
                </c:pt>
                <c:pt idx="273">
                  <c:v>497.08883386786914</c:v>
                </c:pt>
                <c:pt idx="274">
                  <c:v>472.61974575145035</c:v>
                </c:pt>
                <c:pt idx="275">
                  <c:v>452.02147383423909</c:v>
                </c:pt>
                <c:pt idx="276">
                  <c:v>431.66512792947827</c:v>
                </c:pt>
                <c:pt idx="277">
                  <c:v>411.7235123317754</c:v>
                </c:pt>
                <c:pt idx="278">
                  <c:v>392.71503992495286</c:v>
                </c:pt>
                <c:pt idx="279">
                  <c:v>374.74339328577526</c:v>
                </c:pt>
                <c:pt idx="280">
                  <c:v>358.67259388727985</c:v>
                </c:pt>
                <c:pt idx="281">
                  <c:v>343.36213338505735</c:v>
                </c:pt>
                <c:pt idx="282">
                  <c:v>328.84657263802927</c:v>
                </c:pt>
                <c:pt idx="283">
                  <c:v>315.0567899283526</c:v>
                </c:pt>
                <c:pt idx="284">
                  <c:v>303.06417188259366</c:v>
                </c:pt>
                <c:pt idx="285">
                  <c:v>290.82962782438426</c:v>
                </c:pt>
                <c:pt idx="286">
                  <c:v>279.18261836784029</c:v>
                </c:pt>
                <c:pt idx="287">
                  <c:v>268.29594780756923</c:v>
                </c:pt>
                <c:pt idx="288">
                  <c:v>258.54978559170752</c:v>
                </c:pt>
                <c:pt idx="289">
                  <c:v>247.9741627617299</c:v>
                </c:pt>
                <c:pt idx="290">
                  <c:v>238.7809742886121</c:v>
                </c:pt>
                <c:pt idx="291">
                  <c:v>230.90109845451116</c:v>
                </c:pt>
                <c:pt idx="292">
                  <c:v>222.46824887766624</c:v>
                </c:pt>
                <c:pt idx="293">
                  <c:v>214.4846904668008</c:v>
                </c:pt>
                <c:pt idx="294">
                  <c:v>207.71076211818769</c:v>
                </c:pt>
                <c:pt idx="295">
                  <c:v>200.34929916790915</c:v>
                </c:pt>
                <c:pt idx="296">
                  <c:v>193.1606405122381</c:v>
                </c:pt>
                <c:pt idx="297">
                  <c:v>187.80370737940632</c:v>
                </c:pt>
                <c:pt idx="298">
                  <c:v>181.75555706814461</c:v>
                </c:pt>
                <c:pt idx="299">
                  <c:v>176.26038049962682</c:v>
                </c:pt>
                <c:pt idx="300">
                  <c:v>169.72837816346419</c:v>
                </c:pt>
                <c:pt idx="301">
                  <c:v>165.47739251612023</c:v>
                </c:pt>
                <c:pt idx="302">
                  <c:v>159.36012048701554</c:v>
                </c:pt>
                <c:pt idx="303">
                  <c:v>154.21055250771272</c:v>
                </c:pt>
                <c:pt idx="304">
                  <c:v>151.23831864046412</c:v>
                </c:pt>
                <c:pt idx="305">
                  <c:v>146.12331152008278</c:v>
                </c:pt>
                <c:pt idx="306">
                  <c:v>141.18110869430893</c:v>
                </c:pt>
                <c:pt idx="307">
                  <c:v>137.03380562372948</c:v>
                </c:pt>
                <c:pt idx="308">
                  <c:v>134.23437605108836</c:v>
                </c:pt>
                <c:pt idx="309">
                  <c:v>129.87970782697994</c:v>
                </c:pt>
                <c:pt idx="310">
                  <c:v>125.80152647424346</c:v>
                </c:pt>
                <c:pt idx="311">
                  <c:v>122.82929260699485</c:v>
                </c:pt>
                <c:pt idx="312">
                  <c:v>119.37320671484531</c:v>
                </c:pt>
                <c:pt idx="313">
                  <c:v>115.46782965671632</c:v>
                </c:pt>
                <c:pt idx="314">
                  <c:v>111.80437861103781</c:v>
                </c:pt>
                <c:pt idx="315">
                  <c:v>110.9749179969219</c:v>
                </c:pt>
                <c:pt idx="316">
                  <c:v>108.21004928320227</c:v>
                </c:pt>
                <c:pt idx="317">
                  <c:v>105.61798486409012</c:v>
                </c:pt>
                <c:pt idx="318">
                  <c:v>103.19872473958543</c:v>
                </c:pt>
                <c:pt idx="319">
                  <c:v>99.293347681456439</c:v>
                </c:pt>
                <c:pt idx="320">
                  <c:v>98.429326208419056</c:v>
                </c:pt>
                <c:pt idx="321">
                  <c:v>95.076922893033995</c:v>
                </c:pt>
                <c:pt idx="322">
                  <c:v>90.687693810004077</c:v>
                </c:pt>
                <c:pt idx="323">
                  <c:v>89.650868042359207</c:v>
                </c:pt>
                <c:pt idx="324">
                  <c:v>87.266168776776027</c:v>
                </c:pt>
                <c:pt idx="325">
                  <c:v>84.224813191684433</c:v>
                </c:pt>
                <c:pt idx="326">
                  <c:v>82.911500552667604</c:v>
                </c:pt>
                <c:pt idx="327">
                  <c:v>81.287140183357309</c:v>
                </c:pt>
                <c:pt idx="328">
                  <c:v>78.83331919993114</c:v>
                </c:pt>
                <c:pt idx="329">
                  <c:v>77.554567419835806</c:v>
                </c:pt>
                <c:pt idx="330">
                  <c:v>74.444090116901208</c:v>
                </c:pt>
                <c:pt idx="331">
                  <c:v>73.06165576004139</c:v>
                </c:pt>
                <c:pt idx="332">
                  <c:v>71.29905195504513</c:v>
                </c:pt>
                <c:pt idx="333">
                  <c:v>69.812935021420827</c:v>
                </c:pt>
                <c:pt idx="334">
                  <c:v>68.292257228875016</c:v>
                </c:pt>
                <c:pt idx="335">
                  <c:v>66.149483975742299</c:v>
                </c:pt>
                <c:pt idx="336">
                  <c:v>65.320023361626411</c:v>
                </c:pt>
                <c:pt idx="337">
                  <c:v>64.767049618882481</c:v>
                </c:pt>
                <c:pt idx="338">
                  <c:v>62.727958942514256</c:v>
                </c:pt>
                <c:pt idx="339">
                  <c:v>60.446942253695553</c:v>
                </c:pt>
                <c:pt idx="340">
                  <c:v>60.032211946637609</c:v>
                </c:pt>
                <c:pt idx="341">
                  <c:v>59.306433909286206</c:v>
                </c:pt>
                <c:pt idx="342">
                  <c:v>57.958560411347882</c:v>
                </c:pt>
                <c:pt idx="343">
                  <c:v>55.91946973497965</c:v>
                </c:pt>
                <c:pt idx="344">
                  <c:v>53.292844456945993</c:v>
                </c:pt>
                <c:pt idx="345">
                  <c:v>53.569331328317958</c:v>
                </c:pt>
                <c:pt idx="346">
                  <c:v>52.497944701751599</c:v>
                </c:pt>
                <c:pt idx="347">
                  <c:v>51.288314639499255</c:v>
                </c:pt>
                <c:pt idx="348">
                  <c:v>49.975002000482426</c:v>
                </c:pt>
                <c:pt idx="349">
                  <c:v>49.110980527445044</c:v>
                </c:pt>
                <c:pt idx="350">
                  <c:v>48.488885066858124</c:v>
                </c:pt>
                <c:pt idx="351">
                  <c:v>46.864524697547836</c:v>
                </c:pt>
                <c:pt idx="352">
                  <c:v>45.689455494216993</c:v>
                </c:pt>
                <c:pt idx="353">
                  <c:v>44.963677456865589</c:v>
                </c:pt>
                <c:pt idx="354">
                  <c:v>44.8945557390226</c:v>
                </c:pt>
                <c:pt idx="355">
                  <c:v>43.339317087555301</c:v>
                </c:pt>
                <c:pt idx="356">
                  <c:v>42.682660768046887</c:v>
                </c:pt>
                <c:pt idx="357">
                  <c:v>42.164247884224459</c:v>
                </c:pt>
                <c:pt idx="358">
                  <c:v>41.127422116579595</c:v>
                </c:pt>
                <c:pt idx="359">
                  <c:v>40.505326655992675</c:v>
                </c:pt>
                <c:pt idx="360">
                  <c:v>40.159718066777721</c:v>
                </c:pt>
                <c:pt idx="361">
                  <c:v>38.569918556388927</c:v>
                </c:pt>
                <c:pt idx="362">
                  <c:v>37.602214506587053</c:v>
                </c:pt>
                <c:pt idx="363">
                  <c:v>37.36028849413659</c:v>
                </c:pt>
                <c:pt idx="364">
                  <c:v>36.219780149727235</c:v>
                </c:pt>
                <c:pt idx="365">
                  <c:v>36.669071315706681</c:v>
                </c:pt>
                <c:pt idx="366">
                  <c:v>35.148393523160877</c:v>
                </c:pt>
                <c:pt idx="367">
                  <c:v>35.217515241003866</c:v>
                </c:pt>
                <c:pt idx="368">
                  <c:v>34.595419780416954</c:v>
                </c:pt>
                <c:pt idx="369">
                  <c:v>33.800520025222553</c:v>
                </c:pt>
                <c:pt idx="370">
                  <c:v>32.901937693263676</c:v>
                </c:pt>
                <c:pt idx="371">
                  <c:v>32.176159655912272</c:v>
                </c:pt>
                <c:pt idx="372">
                  <c:v>32.072477079147781</c:v>
                </c:pt>
                <c:pt idx="373">
                  <c:v>31.830551066697314</c:v>
                </c:pt>
                <c:pt idx="374">
                  <c:v>30.966529593659928</c:v>
                </c:pt>
                <c:pt idx="375">
                  <c:v>30.378994991994507</c:v>
                </c:pt>
                <c:pt idx="376">
                  <c:v>30.517238427680489</c:v>
                </c:pt>
                <c:pt idx="377">
                  <c:v>29.031121494056183</c:v>
                </c:pt>
                <c:pt idx="378">
                  <c:v>29.100243211899173</c:v>
                </c:pt>
                <c:pt idx="379">
                  <c:v>29.238486647585155</c:v>
                </c:pt>
                <c:pt idx="380">
                  <c:v>28.754634622684218</c:v>
                </c:pt>
                <c:pt idx="381">
                  <c:v>27.890613149646832</c:v>
                </c:pt>
                <c:pt idx="382">
                  <c:v>27.233956830138421</c:v>
                </c:pt>
                <c:pt idx="383">
                  <c:v>26.40449621602253</c:v>
                </c:pt>
                <c:pt idx="384">
                  <c:v>27.890613149646832</c:v>
                </c:pt>
                <c:pt idx="385">
                  <c:v>26.231691921415052</c:v>
                </c:pt>
                <c:pt idx="386">
                  <c:v>25.505913884063645</c:v>
                </c:pt>
                <c:pt idx="387">
                  <c:v>25.540474742985143</c:v>
                </c:pt>
                <c:pt idx="388">
                  <c:v>26.024326767886077</c:v>
                </c:pt>
                <c:pt idx="389">
                  <c:v>24.711014128869252</c:v>
                </c:pt>
                <c:pt idx="390">
                  <c:v>24.399966398575792</c:v>
                </c:pt>
                <c:pt idx="391">
                  <c:v>23.501384066616911</c:v>
                </c:pt>
                <c:pt idx="392">
                  <c:v>24.054357809360837</c:v>
                </c:pt>
                <c:pt idx="393">
                  <c:v>23.674188361224388</c:v>
                </c:pt>
                <c:pt idx="394">
                  <c:v>22.568240875736532</c:v>
                </c:pt>
                <c:pt idx="395">
                  <c:v>22.499119157893542</c:v>
                </c:pt>
                <c:pt idx="396">
                  <c:v>23.397701489852423</c:v>
                </c:pt>
                <c:pt idx="397">
                  <c:v>22.533680016815037</c:v>
                </c:pt>
                <c:pt idx="398">
                  <c:v>22.015267132992605</c:v>
                </c:pt>
                <c:pt idx="399">
                  <c:v>20.563711058289798</c:v>
                </c:pt>
                <c:pt idx="400">
                  <c:v>22.29175400436457</c:v>
                </c:pt>
                <c:pt idx="401">
                  <c:v>20.632832776132787</c:v>
                </c:pt>
                <c:pt idx="402">
                  <c:v>20.598271917211292</c:v>
                </c:pt>
                <c:pt idx="403">
                  <c:v>20.805637070740264</c:v>
                </c:pt>
                <c:pt idx="404">
                  <c:v>20.010737315545867</c:v>
                </c:pt>
                <c:pt idx="405">
                  <c:v>19.734250444173906</c:v>
                </c:pt>
                <c:pt idx="406">
                  <c:v>19.043033265743997</c:v>
                </c:pt>
                <c:pt idx="407">
                  <c:v>19.734250444173906</c:v>
                </c:pt>
                <c:pt idx="408">
                  <c:v>18.835668112215025</c:v>
                </c:pt>
                <c:pt idx="409">
                  <c:v>18.144450933785116</c:v>
                </c:pt>
                <c:pt idx="410">
                  <c:v>17.798842344570161</c:v>
                </c:pt>
                <c:pt idx="411">
                  <c:v>16.554651423396322</c:v>
                </c:pt>
                <c:pt idx="412">
                  <c:v>17.695159767805674</c:v>
                </c:pt>
                <c:pt idx="413">
                  <c:v>17.349551178590719</c:v>
                </c:pt>
                <c:pt idx="414">
                  <c:v>16.485529705553333</c:v>
                </c:pt>
                <c:pt idx="415">
                  <c:v>16.278164552024361</c:v>
                </c:pt>
                <c:pt idx="416">
                  <c:v>16.105360257416883</c:v>
                </c:pt>
                <c:pt idx="417">
                  <c:v>16.381847128788845</c:v>
                </c:pt>
                <c:pt idx="418">
                  <c:v>15.448703937908469</c:v>
                </c:pt>
                <c:pt idx="419">
                  <c:v>16.381847128788845</c:v>
                </c:pt>
                <c:pt idx="420">
                  <c:v>14.895730195164541</c:v>
                </c:pt>
                <c:pt idx="421">
                  <c:v>15.967116821730901</c:v>
                </c:pt>
                <c:pt idx="422">
                  <c:v>14.584682464871083</c:v>
                </c:pt>
                <c:pt idx="423">
                  <c:v>14.100830439970146</c:v>
                </c:pt>
                <c:pt idx="424">
                  <c:v>14.653804182714074</c:v>
                </c:pt>
                <c:pt idx="425">
                  <c:v>14.100830439970146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905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graph_export!$K$77:$K$502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905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graph_export!$L$77:$L$502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graph_export!$M$77:$M$502</c:f>
              <c:numCache>
                <c:formatCode>General</c:formatCode>
                <c:ptCount val="4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905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graph_export!$A$77:$A$502</c:f>
              <c:numCache>
                <c:formatCode>General</c:formatCode>
                <c:ptCount val="426"/>
                <c:pt idx="0">
                  <c:v>379.99999999999801</c:v>
                </c:pt>
                <c:pt idx="1">
                  <c:v>380.39999999999799</c:v>
                </c:pt>
                <c:pt idx="2">
                  <c:v>380.79999999999802</c:v>
                </c:pt>
                <c:pt idx="3">
                  <c:v>381.199999999998</c:v>
                </c:pt>
                <c:pt idx="4">
                  <c:v>381.59999999999798</c:v>
                </c:pt>
                <c:pt idx="5">
                  <c:v>381.99999999999801</c:v>
                </c:pt>
                <c:pt idx="6">
                  <c:v>382.39999999999799</c:v>
                </c:pt>
                <c:pt idx="7">
                  <c:v>382.79999999999802</c:v>
                </c:pt>
                <c:pt idx="8">
                  <c:v>383.199999999998</c:v>
                </c:pt>
                <c:pt idx="9">
                  <c:v>383.59999999999798</c:v>
                </c:pt>
                <c:pt idx="10">
                  <c:v>383.99999999999801</c:v>
                </c:pt>
                <c:pt idx="11">
                  <c:v>384.39999999999799</c:v>
                </c:pt>
                <c:pt idx="12">
                  <c:v>384.79999999999802</c:v>
                </c:pt>
                <c:pt idx="13">
                  <c:v>385.199999999998</c:v>
                </c:pt>
                <c:pt idx="14">
                  <c:v>385.59999999999798</c:v>
                </c:pt>
                <c:pt idx="15">
                  <c:v>385.99999999999801</c:v>
                </c:pt>
                <c:pt idx="16">
                  <c:v>386.39999999999799</c:v>
                </c:pt>
                <c:pt idx="17">
                  <c:v>386.79999999999802</c:v>
                </c:pt>
                <c:pt idx="18">
                  <c:v>387.199999999998</c:v>
                </c:pt>
                <c:pt idx="19">
                  <c:v>387.59999999999798</c:v>
                </c:pt>
                <c:pt idx="20">
                  <c:v>387.99999999999801</c:v>
                </c:pt>
                <c:pt idx="21">
                  <c:v>388.39999999999799</c:v>
                </c:pt>
                <c:pt idx="22">
                  <c:v>388.79999999999802</c:v>
                </c:pt>
                <c:pt idx="23">
                  <c:v>389.199999999998</c:v>
                </c:pt>
                <c:pt idx="24">
                  <c:v>389.59999999999798</c:v>
                </c:pt>
                <c:pt idx="25">
                  <c:v>389.99999999999801</c:v>
                </c:pt>
                <c:pt idx="26">
                  <c:v>390.39999999999799</c:v>
                </c:pt>
                <c:pt idx="27">
                  <c:v>390.79999999999802</c:v>
                </c:pt>
                <c:pt idx="28">
                  <c:v>391.199999999998</c:v>
                </c:pt>
                <c:pt idx="29">
                  <c:v>391.59999999999798</c:v>
                </c:pt>
                <c:pt idx="30">
                  <c:v>391.99999999999801</c:v>
                </c:pt>
                <c:pt idx="31">
                  <c:v>392.39999999999799</c:v>
                </c:pt>
                <c:pt idx="32">
                  <c:v>392.79999999999802</c:v>
                </c:pt>
                <c:pt idx="33">
                  <c:v>393.19999999999698</c:v>
                </c:pt>
                <c:pt idx="34">
                  <c:v>393.59999999999798</c:v>
                </c:pt>
                <c:pt idx="35">
                  <c:v>393.99999999999699</c:v>
                </c:pt>
                <c:pt idx="36">
                  <c:v>394.39999999999702</c:v>
                </c:pt>
                <c:pt idx="37">
                  <c:v>394.79999999999802</c:v>
                </c:pt>
                <c:pt idx="38">
                  <c:v>395.19999999999698</c:v>
                </c:pt>
                <c:pt idx="39">
                  <c:v>395.59999999999701</c:v>
                </c:pt>
                <c:pt idx="40">
                  <c:v>395.99999999999699</c:v>
                </c:pt>
                <c:pt idx="41">
                  <c:v>396.39999999999702</c:v>
                </c:pt>
                <c:pt idx="42">
                  <c:v>396.799999999997</c:v>
                </c:pt>
                <c:pt idx="43">
                  <c:v>397.19999999999698</c:v>
                </c:pt>
                <c:pt idx="44">
                  <c:v>397.59999999999701</c:v>
                </c:pt>
                <c:pt idx="45">
                  <c:v>397.99999999999699</c:v>
                </c:pt>
                <c:pt idx="46">
                  <c:v>398.39999999999702</c:v>
                </c:pt>
                <c:pt idx="47">
                  <c:v>398.799999999997</c:v>
                </c:pt>
                <c:pt idx="48">
                  <c:v>399.19999999999698</c:v>
                </c:pt>
                <c:pt idx="49">
                  <c:v>399.59999999999701</c:v>
                </c:pt>
                <c:pt idx="50">
                  <c:v>399.99999999999699</c:v>
                </c:pt>
                <c:pt idx="51">
                  <c:v>400.39999999999702</c:v>
                </c:pt>
                <c:pt idx="52">
                  <c:v>400.799999999997</c:v>
                </c:pt>
                <c:pt idx="53">
                  <c:v>401.19999999999698</c:v>
                </c:pt>
                <c:pt idx="54">
                  <c:v>401.59999999999701</c:v>
                </c:pt>
                <c:pt idx="55">
                  <c:v>401.99999999999699</c:v>
                </c:pt>
                <c:pt idx="56">
                  <c:v>402.39999999999702</c:v>
                </c:pt>
                <c:pt idx="57">
                  <c:v>402.799999999997</c:v>
                </c:pt>
                <c:pt idx="58">
                  <c:v>403.19999999999698</c:v>
                </c:pt>
                <c:pt idx="59">
                  <c:v>403.59999999999701</c:v>
                </c:pt>
                <c:pt idx="60">
                  <c:v>403.99999999999699</c:v>
                </c:pt>
                <c:pt idx="61">
                  <c:v>404.39999999999702</c:v>
                </c:pt>
                <c:pt idx="62">
                  <c:v>404.799999999997</c:v>
                </c:pt>
                <c:pt idx="63">
                  <c:v>405.19999999999698</c:v>
                </c:pt>
                <c:pt idx="64">
                  <c:v>405.59999999999701</c:v>
                </c:pt>
                <c:pt idx="65">
                  <c:v>405.99999999999699</c:v>
                </c:pt>
                <c:pt idx="66">
                  <c:v>406.39999999999702</c:v>
                </c:pt>
                <c:pt idx="67">
                  <c:v>406.799999999997</c:v>
                </c:pt>
                <c:pt idx="68">
                  <c:v>407.19999999999698</c:v>
                </c:pt>
                <c:pt idx="69">
                  <c:v>407.59999999999701</c:v>
                </c:pt>
                <c:pt idx="70">
                  <c:v>407.99999999999699</c:v>
                </c:pt>
                <c:pt idx="71">
                  <c:v>408.39999999999702</c:v>
                </c:pt>
                <c:pt idx="72">
                  <c:v>408.799999999997</c:v>
                </c:pt>
                <c:pt idx="73">
                  <c:v>409.19999999999698</c:v>
                </c:pt>
                <c:pt idx="74">
                  <c:v>409.59999999999701</c:v>
                </c:pt>
                <c:pt idx="75">
                  <c:v>409.99999999999699</c:v>
                </c:pt>
                <c:pt idx="76">
                  <c:v>410.39999999999702</c:v>
                </c:pt>
                <c:pt idx="77">
                  <c:v>410.79999999999598</c:v>
                </c:pt>
                <c:pt idx="78">
                  <c:v>411.19999999999698</c:v>
                </c:pt>
                <c:pt idx="79">
                  <c:v>411.59999999999599</c:v>
                </c:pt>
                <c:pt idx="80">
                  <c:v>411.99999999999602</c:v>
                </c:pt>
                <c:pt idx="81">
                  <c:v>412.39999999999702</c:v>
                </c:pt>
                <c:pt idx="82">
                  <c:v>412.79999999999598</c:v>
                </c:pt>
                <c:pt idx="83">
                  <c:v>413.19999999999601</c:v>
                </c:pt>
                <c:pt idx="84">
                  <c:v>413.59999999999599</c:v>
                </c:pt>
                <c:pt idx="85">
                  <c:v>413.99999999999602</c:v>
                </c:pt>
                <c:pt idx="86">
                  <c:v>414.399999999996</c:v>
                </c:pt>
                <c:pt idx="87">
                  <c:v>414.79999999999598</c:v>
                </c:pt>
                <c:pt idx="88">
                  <c:v>415.19999999999601</c:v>
                </c:pt>
                <c:pt idx="89">
                  <c:v>415.59999999999599</c:v>
                </c:pt>
                <c:pt idx="90">
                  <c:v>415.99999999999602</c:v>
                </c:pt>
                <c:pt idx="91">
                  <c:v>416.399999999996</c:v>
                </c:pt>
                <c:pt idx="92">
                  <c:v>416.79999999999598</c:v>
                </c:pt>
                <c:pt idx="93">
                  <c:v>417.19999999999601</c:v>
                </c:pt>
                <c:pt idx="94">
                  <c:v>417.59999999999599</c:v>
                </c:pt>
                <c:pt idx="95">
                  <c:v>417.99999999999602</c:v>
                </c:pt>
                <c:pt idx="96">
                  <c:v>418.399999999996</c:v>
                </c:pt>
                <c:pt idx="97">
                  <c:v>418.79999999999598</c:v>
                </c:pt>
                <c:pt idx="98">
                  <c:v>419.19999999999601</c:v>
                </c:pt>
                <c:pt idx="99">
                  <c:v>419.59999999999599</c:v>
                </c:pt>
                <c:pt idx="100">
                  <c:v>419.99999999999602</c:v>
                </c:pt>
                <c:pt idx="101">
                  <c:v>420.399999999996</c:v>
                </c:pt>
                <c:pt idx="102">
                  <c:v>420.79999999999598</c:v>
                </c:pt>
                <c:pt idx="103">
                  <c:v>421.19999999999601</c:v>
                </c:pt>
                <c:pt idx="104">
                  <c:v>421.59999999999599</c:v>
                </c:pt>
                <c:pt idx="105">
                  <c:v>421.99999999999602</c:v>
                </c:pt>
                <c:pt idx="106">
                  <c:v>422.399999999996</c:v>
                </c:pt>
                <c:pt idx="107">
                  <c:v>422.79999999999598</c:v>
                </c:pt>
                <c:pt idx="108">
                  <c:v>423.19999999999601</c:v>
                </c:pt>
                <c:pt idx="109">
                  <c:v>423.59999999999599</c:v>
                </c:pt>
                <c:pt idx="110">
                  <c:v>423.99999999999602</c:v>
                </c:pt>
                <c:pt idx="111">
                  <c:v>424.399999999996</c:v>
                </c:pt>
                <c:pt idx="112">
                  <c:v>424.79999999999598</c:v>
                </c:pt>
                <c:pt idx="113">
                  <c:v>425.19999999999601</c:v>
                </c:pt>
                <c:pt idx="114">
                  <c:v>425.59999999999599</c:v>
                </c:pt>
                <c:pt idx="115">
                  <c:v>425.99999999999602</c:v>
                </c:pt>
                <c:pt idx="116">
                  <c:v>426.399999999996</c:v>
                </c:pt>
                <c:pt idx="117">
                  <c:v>426.79999999999598</c:v>
                </c:pt>
                <c:pt idx="118">
                  <c:v>427.19999999999601</c:v>
                </c:pt>
                <c:pt idx="119">
                  <c:v>427.59999999999599</c:v>
                </c:pt>
                <c:pt idx="120">
                  <c:v>427.99999999999602</c:v>
                </c:pt>
                <c:pt idx="121">
                  <c:v>428.39999999999498</c:v>
                </c:pt>
                <c:pt idx="122">
                  <c:v>428.79999999999598</c:v>
                </c:pt>
                <c:pt idx="123">
                  <c:v>429.19999999999499</c:v>
                </c:pt>
                <c:pt idx="124">
                  <c:v>429.59999999999502</c:v>
                </c:pt>
                <c:pt idx="125">
                  <c:v>429.99999999999602</c:v>
                </c:pt>
                <c:pt idx="126">
                  <c:v>430.39999999999498</c:v>
                </c:pt>
                <c:pt idx="127">
                  <c:v>430.79999999999501</c:v>
                </c:pt>
                <c:pt idx="128">
                  <c:v>431.19999999999499</c:v>
                </c:pt>
                <c:pt idx="129">
                  <c:v>431.59999999999502</c:v>
                </c:pt>
                <c:pt idx="130">
                  <c:v>431.999999999995</c:v>
                </c:pt>
                <c:pt idx="131">
                  <c:v>432.39999999999498</c:v>
                </c:pt>
                <c:pt idx="132">
                  <c:v>432.79999999999501</c:v>
                </c:pt>
                <c:pt idx="133">
                  <c:v>433.19999999999499</c:v>
                </c:pt>
                <c:pt idx="134">
                  <c:v>433.59999999999502</c:v>
                </c:pt>
                <c:pt idx="135">
                  <c:v>433.999999999995</c:v>
                </c:pt>
                <c:pt idx="136">
                  <c:v>434.39999999999498</c:v>
                </c:pt>
                <c:pt idx="137">
                  <c:v>434.79999999999501</c:v>
                </c:pt>
                <c:pt idx="138">
                  <c:v>435.19999999999499</c:v>
                </c:pt>
                <c:pt idx="139">
                  <c:v>435.59999999999502</c:v>
                </c:pt>
                <c:pt idx="140">
                  <c:v>435.999999999995</c:v>
                </c:pt>
                <c:pt idx="141">
                  <c:v>436.39999999999498</c:v>
                </c:pt>
                <c:pt idx="142">
                  <c:v>436.79999999999501</c:v>
                </c:pt>
                <c:pt idx="143">
                  <c:v>437.19999999999499</c:v>
                </c:pt>
                <c:pt idx="144">
                  <c:v>437.59999999999502</c:v>
                </c:pt>
                <c:pt idx="145">
                  <c:v>437.999999999995</c:v>
                </c:pt>
                <c:pt idx="146">
                  <c:v>438.39999999999498</c:v>
                </c:pt>
                <c:pt idx="147">
                  <c:v>438.79999999999501</c:v>
                </c:pt>
                <c:pt idx="148">
                  <c:v>439.19999999999499</c:v>
                </c:pt>
                <c:pt idx="149">
                  <c:v>439.59999999999502</c:v>
                </c:pt>
                <c:pt idx="150">
                  <c:v>439.999999999995</c:v>
                </c:pt>
                <c:pt idx="151">
                  <c:v>440.39999999999498</c:v>
                </c:pt>
                <c:pt idx="152">
                  <c:v>440.79999999999501</c:v>
                </c:pt>
                <c:pt idx="153">
                  <c:v>441.19999999999499</c:v>
                </c:pt>
                <c:pt idx="154">
                  <c:v>441.59999999999502</c:v>
                </c:pt>
                <c:pt idx="155">
                  <c:v>441.999999999995</c:v>
                </c:pt>
                <c:pt idx="156">
                  <c:v>442.39999999999498</c:v>
                </c:pt>
                <c:pt idx="157">
                  <c:v>442.79999999999501</c:v>
                </c:pt>
                <c:pt idx="158">
                  <c:v>443.19999999999499</c:v>
                </c:pt>
                <c:pt idx="159">
                  <c:v>443.59999999999502</c:v>
                </c:pt>
                <c:pt idx="160">
                  <c:v>443.999999999995</c:v>
                </c:pt>
                <c:pt idx="161">
                  <c:v>444.39999999999498</c:v>
                </c:pt>
                <c:pt idx="162">
                  <c:v>444.79999999999501</c:v>
                </c:pt>
                <c:pt idx="163">
                  <c:v>445.19999999999499</c:v>
                </c:pt>
                <c:pt idx="164">
                  <c:v>445.59999999999502</c:v>
                </c:pt>
                <c:pt idx="165">
                  <c:v>445.99999999999397</c:v>
                </c:pt>
                <c:pt idx="166">
                  <c:v>446.39999999999498</c:v>
                </c:pt>
                <c:pt idx="167">
                  <c:v>446.79999999999399</c:v>
                </c:pt>
                <c:pt idx="168">
                  <c:v>447.19999999999402</c:v>
                </c:pt>
                <c:pt idx="169">
                  <c:v>447.59999999999502</c:v>
                </c:pt>
                <c:pt idx="170">
                  <c:v>447.99999999999397</c:v>
                </c:pt>
                <c:pt idx="171">
                  <c:v>448.39999999999401</c:v>
                </c:pt>
                <c:pt idx="172">
                  <c:v>448.79999999999399</c:v>
                </c:pt>
                <c:pt idx="173">
                  <c:v>449.19999999999402</c:v>
                </c:pt>
                <c:pt idx="174">
                  <c:v>449.599999999994</c:v>
                </c:pt>
                <c:pt idx="175">
                  <c:v>449.99999999999397</c:v>
                </c:pt>
                <c:pt idx="176">
                  <c:v>450.39999999999401</c:v>
                </c:pt>
                <c:pt idx="177">
                  <c:v>450.79999999999399</c:v>
                </c:pt>
                <c:pt idx="178">
                  <c:v>451.19999999999402</c:v>
                </c:pt>
                <c:pt idx="179">
                  <c:v>451.599999999994</c:v>
                </c:pt>
                <c:pt idx="180">
                  <c:v>451.99999999999397</c:v>
                </c:pt>
                <c:pt idx="181">
                  <c:v>452.39999999999401</c:v>
                </c:pt>
                <c:pt idx="182">
                  <c:v>452.79999999999399</c:v>
                </c:pt>
                <c:pt idx="183">
                  <c:v>453.19999999999402</c:v>
                </c:pt>
                <c:pt idx="184">
                  <c:v>453.599999999994</c:v>
                </c:pt>
                <c:pt idx="185">
                  <c:v>453.99999999999397</c:v>
                </c:pt>
                <c:pt idx="186">
                  <c:v>454.39999999999401</c:v>
                </c:pt>
                <c:pt idx="187">
                  <c:v>454.79999999999399</c:v>
                </c:pt>
                <c:pt idx="188">
                  <c:v>455.19999999999402</c:v>
                </c:pt>
                <c:pt idx="189">
                  <c:v>455.599999999994</c:v>
                </c:pt>
                <c:pt idx="190">
                  <c:v>455.99999999999397</c:v>
                </c:pt>
                <c:pt idx="191">
                  <c:v>456.39999999999401</c:v>
                </c:pt>
                <c:pt idx="192">
                  <c:v>456.79999999999399</c:v>
                </c:pt>
                <c:pt idx="193">
                  <c:v>457.19999999999402</c:v>
                </c:pt>
                <c:pt idx="194">
                  <c:v>457.599999999994</c:v>
                </c:pt>
                <c:pt idx="195">
                  <c:v>457.99999999999397</c:v>
                </c:pt>
                <c:pt idx="196">
                  <c:v>458.39999999999401</c:v>
                </c:pt>
                <c:pt idx="197">
                  <c:v>458.79999999999399</c:v>
                </c:pt>
                <c:pt idx="198">
                  <c:v>459.19999999999402</c:v>
                </c:pt>
                <c:pt idx="199">
                  <c:v>459.599999999994</c:v>
                </c:pt>
                <c:pt idx="200">
                  <c:v>459.99999999999397</c:v>
                </c:pt>
                <c:pt idx="201">
                  <c:v>460.39999999999401</c:v>
                </c:pt>
                <c:pt idx="202">
                  <c:v>460.79999999999399</c:v>
                </c:pt>
                <c:pt idx="203">
                  <c:v>461.19999999999402</c:v>
                </c:pt>
                <c:pt idx="204">
                  <c:v>461.599999999994</c:v>
                </c:pt>
                <c:pt idx="205">
                  <c:v>461.99999999999397</c:v>
                </c:pt>
                <c:pt idx="206">
                  <c:v>462.39999999999401</c:v>
                </c:pt>
                <c:pt idx="207">
                  <c:v>462.79999999999399</c:v>
                </c:pt>
                <c:pt idx="208">
                  <c:v>463.19999999999402</c:v>
                </c:pt>
                <c:pt idx="209">
                  <c:v>463.599999999994</c:v>
                </c:pt>
                <c:pt idx="210">
                  <c:v>463.99999999999397</c:v>
                </c:pt>
                <c:pt idx="211">
                  <c:v>464.39999999999299</c:v>
                </c:pt>
                <c:pt idx="212">
                  <c:v>464.79999999999302</c:v>
                </c:pt>
                <c:pt idx="213">
                  <c:v>465.199999999993</c:v>
                </c:pt>
                <c:pt idx="214">
                  <c:v>465.59999999999297</c:v>
                </c:pt>
                <c:pt idx="215">
                  <c:v>465.99999999999301</c:v>
                </c:pt>
                <c:pt idx="216">
                  <c:v>466.39999999999299</c:v>
                </c:pt>
                <c:pt idx="217">
                  <c:v>466.79999999999302</c:v>
                </c:pt>
                <c:pt idx="218">
                  <c:v>467.199999999993</c:v>
                </c:pt>
                <c:pt idx="219">
                  <c:v>467.59999999999297</c:v>
                </c:pt>
                <c:pt idx="220">
                  <c:v>467.99999999999301</c:v>
                </c:pt>
                <c:pt idx="221">
                  <c:v>468.39999999999299</c:v>
                </c:pt>
                <c:pt idx="222">
                  <c:v>468.79999999999302</c:v>
                </c:pt>
                <c:pt idx="223">
                  <c:v>469.199999999993</c:v>
                </c:pt>
                <c:pt idx="224">
                  <c:v>469.59999999999297</c:v>
                </c:pt>
                <c:pt idx="225">
                  <c:v>469.99999999999301</c:v>
                </c:pt>
                <c:pt idx="226">
                  <c:v>470.39999999999299</c:v>
                </c:pt>
                <c:pt idx="227">
                  <c:v>470.79999999999302</c:v>
                </c:pt>
                <c:pt idx="228">
                  <c:v>471.199999999993</c:v>
                </c:pt>
                <c:pt idx="229">
                  <c:v>471.59999999999297</c:v>
                </c:pt>
                <c:pt idx="230">
                  <c:v>471.99999999999301</c:v>
                </c:pt>
                <c:pt idx="231">
                  <c:v>472.39999999999299</c:v>
                </c:pt>
                <c:pt idx="232">
                  <c:v>472.79999999999302</c:v>
                </c:pt>
                <c:pt idx="233">
                  <c:v>473.199999999993</c:v>
                </c:pt>
                <c:pt idx="234">
                  <c:v>473.59999999999297</c:v>
                </c:pt>
                <c:pt idx="235">
                  <c:v>473.99999999999301</c:v>
                </c:pt>
                <c:pt idx="236">
                  <c:v>474.39999999999299</c:v>
                </c:pt>
                <c:pt idx="237">
                  <c:v>474.79999999999302</c:v>
                </c:pt>
                <c:pt idx="238">
                  <c:v>475.199999999993</c:v>
                </c:pt>
                <c:pt idx="239">
                  <c:v>475.59999999999297</c:v>
                </c:pt>
                <c:pt idx="240">
                  <c:v>475.99999999999301</c:v>
                </c:pt>
                <c:pt idx="241">
                  <c:v>476.39999999999299</c:v>
                </c:pt>
                <c:pt idx="242">
                  <c:v>476.79999999999302</c:v>
                </c:pt>
                <c:pt idx="243">
                  <c:v>477.199999999993</c:v>
                </c:pt>
                <c:pt idx="244">
                  <c:v>477.59999999999297</c:v>
                </c:pt>
                <c:pt idx="245">
                  <c:v>477.99999999999301</c:v>
                </c:pt>
                <c:pt idx="246">
                  <c:v>478.39999999999299</c:v>
                </c:pt>
                <c:pt idx="247">
                  <c:v>478.79999999999302</c:v>
                </c:pt>
                <c:pt idx="248">
                  <c:v>479.199999999993</c:v>
                </c:pt>
                <c:pt idx="249">
                  <c:v>479.59999999999297</c:v>
                </c:pt>
                <c:pt idx="250">
                  <c:v>479.99999999999301</c:v>
                </c:pt>
                <c:pt idx="251">
                  <c:v>480.39999999999299</c:v>
                </c:pt>
                <c:pt idx="252">
                  <c:v>480.79999999999302</c:v>
                </c:pt>
                <c:pt idx="253">
                  <c:v>481.199999999993</c:v>
                </c:pt>
                <c:pt idx="254">
                  <c:v>481.59999999999297</c:v>
                </c:pt>
                <c:pt idx="255">
                  <c:v>481.99999999999199</c:v>
                </c:pt>
                <c:pt idx="256">
                  <c:v>482.39999999999202</c:v>
                </c:pt>
                <c:pt idx="257">
                  <c:v>482.799999999992</c:v>
                </c:pt>
                <c:pt idx="258">
                  <c:v>483.19999999999197</c:v>
                </c:pt>
                <c:pt idx="259">
                  <c:v>483.59999999999201</c:v>
                </c:pt>
                <c:pt idx="260">
                  <c:v>483.99999999999199</c:v>
                </c:pt>
                <c:pt idx="261">
                  <c:v>484.39999999999202</c:v>
                </c:pt>
                <c:pt idx="262">
                  <c:v>484.799999999992</c:v>
                </c:pt>
                <c:pt idx="263">
                  <c:v>485.19999999999197</c:v>
                </c:pt>
                <c:pt idx="264">
                  <c:v>485.59999999999201</c:v>
                </c:pt>
                <c:pt idx="265">
                  <c:v>485.99999999999199</c:v>
                </c:pt>
                <c:pt idx="266">
                  <c:v>486.39999999999202</c:v>
                </c:pt>
                <c:pt idx="267">
                  <c:v>486.799999999992</c:v>
                </c:pt>
                <c:pt idx="268">
                  <c:v>487.19999999999197</c:v>
                </c:pt>
                <c:pt idx="269">
                  <c:v>487.59999999999201</c:v>
                </c:pt>
                <c:pt idx="270">
                  <c:v>487.99999999999199</c:v>
                </c:pt>
                <c:pt idx="271">
                  <c:v>488.39999999999202</c:v>
                </c:pt>
                <c:pt idx="272">
                  <c:v>488.799999999992</c:v>
                </c:pt>
                <c:pt idx="273">
                  <c:v>489.19999999999197</c:v>
                </c:pt>
                <c:pt idx="274">
                  <c:v>489.59999999999201</c:v>
                </c:pt>
                <c:pt idx="275">
                  <c:v>489.99999999999199</c:v>
                </c:pt>
                <c:pt idx="276">
                  <c:v>490.39999999999202</c:v>
                </c:pt>
                <c:pt idx="277">
                  <c:v>490.799999999992</c:v>
                </c:pt>
                <c:pt idx="278">
                  <c:v>491.19999999999197</c:v>
                </c:pt>
                <c:pt idx="279">
                  <c:v>491.59999999999201</c:v>
                </c:pt>
                <c:pt idx="280">
                  <c:v>491.99999999999199</c:v>
                </c:pt>
                <c:pt idx="281">
                  <c:v>492.39999999999202</c:v>
                </c:pt>
                <c:pt idx="282">
                  <c:v>492.799999999992</c:v>
                </c:pt>
                <c:pt idx="283">
                  <c:v>493.19999999999197</c:v>
                </c:pt>
                <c:pt idx="284">
                  <c:v>493.59999999999201</c:v>
                </c:pt>
                <c:pt idx="285">
                  <c:v>493.99999999999199</c:v>
                </c:pt>
                <c:pt idx="286">
                  <c:v>494.39999999999202</c:v>
                </c:pt>
                <c:pt idx="287">
                  <c:v>494.799999999992</c:v>
                </c:pt>
                <c:pt idx="288">
                  <c:v>495.19999999999197</c:v>
                </c:pt>
                <c:pt idx="289">
                  <c:v>495.59999999999201</c:v>
                </c:pt>
                <c:pt idx="290">
                  <c:v>495.99999999999199</c:v>
                </c:pt>
                <c:pt idx="291">
                  <c:v>496.39999999999202</c:v>
                </c:pt>
                <c:pt idx="292">
                  <c:v>496.799999999992</c:v>
                </c:pt>
                <c:pt idx="293">
                  <c:v>497.19999999999197</c:v>
                </c:pt>
                <c:pt idx="294">
                  <c:v>497.59999999999201</c:v>
                </c:pt>
                <c:pt idx="295">
                  <c:v>497.99999999999199</c:v>
                </c:pt>
                <c:pt idx="296">
                  <c:v>498.39999999999202</c:v>
                </c:pt>
                <c:pt idx="297">
                  <c:v>498.799999999992</c:v>
                </c:pt>
                <c:pt idx="298">
                  <c:v>499.19999999999197</c:v>
                </c:pt>
                <c:pt idx="299">
                  <c:v>499.59999999999098</c:v>
                </c:pt>
                <c:pt idx="300">
                  <c:v>499.99999999999102</c:v>
                </c:pt>
                <c:pt idx="301">
                  <c:v>500.399999999991</c:v>
                </c:pt>
                <c:pt idx="302">
                  <c:v>500.79999999999097</c:v>
                </c:pt>
                <c:pt idx="303">
                  <c:v>501.19999999999101</c:v>
                </c:pt>
                <c:pt idx="304">
                  <c:v>501.59999999999098</c:v>
                </c:pt>
                <c:pt idx="305">
                  <c:v>501.99999999999102</c:v>
                </c:pt>
                <c:pt idx="306">
                  <c:v>502.399999999991</c:v>
                </c:pt>
                <c:pt idx="307">
                  <c:v>502.79999999999097</c:v>
                </c:pt>
                <c:pt idx="308">
                  <c:v>503.19999999999101</c:v>
                </c:pt>
                <c:pt idx="309">
                  <c:v>503.59999999999098</c:v>
                </c:pt>
                <c:pt idx="310">
                  <c:v>503.99999999999102</c:v>
                </c:pt>
                <c:pt idx="311">
                  <c:v>504.399999999991</c:v>
                </c:pt>
                <c:pt idx="312">
                  <c:v>504.79999999999097</c:v>
                </c:pt>
                <c:pt idx="313">
                  <c:v>505.19999999999101</c:v>
                </c:pt>
                <c:pt idx="314">
                  <c:v>505.59999999999098</c:v>
                </c:pt>
                <c:pt idx="315">
                  <c:v>505.99999999999102</c:v>
                </c:pt>
                <c:pt idx="316">
                  <c:v>506.399999999991</c:v>
                </c:pt>
                <c:pt idx="317">
                  <c:v>506.79999999999097</c:v>
                </c:pt>
                <c:pt idx="318">
                  <c:v>507.19999999999101</c:v>
                </c:pt>
                <c:pt idx="319">
                  <c:v>507.59999999999098</c:v>
                </c:pt>
                <c:pt idx="320">
                  <c:v>507.99999999999102</c:v>
                </c:pt>
                <c:pt idx="321">
                  <c:v>508.399999999991</c:v>
                </c:pt>
                <c:pt idx="322">
                  <c:v>508.79999999999097</c:v>
                </c:pt>
                <c:pt idx="323">
                  <c:v>509.19999999999101</c:v>
                </c:pt>
                <c:pt idx="324">
                  <c:v>509.59999999999098</c:v>
                </c:pt>
                <c:pt idx="325">
                  <c:v>509.99999999999102</c:v>
                </c:pt>
                <c:pt idx="326">
                  <c:v>510.399999999991</c:v>
                </c:pt>
                <c:pt idx="327">
                  <c:v>510.79999999999097</c:v>
                </c:pt>
                <c:pt idx="328">
                  <c:v>511.19999999999101</c:v>
                </c:pt>
                <c:pt idx="329">
                  <c:v>511.59999999999098</c:v>
                </c:pt>
                <c:pt idx="330">
                  <c:v>511.99999999999102</c:v>
                </c:pt>
                <c:pt idx="331">
                  <c:v>512.399999999991</c:v>
                </c:pt>
                <c:pt idx="332">
                  <c:v>512.79999999999097</c:v>
                </c:pt>
                <c:pt idx="333">
                  <c:v>513.19999999999095</c:v>
                </c:pt>
                <c:pt idx="334">
                  <c:v>513.59999999999104</c:v>
                </c:pt>
                <c:pt idx="335">
                  <c:v>513.99999999999102</c:v>
                </c:pt>
                <c:pt idx="336">
                  <c:v>514.399999999991</c:v>
                </c:pt>
                <c:pt idx="337">
                  <c:v>514.79999999999097</c:v>
                </c:pt>
                <c:pt idx="338">
                  <c:v>515.19999999999095</c:v>
                </c:pt>
                <c:pt idx="339">
                  <c:v>515.59999999999104</c:v>
                </c:pt>
                <c:pt idx="340">
                  <c:v>515.99999999999102</c:v>
                </c:pt>
                <c:pt idx="341">
                  <c:v>516.399999999991</c:v>
                </c:pt>
                <c:pt idx="342">
                  <c:v>516.79999999999097</c:v>
                </c:pt>
                <c:pt idx="343">
                  <c:v>517.19999999999004</c:v>
                </c:pt>
                <c:pt idx="344">
                  <c:v>517.59999999999002</c:v>
                </c:pt>
                <c:pt idx="345">
                  <c:v>517.99999999999</c:v>
                </c:pt>
                <c:pt idx="346">
                  <c:v>518.39999999998997</c:v>
                </c:pt>
                <c:pt idx="347">
                  <c:v>518.79999999998995</c:v>
                </c:pt>
                <c:pt idx="348">
                  <c:v>519.19999999999004</c:v>
                </c:pt>
                <c:pt idx="349">
                  <c:v>519.59999999999002</c:v>
                </c:pt>
                <c:pt idx="350">
                  <c:v>519.99999999999</c:v>
                </c:pt>
                <c:pt idx="351">
                  <c:v>520.39999999998997</c:v>
                </c:pt>
                <c:pt idx="352">
                  <c:v>520.79999999998995</c:v>
                </c:pt>
                <c:pt idx="353">
                  <c:v>521.19999999999004</c:v>
                </c:pt>
                <c:pt idx="354">
                  <c:v>521.59999999999002</c:v>
                </c:pt>
                <c:pt idx="355">
                  <c:v>521.99999999999</c:v>
                </c:pt>
                <c:pt idx="356">
                  <c:v>522.39999999998997</c:v>
                </c:pt>
                <c:pt idx="357">
                  <c:v>522.79999999998995</c:v>
                </c:pt>
                <c:pt idx="358">
                  <c:v>523.19999999999004</c:v>
                </c:pt>
                <c:pt idx="359">
                  <c:v>523.59999999999002</c:v>
                </c:pt>
                <c:pt idx="360">
                  <c:v>523.99999999999</c:v>
                </c:pt>
                <c:pt idx="361">
                  <c:v>524.39999999998997</c:v>
                </c:pt>
                <c:pt idx="362">
                  <c:v>524.79999999998995</c:v>
                </c:pt>
                <c:pt idx="363">
                  <c:v>525.19999999999004</c:v>
                </c:pt>
                <c:pt idx="364">
                  <c:v>525.59999999999002</c:v>
                </c:pt>
                <c:pt idx="365">
                  <c:v>525.99999999999</c:v>
                </c:pt>
                <c:pt idx="366">
                  <c:v>526.39999999998997</c:v>
                </c:pt>
                <c:pt idx="367">
                  <c:v>526.79999999998995</c:v>
                </c:pt>
                <c:pt idx="368">
                  <c:v>527.19999999999004</c:v>
                </c:pt>
                <c:pt idx="369">
                  <c:v>527.59999999999002</c:v>
                </c:pt>
                <c:pt idx="370">
                  <c:v>527.99999999999</c:v>
                </c:pt>
                <c:pt idx="371">
                  <c:v>528.39999999998997</c:v>
                </c:pt>
                <c:pt idx="372">
                  <c:v>528.79999999998995</c:v>
                </c:pt>
                <c:pt idx="373">
                  <c:v>529.19999999999004</c:v>
                </c:pt>
                <c:pt idx="374">
                  <c:v>529.59999999999002</c:v>
                </c:pt>
                <c:pt idx="375">
                  <c:v>529.99999999999</c:v>
                </c:pt>
                <c:pt idx="376">
                  <c:v>530.39999999998997</c:v>
                </c:pt>
                <c:pt idx="377">
                  <c:v>530.79999999998995</c:v>
                </c:pt>
                <c:pt idx="378">
                  <c:v>531.19999999999004</c:v>
                </c:pt>
                <c:pt idx="379">
                  <c:v>531.59999999999002</c:v>
                </c:pt>
                <c:pt idx="380">
                  <c:v>531.99999999999</c:v>
                </c:pt>
                <c:pt idx="381">
                  <c:v>532.39999999998997</c:v>
                </c:pt>
                <c:pt idx="382">
                  <c:v>532.79999999998995</c:v>
                </c:pt>
                <c:pt idx="383">
                  <c:v>533.19999999999004</c:v>
                </c:pt>
                <c:pt idx="384">
                  <c:v>533.59999999999002</c:v>
                </c:pt>
                <c:pt idx="385">
                  <c:v>533.99999999999</c:v>
                </c:pt>
                <c:pt idx="386">
                  <c:v>534.39999999998997</c:v>
                </c:pt>
                <c:pt idx="387">
                  <c:v>534.79999999998904</c:v>
                </c:pt>
                <c:pt idx="388">
                  <c:v>535.19999999998902</c:v>
                </c:pt>
                <c:pt idx="389">
                  <c:v>535.599999999989</c:v>
                </c:pt>
                <c:pt idx="390">
                  <c:v>535.99999999998897</c:v>
                </c:pt>
                <c:pt idx="391">
                  <c:v>536.39999999998895</c:v>
                </c:pt>
                <c:pt idx="392">
                  <c:v>536.79999999998904</c:v>
                </c:pt>
                <c:pt idx="393">
                  <c:v>537.19999999998902</c:v>
                </c:pt>
                <c:pt idx="394">
                  <c:v>537.599999999989</c:v>
                </c:pt>
                <c:pt idx="395">
                  <c:v>537.99999999998897</c:v>
                </c:pt>
                <c:pt idx="396">
                  <c:v>538.39999999998895</c:v>
                </c:pt>
                <c:pt idx="397">
                  <c:v>538.79999999998904</c:v>
                </c:pt>
                <c:pt idx="398">
                  <c:v>539.19999999998902</c:v>
                </c:pt>
                <c:pt idx="399">
                  <c:v>539.599999999989</c:v>
                </c:pt>
                <c:pt idx="400">
                  <c:v>539.99999999998897</c:v>
                </c:pt>
                <c:pt idx="401">
                  <c:v>540.39999999998895</c:v>
                </c:pt>
                <c:pt idx="402">
                  <c:v>540.79999999998904</c:v>
                </c:pt>
                <c:pt idx="403">
                  <c:v>541.19999999998902</c:v>
                </c:pt>
                <c:pt idx="404">
                  <c:v>541.599999999989</c:v>
                </c:pt>
                <c:pt idx="405">
                  <c:v>541.99999999998897</c:v>
                </c:pt>
                <c:pt idx="406">
                  <c:v>542.39999999998895</c:v>
                </c:pt>
                <c:pt idx="407">
                  <c:v>542.79999999998904</c:v>
                </c:pt>
                <c:pt idx="408">
                  <c:v>543.19999999998902</c:v>
                </c:pt>
                <c:pt idx="409">
                  <c:v>543.599999999989</c:v>
                </c:pt>
                <c:pt idx="410">
                  <c:v>543.99999999998897</c:v>
                </c:pt>
                <c:pt idx="411">
                  <c:v>544.39999999998895</c:v>
                </c:pt>
                <c:pt idx="412">
                  <c:v>544.79999999998904</c:v>
                </c:pt>
                <c:pt idx="413">
                  <c:v>545.19999999998902</c:v>
                </c:pt>
                <c:pt idx="414">
                  <c:v>545.599999999989</c:v>
                </c:pt>
                <c:pt idx="415">
                  <c:v>545.99999999998897</c:v>
                </c:pt>
                <c:pt idx="416">
                  <c:v>546.39999999998895</c:v>
                </c:pt>
                <c:pt idx="417">
                  <c:v>546.79999999998904</c:v>
                </c:pt>
                <c:pt idx="418">
                  <c:v>547.19999999998902</c:v>
                </c:pt>
                <c:pt idx="419">
                  <c:v>547.599999999989</c:v>
                </c:pt>
                <c:pt idx="420">
                  <c:v>547.99999999998897</c:v>
                </c:pt>
                <c:pt idx="421">
                  <c:v>548.39999999998895</c:v>
                </c:pt>
                <c:pt idx="422">
                  <c:v>548.79999999998904</c:v>
                </c:pt>
                <c:pt idx="423">
                  <c:v>549.19999999998902</c:v>
                </c:pt>
                <c:pt idx="424">
                  <c:v>549.599999999989</c:v>
                </c:pt>
                <c:pt idx="425">
                  <c:v>549.99999999998897</c:v>
                </c:pt>
              </c:numCache>
            </c:numRef>
          </c:cat>
          <c:val>
            <c:numRef>
              <c:f>graph_export!$N$77:$N$502</c:f>
              <c:numCache>
                <c:formatCode>General</c:formatCode>
                <c:ptCount val="426"/>
                <c:pt idx="0">
                  <c:v>607.46253939500468</c:v>
                </c:pt>
                <c:pt idx="1">
                  <c:v>612.88183935662141</c:v>
                </c:pt>
                <c:pt idx="2">
                  <c:v>617.86850612802493</c:v>
                </c:pt>
                <c:pt idx="3">
                  <c:v>626.45285942856913</c:v>
                </c:pt>
                <c:pt idx="4">
                  <c:v>635.173833736549</c:v>
                </c:pt>
                <c:pt idx="5">
                  <c:v>643.87203787662293</c:v>
                </c:pt>
                <c:pt idx="6">
                  <c:v>651.36342311768135</c:v>
                </c:pt>
                <c:pt idx="7">
                  <c:v>659.76561507497786</c:v>
                </c:pt>
                <c:pt idx="8">
                  <c:v>667.57578266671965</c:v>
                </c:pt>
                <c:pt idx="9">
                  <c:v>676.4333779821352</c:v>
                </c:pt>
                <c:pt idx="10">
                  <c:v>685.54144514451627</c:v>
                </c:pt>
                <c:pt idx="11">
                  <c:v>694.80890348223897</c:v>
                </c:pt>
                <c:pt idx="12">
                  <c:v>704.28129333111531</c:v>
                </c:pt>
                <c:pt idx="13">
                  <c:v>714.23185670601663</c:v>
                </c:pt>
                <c:pt idx="14">
                  <c:v>723.90917806604648</c:v>
                </c:pt>
                <c:pt idx="15">
                  <c:v>733.58649942607633</c:v>
                </c:pt>
                <c:pt idx="16">
                  <c:v>742.69456658845741</c:v>
                </c:pt>
                <c:pt idx="17">
                  <c:v>752.34911778058131</c:v>
                </c:pt>
                <c:pt idx="18">
                  <c:v>763.41541938287423</c:v>
                </c:pt>
                <c:pt idx="19">
                  <c:v>774.25401930610769</c:v>
                </c:pt>
                <c:pt idx="20">
                  <c:v>786.20835745673287</c:v>
                </c:pt>
                <c:pt idx="21">
                  <c:v>799.39228467427949</c:v>
                </c:pt>
                <c:pt idx="22">
                  <c:v>812.64452239554385</c:v>
                </c:pt>
                <c:pt idx="23">
                  <c:v>824.0068361806143</c:v>
                </c:pt>
                <c:pt idx="24">
                  <c:v>835.57408147683816</c:v>
                </c:pt>
                <c:pt idx="25">
                  <c:v>848.09767382511211</c:v>
                </c:pt>
                <c:pt idx="26">
                  <c:v>860.48464516595038</c:v>
                </c:pt>
                <c:pt idx="27">
                  <c:v>873.82796355883863</c:v>
                </c:pt>
                <c:pt idx="28">
                  <c:v>887.23959245544472</c:v>
                </c:pt>
                <c:pt idx="29">
                  <c:v>900.37797933717945</c:v>
                </c:pt>
                <c:pt idx="30">
                  <c:v>912.58278933477004</c:v>
                </c:pt>
                <c:pt idx="31">
                  <c:v>925.72117621650477</c:v>
                </c:pt>
                <c:pt idx="32">
                  <c:v>939.24665595264059</c:v>
                </c:pt>
                <c:pt idx="33">
                  <c:v>952.43058317018722</c:v>
                </c:pt>
                <c:pt idx="34">
                  <c:v>965.93329273841709</c:v>
                </c:pt>
                <c:pt idx="35">
                  <c:v>979.50431281036492</c:v>
                </c:pt>
                <c:pt idx="36">
                  <c:v>993.394115232996</c:v>
                </c:pt>
                <c:pt idx="37">
                  <c:v>1006.3048004356712</c:v>
                </c:pt>
                <c:pt idx="38">
                  <c:v>1020.4223045373618</c:v>
                </c:pt>
                <c:pt idx="39">
                  <c:v>1033.8111632660618</c:v>
                </c:pt>
                <c:pt idx="40">
                  <c:v>1048.9077845877084</c:v>
                </c:pt>
                <c:pt idx="41">
                  <c:v>1062.0689416373491</c:v>
                </c:pt>
                <c:pt idx="42">
                  <c:v>1075.11624784746</c:v>
                </c:pt>
                <c:pt idx="43">
                  <c:v>1089.0060502700912</c:v>
                </c:pt>
                <c:pt idx="44">
                  <c:v>1104.3531434387032</c:v>
                </c:pt>
                <c:pt idx="45">
                  <c:v>1118.1746353576166</c:v>
                </c:pt>
                <c:pt idx="46">
                  <c:v>1130.1062033403357</c:v>
                </c:pt>
                <c:pt idx="47">
                  <c:v>1143.7455339160012</c:v>
                </c:pt>
                <c:pt idx="48">
                  <c:v>1157.5670258349146</c:v>
                </c:pt>
                <c:pt idx="49">
                  <c:v>1171.274666914298</c:v>
                </c:pt>
                <c:pt idx="50">
                  <c:v>1182.8646823784279</c:v>
                </c:pt>
                <c:pt idx="51">
                  <c:v>1195.2516537192662</c:v>
                </c:pt>
                <c:pt idx="52">
                  <c:v>1208.1395687540353</c:v>
                </c:pt>
                <c:pt idx="53">
                  <c:v>1220.9364031171808</c:v>
                </c:pt>
                <c:pt idx="54">
                  <c:v>1232.1393257269094</c:v>
                </c:pt>
                <c:pt idx="55">
                  <c:v>1244.5718374035596</c:v>
                </c:pt>
                <c:pt idx="56">
                  <c:v>1258.2111679792251</c:v>
                </c:pt>
                <c:pt idx="57">
                  <c:v>1271.4861758683955</c:v>
                </c:pt>
                <c:pt idx="58">
                  <c:v>1282.6207879744065</c:v>
                </c:pt>
                <c:pt idx="59">
                  <c:v>1293.5960089050757</c:v>
                </c:pt>
                <c:pt idx="60">
                  <c:v>1305.7780487347602</c:v>
                </c:pt>
                <c:pt idx="61">
                  <c:v>1319.0302864560247</c:v>
                </c:pt>
                <c:pt idx="62">
                  <c:v>1332.328064513101</c:v>
                </c:pt>
                <c:pt idx="63">
                  <c:v>1345.9446249208609</c:v>
                </c:pt>
                <c:pt idx="64">
                  <c:v>1359.5839554965264</c:v>
                </c:pt>
                <c:pt idx="65">
                  <c:v>1372.9272738894147</c:v>
                </c:pt>
                <c:pt idx="66">
                  <c:v>1385.701338084654</c:v>
                </c:pt>
                <c:pt idx="67">
                  <c:v>1399.5000598356614</c:v>
                </c:pt>
                <c:pt idx="68">
                  <c:v>1414.072967295471</c:v>
                </c:pt>
                <c:pt idx="69">
                  <c:v>1429.3517499603654</c:v>
                </c:pt>
                <c:pt idx="70">
                  <c:v>1444.0840485955166</c:v>
                </c:pt>
                <c:pt idx="71">
                  <c:v>1458.2015526972073</c:v>
                </c:pt>
                <c:pt idx="72">
                  <c:v>1473.0477021718884</c:v>
                </c:pt>
                <c:pt idx="73">
                  <c:v>1487.9166218144755</c:v>
                </c:pt>
                <c:pt idx="74">
                  <c:v>1502.9904729682162</c:v>
                </c:pt>
                <c:pt idx="75">
                  <c:v>1517.8821627787092</c:v>
                </c:pt>
                <c:pt idx="76">
                  <c:v>1534.1400626635593</c:v>
                </c:pt>
                <c:pt idx="77">
                  <c:v>1550.4435028842215</c:v>
                </c:pt>
                <c:pt idx="78">
                  <c:v>1566.9063342802251</c:v>
                </c:pt>
                <c:pt idx="79">
                  <c:v>1583.4374761799468</c:v>
                </c:pt>
                <c:pt idx="80">
                  <c:v>1600.0596987512922</c:v>
                </c:pt>
                <c:pt idx="81">
                  <c:v>1616.8640826658852</c:v>
                </c:pt>
                <c:pt idx="82">
                  <c:v>1633.2358333902653</c:v>
                </c:pt>
                <c:pt idx="83">
                  <c:v>1651.1787257001561</c:v>
                </c:pt>
                <c:pt idx="84">
                  <c:v>1669.8274932151312</c:v>
                </c:pt>
                <c:pt idx="85">
                  <c:v>1688.5673414017301</c:v>
                </c:pt>
                <c:pt idx="86">
                  <c:v>1706.1231408572196</c:v>
                </c:pt>
                <c:pt idx="87">
                  <c:v>1724.6352873647593</c:v>
                </c:pt>
                <c:pt idx="88">
                  <c:v>1742.8286515216153</c:v>
                </c:pt>
                <c:pt idx="89">
                  <c:v>1761.6140400440263</c:v>
                </c:pt>
                <c:pt idx="90">
                  <c:v>1781.4013159542992</c:v>
                </c:pt>
                <c:pt idx="91">
                  <c:v>1800.3688658199576</c:v>
                </c:pt>
                <c:pt idx="92">
                  <c:v>1818.5394598089078</c:v>
                </c:pt>
                <c:pt idx="93">
                  <c:v>1836.6189731262343</c:v>
                </c:pt>
                <c:pt idx="94">
                  <c:v>1856.3151683648832</c:v>
                </c:pt>
                <c:pt idx="95">
                  <c:v>1874.5768430254573</c:v>
                </c:pt>
                <c:pt idx="96">
                  <c:v>1892.56527567116</c:v>
                </c:pt>
                <c:pt idx="97">
                  <c:v>1911.3506641935708</c:v>
                </c:pt>
                <c:pt idx="98">
                  <c:v>1929.8400405332045</c:v>
                </c:pt>
                <c:pt idx="99">
                  <c:v>1947.2364488133521</c:v>
                </c:pt>
                <c:pt idx="100">
                  <c:v>1963.3349575228608</c:v>
                </c:pt>
                <c:pt idx="101">
                  <c:v>1981.1867691611276</c:v>
                </c:pt>
                <c:pt idx="102">
                  <c:v>1998.1505442510622</c:v>
                </c:pt>
                <c:pt idx="103">
                  <c:v>2014.2718231284769</c:v>
                </c:pt>
                <c:pt idx="104">
                  <c:v>2030.0287793193961</c:v>
                </c:pt>
                <c:pt idx="105">
                  <c:v>2048.0855224688166</c:v>
                </c:pt>
                <c:pt idx="106">
                  <c:v>2065.185918566187</c:v>
                </c:pt>
                <c:pt idx="107">
                  <c:v>2079.4172735074071</c:v>
                </c:pt>
                <c:pt idx="108">
                  <c:v>2092.51012005333</c:v>
                </c:pt>
                <c:pt idx="109">
                  <c:v>2106.3771523080554</c:v>
                </c:pt>
                <c:pt idx="110">
                  <c:v>2119.8343215404734</c:v>
                </c:pt>
                <c:pt idx="111">
                  <c:v>2132.3806840566531</c:v>
                </c:pt>
                <c:pt idx="112">
                  <c:v>2144.8131957333035</c:v>
                </c:pt>
                <c:pt idx="113">
                  <c:v>2156.5398322048691</c:v>
                </c:pt>
                <c:pt idx="114">
                  <c:v>2167.1279602811369</c:v>
                </c:pt>
                <c:pt idx="115">
                  <c:v>2178.2853425550538</c:v>
                </c:pt>
                <c:pt idx="116">
                  <c:v>2188.3952971052968</c:v>
                </c:pt>
                <c:pt idx="117">
                  <c:v>2197.8449167862668</c:v>
                </c:pt>
                <c:pt idx="118">
                  <c:v>2206.3609595830935</c:v>
                </c:pt>
                <c:pt idx="119">
                  <c:v>2216.5847649728662</c:v>
                </c:pt>
                <c:pt idx="120">
                  <c:v>2224.4404729004195</c:v>
                </c:pt>
                <c:pt idx="121">
                  <c:v>2231.7496967982306</c:v>
                </c:pt>
                <c:pt idx="122">
                  <c:v>2238.2164244835212</c:v>
                </c:pt>
                <c:pt idx="123">
                  <c:v>2247.6888143323972</c:v>
                </c:pt>
                <c:pt idx="124">
                  <c:v>2256.5236394799072</c:v>
                </c:pt>
                <c:pt idx="125">
                  <c:v>2264.0150247209654</c:v>
                </c:pt>
                <c:pt idx="126">
                  <c:v>2271.2103977792463</c:v>
                </c:pt>
                <c:pt idx="127">
                  <c:v>2279.6125897365428</c:v>
                </c:pt>
                <c:pt idx="128">
                  <c:v>2287.3772169924728</c:v>
                </c:pt>
                <c:pt idx="129">
                  <c:v>2294.6409005544715</c:v>
                </c:pt>
                <c:pt idx="130">
                  <c:v>2302.8381610006145</c:v>
                </c:pt>
                <c:pt idx="131">
                  <c:v>2311.5591353085947</c:v>
                </c:pt>
                <c:pt idx="132">
                  <c:v>2319.3465327324302</c:v>
                </c:pt>
                <c:pt idx="133">
                  <c:v>2327.8853456971624</c:v>
                </c:pt>
                <c:pt idx="134">
                  <c:v>2337.7675985683459</c:v>
                </c:pt>
                <c:pt idx="135">
                  <c:v>2348.0369442939304</c:v>
                </c:pt>
                <c:pt idx="136">
                  <c:v>2358.3973706911393</c:v>
                </c:pt>
                <c:pt idx="137">
                  <c:v>2368.8944180957833</c:v>
                </c:pt>
                <c:pt idx="138">
                  <c:v>2380.2795020487597</c:v>
                </c:pt>
                <c:pt idx="139">
                  <c:v>2391.1181019719929</c:v>
                </c:pt>
                <c:pt idx="140">
                  <c:v>2402.7991981077466</c:v>
                </c:pt>
                <c:pt idx="141">
                  <c:v>2416.2791375080706</c:v>
                </c:pt>
                <c:pt idx="142">
                  <c:v>2431.626230676683</c:v>
                </c:pt>
                <c:pt idx="143">
                  <c:v>2446.9960940132009</c:v>
                </c:pt>
                <c:pt idx="144">
                  <c:v>2461.9105539916</c:v>
                </c:pt>
                <c:pt idx="145">
                  <c:v>2477.0071753132465</c:v>
                </c:pt>
                <c:pt idx="146">
                  <c:v>2492.6730508325418</c:v>
                </c:pt>
                <c:pt idx="147">
                  <c:v>2508.8626402136742</c:v>
                </c:pt>
                <c:pt idx="148">
                  <c:v>2527.0332342026245</c:v>
                </c:pt>
                <c:pt idx="149">
                  <c:v>2545.9097033966591</c:v>
                </c:pt>
                <c:pt idx="150">
                  <c:v>2563.9664465460796</c:v>
                </c:pt>
                <c:pt idx="151">
                  <c:v>2581.9776493596883</c:v>
                </c:pt>
                <c:pt idx="152">
                  <c:v>2601.5827639267131</c:v>
                </c:pt>
                <c:pt idx="153">
                  <c:v>2621.1423381579266</c:v>
                </c:pt>
                <c:pt idx="154">
                  <c:v>2640.6336018854222</c:v>
                </c:pt>
                <c:pt idx="155">
                  <c:v>2661.3999950156508</c:v>
                </c:pt>
                <c:pt idx="156">
                  <c:v>2681.483283108701</c:v>
                </c:pt>
                <c:pt idx="157">
                  <c:v>2700.7240749892312</c:v>
                </c:pt>
                <c:pt idx="158">
                  <c:v>2720.7162824106576</c:v>
                </c:pt>
                <c:pt idx="159">
                  <c:v>2742.2796314175948</c:v>
                </c:pt>
                <c:pt idx="160">
                  <c:v>2762.7272421971402</c:v>
                </c:pt>
                <c:pt idx="161">
                  <c:v>2781.9908042455763</c:v>
                </c:pt>
                <c:pt idx="162">
                  <c:v>2801.9147011632849</c:v>
                </c:pt>
                <c:pt idx="163">
                  <c:v>2821.4742753944979</c:v>
                </c:pt>
                <c:pt idx="164">
                  <c:v>2839.8042605587898</c:v>
                </c:pt>
                <c:pt idx="165">
                  <c:v>2857.564991525433</c:v>
                </c:pt>
                <c:pt idx="166">
                  <c:v>2876.282069544126</c:v>
                </c:pt>
                <c:pt idx="167">
                  <c:v>2894.1111110144871</c:v>
                </c:pt>
                <c:pt idx="168">
                  <c:v>2910.8244142574563</c:v>
                </c:pt>
                <c:pt idx="169">
                  <c:v>2926.717991455811</c:v>
                </c:pt>
                <c:pt idx="170">
                  <c:v>2941.9284636169873</c:v>
                </c:pt>
                <c:pt idx="171">
                  <c:v>2956.1598185582079</c:v>
                </c:pt>
                <c:pt idx="172">
                  <c:v>2969.9357701413091</c:v>
                </c:pt>
                <c:pt idx="173">
                  <c:v>2982.9147658477023</c:v>
                </c:pt>
                <c:pt idx="174">
                  <c:v>2994.6186321513619</c:v>
                </c:pt>
                <c:pt idx="175">
                  <c:v>3005.7987845931848</c:v>
                </c:pt>
                <c:pt idx="176">
                  <c:v>3014.9296219234716</c:v>
                </c:pt>
                <c:pt idx="177">
                  <c:v>3024.0604592537588</c:v>
                </c:pt>
                <c:pt idx="178">
                  <c:v>3030.8459692897327</c:v>
                </c:pt>
                <c:pt idx="179">
                  <c:v>3037.6542494936125</c:v>
                </c:pt>
                <c:pt idx="180">
                  <c:v>3042.1627427389913</c:v>
                </c:pt>
                <c:pt idx="181">
                  <c:v>3046.2841431299685</c:v>
                </c:pt>
                <c:pt idx="182">
                  <c:v>3048.1285267303506</c:v>
                </c:pt>
                <c:pt idx="183">
                  <c:v>3049.6996683158613</c:v>
                </c:pt>
                <c:pt idx="184">
                  <c:v>3050.3827733530397</c:v>
                </c:pt>
                <c:pt idx="185">
                  <c:v>3050.2233821776981</c:v>
                </c:pt>
                <c:pt idx="186">
                  <c:v>3048.2423775698803</c:v>
                </c:pt>
                <c:pt idx="187">
                  <c:v>3044.576380537022</c:v>
                </c:pt>
                <c:pt idx="188">
                  <c:v>3040.6826818251043</c:v>
                </c:pt>
                <c:pt idx="189">
                  <c:v>3035.4000028709229</c:v>
                </c:pt>
                <c:pt idx="190">
                  <c:v>3029.1154365288803</c:v>
                </c:pt>
                <c:pt idx="191">
                  <c:v>3021.8062126310692</c:v>
                </c:pt>
                <c:pt idx="192">
                  <c:v>3013.8138836960802</c:v>
                </c:pt>
                <c:pt idx="193">
                  <c:v>3004.2048728397681</c:v>
                </c:pt>
                <c:pt idx="194">
                  <c:v>2994.2998498006787</c:v>
                </c:pt>
                <c:pt idx="195">
                  <c:v>2983.9621935713762</c:v>
                </c:pt>
                <c:pt idx="196">
                  <c:v>2972.6226499542117</c:v>
                </c:pt>
                <c:pt idx="197">
                  <c:v>2960.5544609640569</c:v>
                </c:pt>
                <c:pt idx="198">
                  <c:v>2947.8714774404411</c:v>
                </c:pt>
                <c:pt idx="199">
                  <c:v>2933.8222838424686</c:v>
                </c:pt>
                <c:pt idx="200">
                  <c:v>2920.3651146100506</c:v>
                </c:pt>
                <c:pt idx="201">
                  <c:v>2907.2722680641277</c:v>
                </c:pt>
                <c:pt idx="202">
                  <c:v>2893.8606391675216</c:v>
                </c:pt>
                <c:pt idx="203">
                  <c:v>2879.0828001965583</c:v>
                </c:pt>
                <c:pt idx="204">
                  <c:v>2864.4188120651247</c:v>
                </c:pt>
                <c:pt idx="205">
                  <c:v>2849.0034083927949</c:v>
                </c:pt>
                <c:pt idx="206">
                  <c:v>2834.3621904292672</c:v>
                </c:pt>
                <c:pt idx="207">
                  <c:v>2820.4496178387303</c:v>
                </c:pt>
                <c:pt idx="208">
                  <c:v>2805.5579280282373</c:v>
                </c:pt>
                <c:pt idx="209">
                  <c:v>2790.757318889368</c:v>
                </c:pt>
                <c:pt idx="210">
                  <c:v>2777.2773794890441</c:v>
                </c:pt>
                <c:pt idx="211">
                  <c:v>2764.3894644542747</c:v>
                </c:pt>
                <c:pt idx="212">
                  <c:v>2750.841214550233</c:v>
                </c:pt>
                <c:pt idx="213">
                  <c:v>2738.3403923698647</c:v>
                </c:pt>
                <c:pt idx="214">
                  <c:v>2726.5909857303932</c:v>
                </c:pt>
                <c:pt idx="215">
                  <c:v>2714.704958083486</c:v>
                </c:pt>
                <c:pt idx="216">
                  <c:v>2704.7543947085846</c:v>
                </c:pt>
                <c:pt idx="217">
                  <c:v>2695.1909241880849</c:v>
                </c:pt>
                <c:pt idx="218">
                  <c:v>2686.1283973615155</c:v>
                </c:pt>
                <c:pt idx="219">
                  <c:v>2676.9747898633227</c:v>
                </c:pt>
                <c:pt idx="220">
                  <c:v>2669.1190819357689</c:v>
                </c:pt>
                <c:pt idx="221">
                  <c:v>2660.5574988031308</c:v>
                </c:pt>
                <c:pt idx="222">
                  <c:v>2654.2729324610877</c:v>
                </c:pt>
                <c:pt idx="223">
                  <c:v>2648.3299186376339</c:v>
                </c:pt>
                <c:pt idx="224">
                  <c:v>2643.2977115304184</c:v>
                </c:pt>
                <c:pt idx="225">
                  <c:v>2637.9694922404256</c:v>
                </c:pt>
                <c:pt idx="226">
                  <c:v>2635.2598422596175</c:v>
                </c:pt>
                <c:pt idx="227">
                  <c:v>2632.6185027825268</c:v>
                </c:pt>
                <c:pt idx="228">
                  <c:v>2630.8196595179566</c:v>
                </c:pt>
                <c:pt idx="229">
                  <c:v>2628.4971023915496</c:v>
                </c:pt>
                <c:pt idx="230">
                  <c:v>2627.5179851715934</c:v>
                </c:pt>
                <c:pt idx="231">
                  <c:v>2627.5862956753112</c:v>
                </c:pt>
                <c:pt idx="232">
                  <c:v>2628.5654128952674</c:v>
                </c:pt>
                <c:pt idx="233">
                  <c:v>2628.5654128952674</c:v>
                </c:pt>
                <c:pt idx="234">
                  <c:v>2628.8841952459507</c:v>
                </c:pt>
                <c:pt idx="235">
                  <c:v>2630.1593246486841</c:v>
                </c:pt>
                <c:pt idx="236">
                  <c:v>2631.8443170737246</c:v>
                </c:pt>
                <c:pt idx="237">
                  <c:v>2633.0739061406457</c:v>
                </c:pt>
                <c:pt idx="238">
                  <c:v>2634.4856565508148</c:v>
                </c:pt>
                <c:pt idx="239">
                  <c:v>2636.5122014944445</c:v>
                </c:pt>
                <c:pt idx="240">
                  <c:v>2637.9467220725196</c:v>
                </c:pt>
                <c:pt idx="241">
                  <c:v>2638.5159762701687</c:v>
                </c:pt>
                <c:pt idx="242">
                  <c:v>2638.3338149269207</c:v>
                </c:pt>
                <c:pt idx="243">
                  <c:v>2638.811988452946</c:v>
                </c:pt>
                <c:pt idx="244">
                  <c:v>2639.9049565124315</c:v>
                </c:pt>
                <c:pt idx="245">
                  <c:v>2641.0434649077292</c:v>
                </c:pt>
                <c:pt idx="246">
                  <c:v>2640.6108317175162</c:v>
                </c:pt>
                <c:pt idx="247">
                  <c:v>2638.7436779492282</c:v>
                </c:pt>
                <c:pt idx="248">
                  <c:v>2636.9903750204699</c:v>
                </c:pt>
                <c:pt idx="249">
                  <c:v>2635.4192334349591</c:v>
                </c:pt>
                <c:pt idx="250">
                  <c:v>2633.1649868122695</c:v>
                </c:pt>
                <c:pt idx="251">
                  <c:v>2629.0663565891982</c:v>
                </c:pt>
                <c:pt idx="252">
                  <c:v>2624.1024599857005</c:v>
                </c:pt>
                <c:pt idx="253">
                  <c:v>2618.4099180092126</c:v>
                </c:pt>
                <c:pt idx="254">
                  <c:v>2611.7610289806744</c:v>
                </c:pt>
                <c:pt idx="255">
                  <c:v>2603.745929877779</c:v>
                </c:pt>
                <c:pt idx="256">
                  <c:v>2594.911104730269</c:v>
                </c:pt>
                <c:pt idx="257">
                  <c:v>2584.7100695084023</c:v>
                </c:pt>
                <c:pt idx="258">
                  <c:v>2572.4824893429059</c:v>
                </c:pt>
                <c:pt idx="259">
                  <c:v>2559.1619411179236</c:v>
                </c:pt>
                <c:pt idx="260">
                  <c:v>2546.5244979301197</c:v>
                </c:pt>
                <c:pt idx="261">
                  <c:v>2532.1565219814638</c:v>
                </c:pt>
                <c:pt idx="262">
                  <c:v>2515.8303115928957</c:v>
                </c:pt>
                <c:pt idx="263">
                  <c:v>2498.0695806262524</c:v>
                </c:pt>
                <c:pt idx="264">
                  <c:v>2479.8306761335843</c:v>
                </c:pt>
                <c:pt idx="265">
                  <c:v>2459.9978598875</c:v>
                </c:pt>
                <c:pt idx="266">
                  <c:v>2437.9791075224434</c:v>
                </c:pt>
                <c:pt idx="267">
                  <c:v>2415.5049517992684</c:v>
                </c:pt>
                <c:pt idx="268">
                  <c:v>2391.2774931473346</c:v>
                </c:pt>
                <c:pt idx="269">
                  <c:v>2366.5490908014704</c:v>
                </c:pt>
                <c:pt idx="270">
                  <c:v>2340.2495468700949</c:v>
                </c:pt>
                <c:pt idx="271">
                  <c:v>2314.1321642819671</c:v>
                </c:pt>
                <c:pt idx="272">
                  <c:v>2285.9882367502096</c:v>
                </c:pt>
                <c:pt idx="273">
                  <c:v>2256.3414781366596</c:v>
                </c:pt>
                <c:pt idx="274">
                  <c:v>2226.0116144859303</c:v>
                </c:pt>
                <c:pt idx="275">
                  <c:v>2195.1808071412706</c:v>
                </c:pt>
                <c:pt idx="276">
                  <c:v>2161.5948094799905</c:v>
                </c:pt>
                <c:pt idx="277">
                  <c:v>2126.7109122480711</c:v>
                </c:pt>
                <c:pt idx="278">
                  <c:v>2093.0566040830731</c:v>
                </c:pt>
                <c:pt idx="279">
                  <c:v>2059.0835135673915</c:v>
                </c:pt>
                <c:pt idx="280">
                  <c:v>2023.357120122952</c:v>
                </c:pt>
                <c:pt idx="281">
                  <c:v>1986.3328271078728</c:v>
                </c:pt>
                <c:pt idx="282">
                  <c:v>1949.1036025816404</c:v>
                </c:pt>
                <c:pt idx="283">
                  <c:v>1911.1001923466054</c:v>
                </c:pt>
                <c:pt idx="284">
                  <c:v>1872.2998262348622</c:v>
                </c:pt>
                <c:pt idx="285">
                  <c:v>1833.8637828096141</c:v>
                </c:pt>
                <c:pt idx="286">
                  <c:v>1794.8584851867172</c:v>
                </c:pt>
                <c:pt idx="287">
                  <c:v>1756.0808892428797</c:v>
                </c:pt>
                <c:pt idx="288">
                  <c:v>1716.4607970865222</c:v>
                </c:pt>
                <c:pt idx="289">
                  <c:v>1677.4782696315312</c:v>
                </c:pt>
                <c:pt idx="290">
                  <c:v>1637.5621652923962</c:v>
                </c:pt>
                <c:pt idx="291">
                  <c:v>1597.3728189383899</c:v>
                </c:pt>
                <c:pt idx="292">
                  <c:v>1556.8646902337</c:v>
                </c:pt>
                <c:pt idx="293">
                  <c:v>1517.4267594205901</c:v>
                </c:pt>
                <c:pt idx="294">
                  <c:v>1477.6928164247029</c:v>
                </c:pt>
                <c:pt idx="295">
                  <c:v>1437.9133330930035</c:v>
                </c:pt>
                <c:pt idx="296">
                  <c:v>1398.2932409366458</c:v>
                </c:pt>
                <c:pt idx="297">
                  <c:v>1358.6959189481943</c:v>
                </c:pt>
                <c:pt idx="298">
                  <c:v>1319.6906213252973</c:v>
                </c:pt>
                <c:pt idx="299">
                  <c:v>1281.1862673963315</c:v>
                </c:pt>
                <c:pt idx="300">
                  <c:v>1243.6154903515096</c:v>
                </c:pt>
                <c:pt idx="301">
                  <c:v>1205.8170116276283</c:v>
                </c:pt>
                <c:pt idx="302">
                  <c:v>1169.0204202916086</c:v>
                </c:pt>
                <c:pt idx="303">
                  <c:v>1133.9543617164416</c:v>
                </c:pt>
                <c:pt idx="304">
                  <c:v>1098.5012102868734</c:v>
                </c:pt>
                <c:pt idx="305">
                  <c:v>1062.638195834998</c:v>
                </c:pt>
                <c:pt idx="306">
                  <c:v>1027.0939637338058</c:v>
                </c:pt>
                <c:pt idx="307">
                  <c:v>994.48708329248166</c:v>
                </c:pt>
                <c:pt idx="308">
                  <c:v>961.35648898932061</c:v>
                </c:pt>
                <c:pt idx="309">
                  <c:v>928.68129804427861</c:v>
                </c:pt>
                <c:pt idx="310">
                  <c:v>896.52982096107348</c:v>
                </c:pt>
                <c:pt idx="311">
                  <c:v>865.42577160154212</c:v>
                </c:pt>
                <c:pt idx="312">
                  <c:v>834.04848022713941</c:v>
                </c:pt>
                <c:pt idx="313">
                  <c:v>803.90077791965814</c:v>
                </c:pt>
                <c:pt idx="314">
                  <c:v>775.50637854093509</c:v>
                </c:pt>
                <c:pt idx="315">
                  <c:v>747.6129228561432</c:v>
                </c:pt>
                <c:pt idx="316">
                  <c:v>720.63027388758928</c:v>
                </c:pt>
                <c:pt idx="317">
                  <c:v>694.39904045993183</c:v>
                </c:pt>
                <c:pt idx="318">
                  <c:v>668.41827887923989</c:v>
                </c:pt>
                <c:pt idx="319">
                  <c:v>642.25535595530027</c:v>
                </c:pt>
                <c:pt idx="320">
                  <c:v>616.79830823644522</c:v>
                </c:pt>
                <c:pt idx="321">
                  <c:v>593.02625294263066</c:v>
                </c:pt>
                <c:pt idx="322">
                  <c:v>569.89176235018272</c:v>
                </c:pt>
                <c:pt idx="323">
                  <c:v>547.57699780234918</c:v>
                </c:pt>
                <c:pt idx="324">
                  <c:v>525.87702778797632</c:v>
                </c:pt>
                <c:pt idx="325">
                  <c:v>504.86016281078201</c:v>
                </c:pt>
                <c:pt idx="326">
                  <c:v>485.05011673260321</c:v>
                </c:pt>
                <c:pt idx="327">
                  <c:v>466.05979669903871</c:v>
                </c:pt>
                <c:pt idx="328">
                  <c:v>447.70704136684088</c:v>
                </c:pt>
                <c:pt idx="329">
                  <c:v>429.62752804951447</c:v>
                </c:pt>
                <c:pt idx="330">
                  <c:v>411.84402691496547</c:v>
                </c:pt>
                <c:pt idx="331">
                  <c:v>394.53869930644146</c:v>
                </c:pt>
                <c:pt idx="332">
                  <c:v>378.34910992530911</c:v>
                </c:pt>
                <c:pt idx="333">
                  <c:v>363.4574201148161</c:v>
                </c:pt>
                <c:pt idx="334">
                  <c:v>347.56384291646117</c:v>
                </c:pt>
                <c:pt idx="335">
                  <c:v>332.83154428130979</c:v>
                </c:pt>
                <c:pt idx="336">
                  <c:v>319.53376622423343</c:v>
                </c:pt>
                <c:pt idx="337">
                  <c:v>307.12402471548927</c:v>
                </c:pt>
                <c:pt idx="338">
                  <c:v>294.12225884119027</c:v>
                </c:pt>
                <c:pt idx="339">
                  <c:v>282.07684001894137</c:v>
                </c:pt>
                <c:pt idx="340">
                  <c:v>269.98588086088051</c:v>
                </c:pt>
                <c:pt idx="341">
                  <c:v>258.23647422140891</c:v>
                </c:pt>
                <c:pt idx="342">
                  <c:v>247.14740245120998</c:v>
                </c:pt>
                <c:pt idx="343">
                  <c:v>237.78886344186347</c:v>
                </c:pt>
                <c:pt idx="344">
                  <c:v>228.47586476832882</c:v>
                </c:pt>
                <c:pt idx="345">
                  <c:v>218.91239424782873</c:v>
                </c:pt>
                <c:pt idx="346">
                  <c:v>209.30338339151669</c:v>
                </c:pt>
                <c:pt idx="347">
                  <c:v>200.60517925144279</c:v>
                </c:pt>
                <c:pt idx="348">
                  <c:v>192.11190662252247</c:v>
                </c:pt>
                <c:pt idx="349">
                  <c:v>183.57309365779022</c:v>
                </c:pt>
                <c:pt idx="350">
                  <c:v>175.6946155623306</c:v>
                </c:pt>
                <c:pt idx="351">
                  <c:v>169.18234754122815</c:v>
                </c:pt>
                <c:pt idx="352">
                  <c:v>162.7156198559376</c:v>
                </c:pt>
                <c:pt idx="353">
                  <c:v>156.20335183483513</c:v>
                </c:pt>
                <c:pt idx="354">
                  <c:v>150.28310817928744</c:v>
                </c:pt>
                <c:pt idx="355">
                  <c:v>144.59056620279929</c:v>
                </c:pt>
                <c:pt idx="356">
                  <c:v>138.55647170772184</c:v>
                </c:pt>
                <c:pt idx="357">
                  <c:v>133.31933308935274</c:v>
                </c:pt>
                <c:pt idx="358">
                  <c:v>129.31178353790506</c:v>
                </c:pt>
                <c:pt idx="359">
                  <c:v>124.62112894927881</c:v>
                </c:pt>
                <c:pt idx="360">
                  <c:v>119.15628865185019</c:v>
                </c:pt>
                <c:pt idx="361">
                  <c:v>114.62502523856561</c:v>
                </c:pt>
                <c:pt idx="362">
                  <c:v>110.70855635874176</c:v>
                </c:pt>
                <c:pt idx="363">
                  <c:v>107.04255932588337</c:v>
                </c:pt>
                <c:pt idx="364">
                  <c:v>103.76365514742619</c:v>
                </c:pt>
                <c:pt idx="365">
                  <c:v>101.44109802101903</c:v>
                </c:pt>
                <c:pt idx="366">
                  <c:v>98.389895521621369</c:v>
                </c:pt>
                <c:pt idx="367">
                  <c:v>94.746668656668945</c:v>
                </c:pt>
                <c:pt idx="368">
                  <c:v>91.718236325177244</c:v>
                </c:pt>
                <c:pt idx="369">
                  <c:v>89.418449366676029</c:v>
                </c:pt>
                <c:pt idx="370">
                  <c:v>87.004811568645053</c:v>
                </c:pt>
                <c:pt idx="371">
                  <c:v>84.044689740871206</c:v>
                </c:pt>
                <c:pt idx="372">
                  <c:v>81.699362446558084</c:v>
                </c:pt>
                <c:pt idx="373">
                  <c:v>79.240184312715201</c:v>
                </c:pt>
                <c:pt idx="374">
                  <c:v>77.418570880238988</c:v>
                </c:pt>
                <c:pt idx="375">
                  <c:v>75.596957447762776</c:v>
                </c:pt>
                <c:pt idx="376">
                  <c:v>74.344598212935381</c:v>
                </c:pt>
                <c:pt idx="377">
                  <c:v>71.589407896315109</c:v>
                </c:pt>
                <c:pt idx="378">
                  <c:v>69.585633120591282</c:v>
                </c:pt>
                <c:pt idx="379">
                  <c:v>68.060031870892445</c:v>
                </c:pt>
                <c:pt idx="380">
                  <c:v>67.149225154654346</c:v>
                </c:pt>
                <c:pt idx="381">
                  <c:v>65.760244912391229</c:v>
                </c:pt>
                <c:pt idx="382">
                  <c:v>63.984171815726931</c:v>
                </c:pt>
                <c:pt idx="383">
                  <c:v>62.754582748805483</c:v>
                </c:pt>
                <c:pt idx="384">
                  <c:v>61.160670995388799</c:v>
                </c:pt>
                <c:pt idx="385">
                  <c:v>59.999392432185218</c:v>
                </c:pt>
                <c:pt idx="386">
                  <c:v>58.42825084667448</c:v>
                </c:pt>
                <c:pt idx="387">
                  <c:v>57.836226481119716</c:v>
                </c:pt>
                <c:pt idx="388">
                  <c:v>56.583867246292321</c:v>
                </c:pt>
                <c:pt idx="389">
                  <c:v>55.581979858430401</c:v>
                </c:pt>
                <c:pt idx="390">
                  <c:v>54.648402974286341</c:v>
                </c:pt>
                <c:pt idx="391">
                  <c:v>53.532664746894667</c:v>
                </c:pt>
                <c:pt idx="392">
                  <c:v>51.802131986042262</c:v>
                </c:pt>
                <c:pt idx="393">
                  <c:v>50.276530736343439</c:v>
                </c:pt>
                <c:pt idx="394">
                  <c:v>49.798357210318429</c:v>
                </c:pt>
                <c:pt idx="395">
                  <c:v>48.93309082989223</c:v>
                </c:pt>
                <c:pt idx="396">
                  <c:v>47.726271930876742</c:v>
                </c:pt>
                <c:pt idx="397">
                  <c:v>46.4966828639553</c:v>
                </c:pt>
                <c:pt idx="398">
                  <c:v>45.358174468657666</c:v>
                </c:pt>
                <c:pt idx="399">
                  <c:v>44.10581523383027</c:v>
                </c:pt>
                <c:pt idx="400">
                  <c:v>42.489133312507633</c:v>
                </c:pt>
                <c:pt idx="401">
                  <c:v>41.942649282764769</c:v>
                </c:pt>
                <c:pt idx="402">
                  <c:v>41.53278626045762</c:v>
                </c:pt>
                <c:pt idx="403">
                  <c:v>41.00907239862071</c:v>
                </c:pt>
                <c:pt idx="404">
                  <c:v>39.938874507040936</c:v>
                </c:pt>
                <c:pt idx="405">
                  <c:v>38.936987119179022</c:v>
                </c:pt>
                <c:pt idx="406">
                  <c:v>37.229224526232571</c:v>
                </c:pt>
                <c:pt idx="407">
                  <c:v>35.612542604909933</c:v>
                </c:pt>
                <c:pt idx="408">
                  <c:v>34.952207735637309</c:v>
                </c:pt>
                <c:pt idx="409">
                  <c:v>34.542344713330159</c:v>
                </c:pt>
                <c:pt idx="410">
                  <c:v>33.631537997092053</c:v>
                </c:pt>
                <c:pt idx="411">
                  <c:v>33.107824135255143</c:v>
                </c:pt>
                <c:pt idx="412">
                  <c:v>33.403836318032525</c:v>
                </c:pt>
                <c:pt idx="413">
                  <c:v>32.333638426452751</c:v>
                </c:pt>
                <c:pt idx="414">
                  <c:v>30.716956505130117</c:v>
                </c:pt>
                <c:pt idx="415">
                  <c:v>30.011081300045586</c:v>
                </c:pt>
                <c:pt idx="416">
                  <c:v>30.124932139575346</c:v>
                </c:pt>
                <c:pt idx="417">
                  <c:v>29.646758613550343</c:v>
                </c:pt>
                <c:pt idx="418">
                  <c:v>28.121157363851516</c:v>
                </c:pt>
                <c:pt idx="419">
                  <c:v>27.665754005732463</c:v>
                </c:pt>
                <c:pt idx="420">
                  <c:v>26.959878800647932</c:v>
                </c:pt>
                <c:pt idx="421">
                  <c:v>26.458935106716972</c:v>
                </c:pt>
                <c:pt idx="422">
                  <c:v>25.730289733726487</c:v>
                </c:pt>
                <c:pt idx="423">
                  <c:v>26.026301916503872</c:v>
                </c:pt>
                <c:pt idx="424">
                  <c:v>25.320426711419341</c:v>
                </c:pt>
                <c:pt idx="425">
                  <c:v>24.591781338428856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027712"/>
        <c:axId val="304611712"/>
      </c:lineChart>
      <c:catAx>
        <c:axId val="30502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4611712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3046117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50277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6762455267907969E-2"/>
          <c:y val="0.87823099365798163"/>
          <c:w val="0.97026332893311029"/>
          <c:h val="0.110964643101204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221315502433076E-3"/>
          <c:y val="7.0833837601225939E-4"/>
          <c:w val="0.98455573689951337"/>
          <c:h val="0.98253952498459163"/>
        </c:manualLayout>
      </c:layout>
      <c:lineChart>
        <c:grouping val="standard"/>
        <c:varyColors val="0"/>
        <c:ser>
          <c:idx val="0"/>
          <c:order val="0"/>
          <c:tx>
            <c:strRef>
              <c:f>graph_export!$B$1</c:f>
              <c:strCache>
                <c:ptCount val="1"/>
                <c:pt idx="0">
                  <c:v>spectrum * 10^6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graph_export!$B$2:$B$1001</c:f>
              <c:numCache>
                <c:formatCode>General</c:formatCode>
                <c:ptCount val="1000"/>
                <c:pt idx="0">
                  <c:v>381197.10083693697</c:v>
                </c:pt>
                <c:pt idx="1">
                  <c:v>382382.65688622405</c:v>
                </c:pt>
                <c:pt idx="2">
                  <c:v>381408.53893506201</c:v>
                </c:pt>
                <c:pt idx="3">
                  <c:v>387499.554990187</c:v>
                </c:pt>
                <c:pt idx="4">
                  <c:v>387324.84317606705</c:v>
                </c:pt>
                <c:pt idx="5">
                  <c:v>387879.52264445304</c:v>
                </c:pt>
                <c:pt idx="6">
                  <c:v>391998.71305561403</c:v>
                </c:pt>
                <c:pt idx="7">
                  <c:v>393266.54615865496</c:v>
                </c:pt>
                <c:pt idx="8">
                  <c:v>396911.698551904</c:v>
                </c:pt>
                <c:pt idx="9">
                  <c:v>400166.53126829001</c:v>
                </c:pt>
                <c:pt idx="10">
                  <c:v>402228.33467341703</c:v>
                </c:pt>
                <c:pt idx="11">
                  <c:v>407784.96331003198</c:v>
                </c:pt>
                <c:pt idx="12">
                  <c:v>410684.55079970998</c:v>
                </c:pt>
                <c:pt idx="13">
                  <c:v>413179.90797064005</c:v>
                </c:pt>
                <c:pt idx="14">
                  <c:v>416445.46876086103</c:v>
                </c:pt>
                <c:pt idx="15">
                  <c:v>417696.14859580499</c:v>
                </c:pt>
                <c:pt idx="16">
                  <c:v>421266.54320593399</c:v>
                </c:pt>
                <c:pt idx="17">
                  <c:v>424463.64910422399</c:v>
                </c:pt>
                <c:pt idx="18">
                  <c:v>429891.76549210103</c:v>
                </c:pt>
                <c:pt idx="19">
                  <c:v>431200.37045294</c:v>
                </c:pt>
                <c:pt idx="20">
                  <c:v>434194.15872023796</c:v>
                </c:pt>
                <c:pt idx="21">
                  <c:v>438992.523034279</c:v>
                </c:pt>
                <c:pt idx="22">
                  <c:v>440984.53354401799</c:v>
                </c:pt>
                <c:pt idx="23">
                  <c:v>444312.47816912201</c:v>
                </c:pt>
                <c:pt idx="24">
                  <c:v>447760.12840829499</c:v>
                </c:pt>
                <c:pt idx="25">
                  <c:v>451958.19439189998</c:v>
                </c:pt>
                <c:pt idx="26">
                  <c:v>454659.17828898702</c:v>
                </c:pt>
                <c:pt idx="27">
                  <c:v>459795.22067044099</c:v>
                </c:pt>
                <c:pt idx="28">
                  <c:v>462975.281167946</c:v>
                </c:pt>
                <c:pt idx="29">
                  <c:v>466077.51513946202</c:v>
                </c:pt>
                <c:pt idx="30">
                  <c:v>470904.068925353</c:v>
                </c:pt>
                <c:pt idx="31">
                  <c:v>474385.01339820097</c:v>
                </c:pt>
                <c:pt idx="32">
                  <c:v>477780.97184363898</c:v>
                </c:pt>
                <c:pt idx="33">
                  <c:v>481453.17983823898</c:v>
                </c:pt>
                <c:pt idx="34">
                  <c:v>485516.66446687904</c:v>
                </c:pt>
                <c:pt idx="35">
                  <c:v>491059.93897801498</c:v>
                </c:pt>
                <c:pt idx="36">
                  <c:v>494426.75747863104</c:v>
                </c:pt>
                <c:pt idx="37">
                  <c:v>497584.95350543002</c:v>
                </c:pt>
                <c:pt idx="38">
                  <c:v>501561.70241860696</c:v>
                </c:pt>
                <c:pt idx="39">
                  <c:v>506109.73002454598</c:v>
                </c:pt>
                <c:pt idx="40">
                  <c:v>511144.98595141701</c:v>
                </c:pt>
                <c:pt idx="41">
                  <c:v>514297.16083133506</c:v>
                </c:pt>
                <c:pt idx="42">
                  <c:v>521344.34363542101</c:v>
                </c:pt>
                <c:pt idx="43">
                  <c:v>524706.95988098904</c:v>
                </c:pt>
                <c:pt idx="44">
                  <c:v>529475.241828445</c:v>
                </c:pt>
                <c:pt idx="45">
                  <c:v>533334.42658068298</c:v>
                </c:pt>
                <c:pt idx="46">
                  <c:v>538610.668729236</c:v>
                </c:pt>
                <c:pt idx="47">
                  <c:v>542905.52788491</c:v>
                </c:pt>
                <c:pt idx="48">
                  <c:v>547786.97113341803</c:v>
                </c:pt>
                <c:pt idx="49">
                  <c:v>552070.50501771399</c:v>
                </c:pt>
                <c:pt idx="50">
                  <c:v>557192.31630983704</c:v>
                </c:pt>
                <c:pt idx="51">
                  <c:v>562880.87820495502</c:v>
                </c:pt>
                <c:pt idx="52">
                  <c:v>567882.0067179891</c:v>
                </c:pt>
                <c:pt idx="53">
                  <c:v>571852.17927885603</c:v>
                </c:pt>
                <c:pt idx="54">
                  <c:v>576712.14450406609</c:v>
                </c:pt>
                <c:pt idx="55">
                  <c:v>580376.01722160506</c:v>
                </c:pt>
                <c:pt idx="56">
                  <c:v>585870.04694003891</c:v>
                </c:pt>
                <c:pt idx="57">
                  <c:v>589532.71472653607</c:v>
                </c:pt>
                <c:pt idx="58">
                  <c:v>593457.95201939298</c:v>
                </c:pt>
                <c:pt idx="59">
                  <c:v>595963.28112720698</c:v>
                </c:pt>
                <c:pt idx="60">
                  <c:v>599852.38940784207</c:v>
                </c:pt>
                <c:pt idx="61">
                  <c:v>603172.11141529307</c:v>
                </c:pt>
                <c:pt idx="62">
                  <c:v>606480.80509241798</c:v>
                </c:pt>
                <c:pt idx="63">
                  <c:v>609656.54645525699</c:v>
                </c:pt>
                <c:pt idx="64">
                  <c:v>612502.57860669296</c:v>
                </c:pt>
                <c:pt idx="65">
                  <c:v>614240.49525369494</c:v>
                </c:pt>
                <c:pt idx="66">
                  <c:v>616078.44990391703</c:v>
                </c:pt>
                <c:pt idx="67">
                  <c:v>618634.71236895293</c:v>
                </c:pt>
                <c:pt idx="68">
                  <c:v>618832.14622956398</c:v>
                </c:pt>
                <c:pt idx="69">
                  <c:v>620801.67012582603</c:v>
                </c:pt>
                <c:pt idx="70">
                  <c:v>621385.06922057597</c:v>
                </c:pt>
                <c:pt idx="71">
                  <c:v>622272.43673921598</c:v>
                </c:pt>
                <c:pt idx="72">
                  <c:v>622773.67139120901</c:v>
                </c:pt>
                <c:pt idx="73">
                  <c:v>623026.58568362496</c:v>
                </c:pt>
                <c:pt idx="74">
                  <c:v>624008.67202894099</c:v>
                </c:pt>
                <c:pt idx="75">
                  <c:v>623670.39527609199</c:v>
                </c:pt>
                <c:pt idx="76">
                  <c:v>624385.49394580198</c:v>
                </c:pt>
                <c:pt idx="77">
                  <c:v>624167.05794843298</c:v>
                </c:pt>
                <c:pt idx="78">
                  <c:v>622875.99027421803</c:v>
                </c:pt>
                <c:pt idx="79">
                  <c:v>623361.02652722108</c:v>
                </c:pt>
                <c:pt idx="80">
                  <c:v>622661.23710735003</c:v>
                </c:pt>
                <c:pt idx="81">
                  <c:v>622446.09927337198</c:v>
                </c:pt>
                <c:pt idx="82">
                  <c:v>621632.18198749202</c:v>
                </c:pt>
                <c:pt idx="83">
                  <c:v>621670.65817912109</c:v>
                </c:pt>
                <c:pt idx="84">
                  <c:v>620724.31679720094</c:v>
                </c:pt>
                <c:pt idx="85">
                  <c:v>620501.84410115611</c:v>
                </c:pt>
                <c:pt idx="86">
                  <c:v>619516.41193203395</c:v>
                </c:pt>
                <c:pt idx="87">
                  <c:v>618737.16043835005</c:v>
                </c:pt>
                <c:pt idx="88">
                  <c:v>617680.25125914405</c:v>
                </c:pt>
                <c:pt idx="89">
                  <c:v>616903.99116825603</c:v>
                </c:pt>
                <c:pt idx="90">
                  <c:v>615947.20997865207</c:v>
                </c:pt>
                <c:pt idx="91">
                  <c:v>614859.54389859701</c:v>
                </c:pt>
                <c:pt idx="92">
                  <c:v>614121.63841319701</c:v>
                </c:pt>
                <c:pt idx="93">
                  <c:v>612495.57331981591</c:v>
                </c:pt>
                <c:pt idx="94">
                  <c:v>611304.98954234202</c:v>
                </c:pt>
                <c:pt idx="95">
                  <c:v>610384.29343416006</c:v>
                </c:pt>
                <c:pt idx="96">
                  <c:v>609157.40520995494</c:v>
                </c:pt>
                <c:pt idx="97">
                  <c:v>608313.6303001499</c:v>
                </c:pt>
                <c:pt idx="98">
                  <c:v>606683.93639357993</c:v>
                </c:pt>
                <c:pt idx="99">
                  <c:v>605719.60351490194</c:v>
                </c:pt>
                <c:pt idx="100">
                  <c:v>605231.94367080997</c:v>
                </c:pt>
                <c:pt idx="101">
                  <c:v>604223.65947466192</c:v>
                </c:pt>
                <c:pt idx="102">
                  <c:v>603577.05701251095</c:v>
                </c:pt>
                <c:pt idx="103">
                  <c:v>603421.71057070699</c:v>
                </c:pt>
                <c:pt idx="104">
                  <c:v>603371.74857839302</c:v>
                </c:pt>
                <c:pt idx="105">
                  <c:v>602743.41926409397</c:v>
                </c:pt>
                <c:pt idx="106">
                  <c:v>603794.22435967904</c:v>
                </c:pt>
                <c:pt idx="107">
                  <c:v>604364.962248581</c:v>
                </c:pt>
                <c:pt idx="108">
                  <c:v>604661.89172694692</c:v>
                </c:pt>
                <c:pt idx="109">
                  <c:v>605736.69994565006</c:v>
                </c:pt>
                <c:pt idx="110">
                  <c:v>607034.58535437507</c:v>
                </c:pt>
                <c:pt idx="111">
                  <c:v>607999.21098464401</c:v>
                </c:pt>
                <c:pt idx="112">
                  <c:v>610637.758896271</c:v>
                </c:pt>
                <c:pt idx="113">
                  <c:v>613472.58136439999</c:v>
                </c:pt>
                <c:pt idx="114">
                  <c:v>616409.19163217396</c:v>
                </c:pt>
                <c:pt idx="115">
                  <c:v>620472.83321485401</c:v>
                </c:pt>
                <c:pt idx="116">
                  <c:v>624100.333770914</c:v>
                </c:pt>
                <c:pt idx="117">
                  <c:v>628941.52861812501</c:v>
                </c:pt>
                <c:pt idx="118">
                  <c:v>633862.327538696</c:v>
                </c:pt>
                <c:pt idx="119">
                  <c:v>639559.67195665697</c:v>
                </c:pt>
                <c:pt idx="120">
                  <c:v>645571.99401577201</c:v>
                </c:pt>
                <c:pt idx="121">
                  <c:v>652656.95592644997</c:v>
                </c:pt>
                <c:pt idx="122">
                  <c:v>659655.091885773</c:v>
                </c:pt>
                <c:pt idx="123">
                  <c:v>666759.85380366293</c:v>
                </c:pt>
                <c:pt idx="124">
                  <c:v>674519.52952690097</c:v>
                </c:pt>
                <c:pt idx="125">
                  <c:v>683014.83617496293</c:v>
                </c:pt>
                <c:pt idx="126">
                  <c:v>691884.48632466001</c:v>
                </c:pt>
                <c:pt idx="127">
                  <c:v>700576.51248565805</c:v>
                </c:pt>
                <c:pt idx="128">
                  <c:v>709690.434557767</c:v>
                </c:pt>
                <c:pt idx="129">
                  <c:v>719364.54747539503</c:v>
                </c:pt>
                <c:pt idx="130">
                  <c:v>728953.99141296907</c:v>
                </c:pt>
                <c:pt idx="131">
                  <c:v>738653.50896155799</c:v>
                </c:pt>
                <c:pt idx="132">
                  <c:v>748059.15974976204</c:v>
                </c:pt>
                <c:pt idx="133">
                  <c:v>757831.74133015494</c:v>
                </c:pt>
                <c:pt idx="134">
                  <c:v>767519.68395415402</c:v>
                </c:pt>
                <c:pt idx="135">
                  <c:v>777373.40420037101</c:v>
                </c:pt>
                <c:pt idx="136">
                  <c:v>786724.745263536</c:v>
                </c:pt>
                <c:pt idx="137">
                  <c:v>795720.93464286602</c:v>
                </c:pt>
                <c:pt idx="138">
                  <c:v>804980.28634572506</c:v>
                </c:pt>
                <c:pt idx="139">
                  <c:v>813849.86147084809</c:v>
                </c:pt>
                <c:pt idx="140">
                  <c:v>822033.11321196402</c:v>
                </c:pt>
                <c:pt idx="141">
                  <c:v>829335.27193497703</c:v>
                </c:pt>
                <c:pt idx="142">
                  <c:v>836975.13442113402</c:v>
                </c:pt>
                <c:pt idx="143">
                  <c:v>844407.93216939108</c:v>
                </c:pt>
                <c:pt idx="144">
                  <c:v>850903.09900089004</c:v>
                </c:pt>
                <c:pt idx="145">
                  <c:v>857619.73462800204</c:v>
                </c:pt>
                <c:pt idx="146">
                  <c:v>863356.76084895991</c:v>
                </c:pt>
                <c:pt idx="147">
                  <c:v>868964.86865068902</c:v>
                </c:pt>
                <c:pt idx="148">
                  <c:v>873492.41548394097</c:v>
                </c:pt>
                <c:pt idx="149">
                  <c:v>877591.21266476298</c:v>
                </c:pt>
                <c:pt idx="150">
                  <c:v>881513.61219382298</c:v>
                </c:pt>
                <c:pt idx="151">
                  <c:v>884653.269263578</c:v>
                </c:pt>
                <c:pt idx="152">
                  <c:v>887270.37314847996</c:v>
                </c:pt>
                <c:pt idx="153">
                  <c:v>889867.25192793098</c:v>
                </c:pt>
                <c:pt idx="154">
                  <c:v>891289.89698379103</c:v>
                </c:pt>
                <c:pt idx="155">
                  <c:v>892668.73598002805</c:v>
                </c:pt>
                <c:pt idx="156">
                  <c:v>893831.24986232002</c:v>
                </c:pt>
                <c:pt idx="157">
                  <c:v>893609.40449944907</c:v>
                </c:pt>
                <c:pt idx="158">
                  <c:v>893883.35725247907</c:v>
                </c:pt>
                <c:pt idx="159">
                  <c:v>893376.52239231206</c:v>
                </c:pt>
                <c:pt idx="160">
                  <c:v>892036.44270499703</c:v>
                </c:pt>
                <c:pt idx="161">
                  <c:v>890591.17996313202</c:v>
                </c:pt>
                <c:pt idx="162">
                  <c:v>889303.52642900497</c:v>
                </c:pt>
                <c:pt idx="163">
                  <c:v>887321.10939406801</c:v>
                </c:pt>
                <c:pt idx="164">
                  <c:v>885676.76723548304</c:v>
                </c:pt>
                <c:pt idx="165">
                  <c:v>884320.11045204999</c:v>
                </c:pt>
                <c:pt idx="166">
                  <c:v>882532.56044900697</c:v>
                </c:pt>
                <c:pt idx="167">
                  <c:v>881171.946055562</c:v>
                </c:pt>
                <c:pt idx="168">
                  <c:v>879871.88619857107</c:v>
                </c:pt>
                <c:pt idx="169">
                  <c:v>879508.67348124599</c:v>
                </c:pt>
                <c:pt idx="170">
                  <c:v>878345.17343339405</c:v>
                </c:pt>
                <c:pt idx="171">
                  <c:v>878919.41315917496</c:v>
                </c:pt>
                <c:pt idx="172">
                  <c:v>879959.89272330096</c:v>
                </c:pt>
                <c:pt idx="173">
                  <c:v>881603.84221523104</c:v>
                </c:pt>
                <c:pt idx="174">
                  <c:v>883615.79515374405</c:v>
                </c:pt>
                <c:pt idx="175">
                  <c:v>886721.98572625709</c:v>
                </c:pt>
                <c:pt idx="176">
                  <c:v>890780.05146618502</c:v>
                </c:pt>
                <c:pt idx="177">
                  <c:v>895192.33486416505</c:v>
                </c:pt>
                <c:pt idx="178">
                  <c:v>901213.63096649293</c:v>
                </c:pt>
                <c:pt idx="179">
                  <c:v>907963.39607474091</c:v>
                </c:pt>
                <c:pt idx="180">
                  <c:v>915960.56413787196</c:v>
                </c:pt>
                <c:pt idx="181">
                  <c:v>924045.80127901398</c:v>
                </c:pt>
                <c:pt idx="182">
                  <c:v>933693.39741955406</c:v>
                </c:pt>
                <c:pt idx="183">
                  <c:v>944488.29752139491</c:v>
                </c:pt>
                <c:pt idx="184">
                  <c:v>955030.09634038305</c:v>
                </c:pt>
                <c:pt idx="185">
                  <c:v>966819.02232512599</c:v>
                </c:pt>
                <c:pt idx="186">
                  <c:v>979636.69116459601</c:v>
                </c:pt>
                <c:pt idx="187">
                  <c:v>992820.04450933903</c:v>
                </c:pt>
                <c:pt idx="188">
                  <c:v>1006509.8183498699</c:v>
                </c:pt>
                <c:pt idx="189">
                  <c:v>1020339.0199049501</c:v>
                </c:pt>
                <c:pt idx="190">
                  <c:v>1034764.4979670701</c:v>
                </c:pt>
                <c:pt idx="191">
                  <c:v>1048828.5040631799</c:v>
                </c:pt>
                <c:pt idx="192">
                  <c:v>1063525.3540082299</c:v>
                </c:pt>
                <c:pt idx="193">
                  <c:v>1078093.1863936801</c:v>
                </c:pt>
                <c:pt idx="194">
                  <c:v>1091633.8881989</c:v>
                </c:pt>
                <c:pt idx="195">
                  <c:v>1105338.3425296801</c:v>
                </c:pt>
                <c:pt idx="196">
                  <c:v>1117770.0725443601</c:v>
                </c:pt>
                <c:pt idx="197">
                  <c:v>1130112.8008244098</c:v>
                </c:pt>
                <c:pt idx="198">
                  <c:v>1141354.79655468</c:v>
                </c:pt>
                <c:pt idx="199">
                  <c:v>1151131.9405718502</c:v>
                </c:pt>
                <c:pt idx="200">
                  <c:v>1159954.6656673402</c:v>
                </c:pt>
                <c:pt idx="201">
                  <c:v>1166728.67703781</c:v>
                </c:pt>
                <c:pt idx="202">
                  <c:v>1172105.8793796001</c:v>
                </c:pt>
                <c:pt idx="203">
                  <c:v>1176127.14540112</c:v>
                </c:pt>
                <c:pt idx="204">
                  <c:v>1177777.75202495</c:v>
                </c:pt>
                <c:pt idx="205">
                  <c:v>1177690.1012487898</c:v>
                </c:pt>
                <c:pt idx="206">
                  <c:v>1174890.38507706</c:v>
                </c:pt>
                <c:pt idx="207">
                  <c:v>1170125.33116111</c:v>
                </c:pt>
                <c:pt idx="208">
                  <c:v>1163447.9781297101</c:v>
                </c:pt>
                <c:pt idx="209">
                  <c:v>1153870.74653842</c:v>
                </c:pt>
                <c:pt idx="210">
                  <c:v>1141688.5968974</c:v>
                </c:pt>
                <c:pt idx="211">
                  <c:v>1127106.22964454</c:v>
                </c:pt>
                <c:pt idx="212">
                  <c:v>1110257.09510018</c:v>
                </c:pt>
                <c:pt idx="213">
                  <c:v>1091079.0354378901</c:v>
                </c:pt>
                <c:pt idx="214">
                  <c:v>1069346.2495045799</c:v>
                </c:pt>
                <c:pt idx="215">
                  <c:v>1046221.9465967499</c:v>
                </c:pt>
                <c:pt idx="216">
                  <c:v>1020911.17624306</c:v>
                </c:pt>
                <c:pt idx="217">
                  <c:v>993379.00923672598</c:v>
                </c:pt>
                <c:pt idx="218">
                  <c:v>964403.87757262308</c:v>
                </c:pt>
                <c:pt idx="219">
                  <c:v>934136.68027738703</c:v>
                </c:pt>
                <c:pt idx="220">
                  <c:v>902851.94927006401</c:v>
                </c:pt>
                <c:pt idx="221">
                  <c:v>870557.39455538802</c:v>
                </c:pt>
                <c:pt idx="222">
                  <c:v>837734.33593915601</c:v>
                </c:pt>
                <c:pt idx="223">
                  <c:v>804503.821472615</c:v>
                </c:pt>
                <c:pt idx="224">
                  <c:v>771342.578673437</c:v>
                </c:pt>
                <c:pt idx="225">
                  <c:v>738149.88031059608</c:v>
                </c:pt>
                <c:pt idx="226">
                  <c:v>705175.60194355005</c:v>
                </c:pt>
                <c:pt idx="227">
                  <c:v>672909.17270304996</c:v>
                </c:pt>
                <c:pt idx="228">
                  <c:v>640588.27672185504</c:v>
                </c:pt>
                <c:pt idx="229">
                  <c:v>610020.01820716297</c:v>
                </c:pt>
                <c:pt idx="230">
                  <c:v>580014.66074152093</c:v>
                </c:pt>
                <c:pt idx="231">
                  <c:v>550963.18394784501</c:v>
                </c:pt>
                <c:pt idx="232">
                  <c:v>523258.05102854496</c:v>
                </c:pt>
                <c:pt idx="233">
                  <c:v>496970.50692349399</c:v>
                </c:pt>
                <c:pt idx="234">
                  <c:v>471159.03663971397</c:v>
                </c:pt>
                <c:pt idx="235">
                  <c:v>446876.10420517199</c:v>
                </c:pt>
                <c:pt idx="236">
                  <c:v>424704.42381684401</c:v>
                </c:pt>
                <c:pt idx="237">
                  <c:v>403353.862926737</c:v>
                </c:pt>
                <c:pt idx="238">
                  <c:v>383761.208728117</c:v>
                </c:pt>
                <c:pt idx="239">
                  <c:v>365301.09889818</c:v>
                </c:pt>
                <c:pt idx="240">
                  <c:v>348435.69459218398</c:v>
                </c:pt>
                <c:pt idx="241">
                  <c:v>332576.65499469102</c:v>
                </c:pt>
                <c:pt idx="242">
                  <c:v>318453.41213095002</c:v>
                </c:pt>
                <c:pt idx="243">
                  <c:v>305200.46442687401</c:v>
                </c:pt>
                <c:pt idx="244">
                  <c:v>293362.25312518998</c:v>
                </c:pt>
                <c:pt idx="245">
                  <c:v>282737.56793981901</c:v>
                </c:pt>
                <c:pt idx="246">
                  <c:v>272987.27855910797</c:v>
                </c:pt>
                <c:pt idx="247">
                  <c:v>264817.96081016003</c:v>
                </c:pt>
                <c:pt idx="248">
                  <c:v>257127.04580938199</c:v>
                </c:pt>
                <c:pt idx="249">
                  <c:v>250437.36669637501</c:v>
                </c:pt>
                <c:pt idx="250">
                  <c:v>244510.377703882</c:v>
                </c:pt>
                <c:pt idx="251">
                  <c:v>239976.8280258</c:v>
                </c:pt>
                <c:pt idx="252">
                  <c:v>235466.29928981498</c:v>
                </c:pt>
                <c:pt idx="253">
                  <c:v>231871.12114789299</c:v>
                </c:pt>
                <c:pt idx="254">
                  <c:v>228780.73289146202</c:v>
                </c:pt>
                <c:pt idx="255">
                  <c:v>226828.61430476099</c:v>
                </c:pt>
                <c:pt idx="256">
                  <c:v>224876.74027295201</c:v>
                </c:pt>
                <c:pt idx="257">
                  <c:v>223142.20055347501</c:v>
                </c:pt>
                <c:pt idx="258">
                  <c:v>222237.76489908999</c:v>
                </c:pt>
                <c:pt idx="259">
                  <c:v>221339.341978082</c:v>
                </c:pt>
                <c:pt idx="260">
                  <c:v>220211.14097007699</c:v>
                </c:pt>
                <c:pt idx="261">
                  <c:v>219781.41078888701</c:v>
                </c:pt>
                <c:pt idx="262">
                  <c:v>219502.810060402</c:v>
                </c:pt>
                <c:pt idx="263">
                  <c:v>219215.348163783</c:v>
                </c:pt>
                <c:pt idx="264">
                  <c:v>219023.17495949598</c:v>
                </c:pt>
                <c:pt idx="265">
                  <c:v>218964.159323464</c:v>
                </c:pt>
                <c:pt idx="266">
                  <c:v>218727.30777616199</c:v>
                </c:pt>
                <c:pt idx="267">
                  <c:v>218313.34095929301</c:v>
                </c:pt>
                <c:pt idx="268">
                  <c:v>218023.07495455301</c:v>
                </c:pt>
                <c:pt idx="269">
                  <c:v>217515.278360681</c:v>
                </c:pt>
                <c:pt idx="270">
                  <c:v>217073.66230153598</c:v>
                </c:pt>
                <c:pt idx="271">
                  <c:v>216133.51343318299</c:v>
                </c:pt>
                <c:pt idx="272">
                  <c:v>215735.706485492</c:v>
                </c:pt>
                <c:pt idx="273">
                  <c:v>214147.11384318999</c:v>
                </c:pt>
                <c:pt idx="274">
                  <c:v>213207.753139284</c:v>
                </c:pt>
                <c:pt idx="275">
                  <c:v>211386.622630058</c:v>
                </c:pt>
                <c:pt idx="276">
                  <c:v>209819.433599685</c:v>
                </c:pt>
                <c:pt idx="277">
                  <c:v>208319.805353984</c:v>
                </c:pt>
                <c:pt idx="278">
                  <c:v>206091.883246538</c:v>
                </c:pt>
                <c:pt idx="279">
                  <c:v>203616.89846651198</c:v>
                </c:pt>
                <c:pt idx="280">
                  <c:v>201301.627896035</c:v>
                </c:pt>
                <c:pt idx="281">
                  <c:v>198635.38435614901</c:v>
                </c:pt>
                <c:pt idx="282">
                  <c:v>195996.33642845499</c:v>
                </c:pt>
                <c:pt idx="283">
                  <c:v>192948.807313973</c:v>
                </c:pt>
                <c:pt idx="284">
                  <c:v>189860.80041071802</c:v>
                </c:pt>
                <c:pt idx="285">
                  <c:v>186717.05338171299</c:v>
                </c:pt>
                <c:pt idx="286">
                  <c:v>183107.846691527</c:v>
                </c:pt>
                <c:pt idx="287">
                  <c:v>179552.34847313201</c:v>
                </c:pt>
                <c:pt idx="288">
                  <c:v>176045.254172466</c:v>
                </c:pt>
                <c:pt idx="289">
                  <c:v>172349.68139569502</c:v>
                </c:pt>
                <c:pt idx="290">
                  <c:v>168491.001463155</c:v>
                </c:pt>
                <c:pt idx="291">
                  <c:v>164783.98557344102</c:v>
                </c:pt>
                <c:pt idx="292">
                  <c:v>160759.45126366301</c:v>
                </c:pt>
                <c:pt idx="293">
                  <c:v>156682.344745601</c:v>
                </c:pt>
                <c:pt idx="294">
                  <c:v>153052.613680526</c:v>
                </c:pt>
                <c:pt idx="295">
                  <c:v>148558.32253522499</c:v>
                </c:pt>
                <c:pt idx="296">
                  <c:v>144528.98440160998</c:v>
                </c:pt>
                <c:pt idx="297">
                  <c:v>140350.08620164898</c:v>
                </c:pt>
                <c:pt idx="298">
                  <c:v>136578.28447633999</c:v>
                </c:pt>
                <c:pt idx="299">
                  <c:v>132347.740627778</c:v>
                </c:pt>
                <c:pt idx="300">
                  <c:v>128059.54433103401</c:v>
                </c:pt>
                <c:pt idx="301">
                  <c:v>124283.79762610501</c:v>
                </c:pt>
                <c:pt idx="302">
                  <c:v>120010.507186591</c:v>
                </c:pt>
                <c:pt idx="303">
                  <c:v>116170.371724531</c:v>
                </c:pt>
                <c:pt idx="304">
                  <c:v>112419.618949657</c:v>
                </c:pt>
                <c:pt idx="305">
                  <c:v>108580.591219824</c:v>
                </c:pt>
                <c:pt idx="306">
                  <c:v>104837.918165109</c:v>
                </c:pt>
                <c:pt idx="307">
                  <c:v>101039.945317228</c:v>
                </c:pt>
                <c:pt idx="308">
                  <c:v>97961.246406895109</c:v>
                </c:pt>
                <c:pt idx="309">
                  <c:v>94722.916124670897</c:v>
                </c:pt>
                <c:pt idx="310">
                  <c:v>91135.898482408607</c:v>
                </c:pt>
                <c:pt idx="311">
                  <c:v>87629.316777513304</c:v>
                </c:pt>
                <c:pt idx="312">
                  <c:v>84548.754334548197</c:v>
                </c:pt>
                <c:pt idx="313">
                  <c:v>81337.494527424496</c:v>
                </c:pt>
                <c:pt idx="314">
                  <c:v>78217.719194553196</c:v>
                </c:pt>
                <c:pt idx="315">
                  <c:v>75244.633983776992</c:v>
                </c:pt>
                <c:pt idx="316">
                  <c:v>72199.239878956607</c:v>
                </c:pt>
                <c:pt idx="317">
                  <c:v>69703.968354804092</c:v>
                </c:pt>
                <c:pt idx="318">
                  <c:v>67083.061779702301</c:v>
                </c:pt>
                <c:pt idx="319">
                  <c:v>64551.3814240227</c:v>
                </c:pt>
                <c:pt idx="320">
                  <c:v>62014.301440410796</c:v>
                </c:pt>
                <c:pt idx="321">
                  <c:v>59593.840677981098</c:v>
                </c:pt>
                <c:pt idx="322">
                  <c:v>57256.220665442597</c:v>
                </c:pt>
                <c:pt idx="323">
                  <c:v>55258.914517332298</c:v>
                </c:pt>
                <c:pt idx="324">
                  <c:v>53199.716202822201</c:v>
                </c:pt>
                <c:pt idx="325">
                  <c:v>51113.690794252703</c:v>
                </c:pt>
                <c:pt idx="326">
                  <c:v>49581.7179971039</c:v>
                </c:pt>
                <c:pt idx="327">
                  <c:v>47182.830432485003</c:v>
                </c:pt>
                <c:pt idx="328">
                  <c:v>45916.109581259901</c:v>
                </c:pt>
                <c:pt idx="329">
                  <c:v>44310.982406798597</c:v>
                </c:pt>
                <c:pt idx="330">
                  <c:v>42863.878198018603</c:v>
                </c:pt>
                <c:pt idx="331">
                  <c:v>41369.814749227997</c:v>
                </c:pt>
                <c:pt idx="332">
                  <c:v>39980.735257050197</c:v>
                </c:pt>
                <c:pt idx="333">
                  <c:v>38460.1201453549</c:v>
                </c:pt>
                <c:pt idx="334">
                  <c:v>37846.508552299798</c:v>
                </c:pt>
                <c:pt idx="335">
                  <c:v>36370.902884234005</c:v>
                </c:pt>
                <c:pt idx="336">
                  <c:v>35358.955213057205</c:v>
                </c:pt>
                <c:pt idx="337">
                  <c:v>34679.0704770515</c:v>
                </c:pt>
                <c:pt idx="338">
                  <c:v>33710.383126230401</c:v>
                </c:pt>
                <c:pt idx="339">
                  <c:v>32757.873034636599</c:v>
                </c:pt>
                <c:pt idx="340">
                  <c:v>31633.652434707998</c:v>
                </c:pt>
                <c:pt idx="341">
                  <c:v>31264.930929606799</c:v>
                </c:pt>
                <c:pt idx="342">
                  <c:v>30767.0281864891</c:v>
                </c:pt>
                <c:pt idx="343">
                  <c:v>29802.970311417201</c:v>
                </c:pt>
                <c:pt idx="344">
                  <c:v>29193.5397607581</c:v>
                </c:pt>
                <c:pt idx="345">
                  <c:v>28783.716497448499</c:v>
                </c:pt>
                <c:pt idx="346">
                  <c:v>27969.425905125299</c:v>
                </c:pt>
                <c:pt idx="347">
                  <c:v>27491.300897141202</c:v>
                </c:pt>
                <c:pt idx="348">
                  <c:v>26888.600778164102</c:v>
                </c:pt>
                <c:pt idx="349">
                  <c:v>26712.982715831</c:v>
                </c:pt>
                <c:pt idx="350">
                  <c:v>26390.435140398902</c:v>
                </c:pt>
                <c:pt idx="351">
                  <c:v>25645.804458538001</c:v>
                </c:pt>
                <c:pt idx="352">
                  <c:v>25438.384038851498</c:v>
                </c:pt>
                <c:pt idx="353">
                  <c:v>25263.2993456576</c:v>
                </c:pt>
                <c:pt idx="354">
                  <c:v>24798.835170919399</c:v>
                </c:pt>
                <c:pt idx="355">
                  <c:v>24819.3834705115</c:v>
                </c:pt>
                <c:pt idx="356">
                  <c:v>24503.920912783102</c:v>
                </c:pt>
                <c:pt idx="357">
                  <c:v>23981.582645319399</c:v>
                </c:pt>
                <c:pt idx="358">
                  <c:v>23751.4887688573</c:v>
                </c:pt>
                <c:pt idx="359">
                  <c:v>23920.515333417799</c:v>
                </c:pt>
                <c:pt idx="360">
                  <c:v>23764.075798623398</c:v>
                </c:pt>
                <c:pt idx="361">
                  <c:v>23357.995959404601</c:v>
                </c:pt>
                <c:pt idx="362">
                  <c:v>23119.219747439598</c:v>
                </c:pt>
                <c:pt idx="363">
                  <c:v>22754.525148235502</c:v>
                </c:pt>
                <c:pt idx="364">
                  <c:v>22609.211869435399</c:v>
                </c:pt>
                <c:pt idx="365">
                  <c:v>22402.750583399502</c:v>
                </c:pt>
                <c:pt idx="366">
                  <c:v>22564.6998780908</c:v>
                </c:pt>
                <c:pt idx="367">
                  <c:v>22470.831696668698</c:v>
                </c:pt>
                <c:pt idx="368">
                  <c:v>22122.963452025</c:v>
                </c:pt>
                <c:pt idx="369">
                  <c:v>22081.912777171601</c:v>
                </c:pt>
                <c:pt idx="370">
                  <c:v>21648.998708016799</c:v>
                </c:pt>
                <c:pt idx="371">
                  <c:v>21626.3337770084</c:v>
                </c:pt>
                <c:pt idx="372">
                  <c:v>21896.113951704399</c:v>
                </c:pt>
                <c:pt idx="373">
                  <c:v>21702.605507112097</c:v>
                </c:pt>
                <c:pt idx="374">
                  <c:v>21430.9170883804</c:v>
                </c:pt>
                <c:pt idx="375">
                  <c:v>21343.142057112502</c:v>
                </c:pt>
                <c:pt idx="376">
                  <c:v>21302.067855497298</c:v>
                </c:pt>
                <c:pt idx="377">
                  <c:v>21249.432401120899</c:v>
                </c:pt>
                <c:pt idx="378">
                  <c:v>21318.991271080002</c:v>
                </c:pt>
                <c:pt idx="379">
                  <c:v>21128.539942713302</c:v>
                </c:pt>
                <c:pt idx="380">
                  <c:v>20959.673579867398</c:v>
                </c:pt>
                <c:pt idx="381">
                  <c:v>21032.009919596701</c:v>
                </c:pt>
                <c:pt idx="382">
                  <c:v>21219.3083341284</c:v>
                </c:pt>
                <c:pt idx="383">
                  <c:v>20998.140372197999</c:v>
                </c:pt>
                <c:pt idx="384">
                  <c:v>20809.723067243598</c:v>
                </c:pt>
                <c:pt idx="385">
                  <c:v>20671.417083681499</c:v>
                </c:pt>
                <c:pt idx="386">
                  <c:v>20680.122119350999</c:v>
                </c:pt>
                <c:pt idx="387">
                  <c:v>20433.831106442001</c:v>
                </c:pt>
                <c:pt idx="388">
                  <c:v>20432.6490635952</c:v>
                </c:pt>
                <c:pt idx="389">
                  <c:v>20474.995887859197</c:v>
                </c:pt>
                <c:pt idx="390">
                  <c:v>20395.7252810998</c:v>
                </c:pt>
                <c:pt idx="391">
                  <c:v>20625.8616929458</c:v>
                </c:pt>
                <c:pt idx="392">
                  <c:v>20368.7037545081</c:v>
                </c:pt>
                <c:pt idx="393">
                  <c:v>20438.695588282302</c:v>
                </c:pt>
                <c:pt idx="394">
                  <c:v>20261.739977205201</c:v>
                </c:pt>
                <c:pt idx="395">
                  <c:v>20573.0917643311</c:v>
                </c:pt>
                <c:pt idx="396">
                  <c:v>20662.790804177803</c:v>
                </c:pt>
                <c:pt idx="397">
                  <c:v>20535.540033804402</c:v>
                </c:pt>
                <c:pt idx="398">
                  <c:v>20388.625147836399</c:v>
                </c:pt>
                <c:pt idx="399">
                  <c:v>20884.702739661701</c:v>
                </c:pt>
                <c:pt idx="400">
                  <c:v>20803.141021192398</c:v>
                </c:pt>
                <c:pt idx="401">
                  <c:v>20835.421130349201</c:v>
                </c:pt>
                <c:pt idx="402">
                  <c:v>21059.537286676201</c:v>
                </c:pt>
                <c:pt idx="403">
                  <c:v>21273.195411192497</c:v>
                </c:pt>
                <c:pt idx="404">
                  <c:v>21419.613649608302</c:v>
                </c:pt>
                <c:pt idx="405">
                  <c:v>21265.3766774867</c:v>
                </c:pt>
                <c:pt idx="406">
                  <c:v>21532.674314123702</c:v>
                </c:pt>
                <c:pt idx="407">
                  <c:v>22004.243497990799</c:v>
                </c:pt>
                <c:pt idx="408">
                  <c:v>22114.819962907099</c:v>
                </c:pt>
                <c:pt idx="409">
                  <c:v>22456.678735243098</c:v>
                </c:pt>
                <c:pt idx="410">
                  <c:v>22554.665750723598</c:v>
                </c:pt>
                <c:pt idx="411">
                  <c:v>22638.038946777102</c:v>
                </c:pt>
                <c:pt idx="412">
                  <c:v>23127.161558059801</c:v>
                </c:pt>
                <c:pt idx="413">
                  <c:v>23129.4379099664</c:v>
                </c:pt>
                <c:pt idx="414">
                  <c:v>23694.1617932888</c:v>
                </c:pt>
                <c:pt idx="415">
                  <c:v>24165.8787271451</c:v>
                </c:pt>
                <c:pt idx="416">
                  <c:v>24291.7200436557</c:v>
                </c:pt>
                <c:pt idx="417">
                  <c:v>25117.262930095902</c:v>
                </c:pt>
                <c:pt idx="418">
                  <c:v>25021.5123769036</c:v>
                </c:pt>
                <c:pt idx="419">
                  <c:v>25349.6686468839</c:v>
                </c:pt>
                <c:pt idx="420">
                  <c:v>26226.055249265999</c:v>
                </c:pt>
                <c:pt idx="421">
                  <c:v>26674.691081414501</c:v>
                </c:pt>
                <c:pt idx="422">
                  <c:v>27053.3547350634</c:v>
                </c:pt>
                <c:pt idx="423">
                  <c:v>27437.4704826286</c:v>
                </c:pt>
                <c:pt idx="424">
                  <c:v>28194.170658630599</c:v>
                </c:pt>
                <c:pt idx="425">
                  <c:v>28801.593158487001</c:v>
                </c:pt>
                <c:pt idx="426">
                  <c:v>28995.022872445599</c:v>
                </c:pt>
                <c:pt idx="427">
                  <c:v>29389.400809419702</c:v>
                </c:pt>
                <c:pt idx="428">
                  <c:v>29908.563920938199</c:v>
                </c:pt>
                <c:pt idx="429">
                  <c:v>30790.694223140999</c:v>
                </c:pt>
                <c:pt idx="430">
                  <c:v>31052.724094046502</c:v>
                </c:pt>
                <c:pt idx="431">
                  <c:v>31589.258797414102</c:v>
                </c:pt>
                <c:pt idx="432">
                  <c:v>32256.484657316203</c:v>
                </c:pt>
                <c:pt idx="433">
                  <c:v>32607.436720699301</c:v>
                </c:pt>
                <c:pt idx="434">
                  <c:v>33449.184659585306</c:v>
                </c:pt>
                <c:pt idx="435">
                  <c:v>33550.6053586856</c:v>
                </c:pt>
                <c:pt idx="436">
                  <c:v>34277.512054868297</c:v>
                </c:pt>
                <c:pt idx="437">
                  <c:v>34815.946600591597</c:v>
                </c:pt>
                <c:pt idx="438">
                  <c:v>35290.067333426698</c:v>
                </c:pt>
                <c:pt idx="439">
                  <c:v>35562.300123089299</c:v>
                </c:pt>
                <c:pt idx="440">
                  <c:v>36353.185184931303</c:v>
                </c:pt>
                <c:pt idx="441">
                  <c:v>36668.148220357703</c:v>
                </c:pt>
                <c:pt idx="442">
                  <c:v>37192.833100274198</c:v>
                </c:pt>
                <c:pt idx="443">
                  <c:v>37558.4018804078</c:v>
                </c:pt>
                <c:pt idx="444">
                  <c:v>37991.281887271798</c:v>
                </c:pt>
                <c:pt idx="445">
                  <c:v>38731.456244811896</c:v>
                </c:pt>
                <c:pt idx="446">
                  <c:v>39039.356798522698</c:v>
                </c:pt>
                <c:pt idx="447">
                  <c:v>39476.990603794598</c:v>
                </c:pt>
                <c:pt idx="448">
                  <c:v>40056.381419888297</c:v>
                </c:pt>
                <c:pt idx="449">
                  <c:v>39849.498024829802</c:v>
                </c:pt>
                <c:pt idx="450">
                  <c:v>40480.165026710099</c:v>
                </c:pt>
                <c:pt idx="451">
                  <c:v>40997.120120882304</c:v>
                </c:pt>
                <c:pt idx="452">
                  <c:v>40538.400492840003</c:v>
                </c:pt>
                <c:pt idx="453">
                  <c:v>41753.637230513101</c:v>
                </c:pt>
                <c:pt idx="454">
                  <c:v>41684.914334454799</c:v>
                </c:pt>
                <c:pt idx="455">
                  <c:v>42367.0514593646</c:v>
                </c:pt>
                <c:pt idx="456">
                  <c:v>42582.120593766696</c:v>
                </c:pt>
                <c:pt idx="457">
                  <c:v>42600.096321010496</c:v>
                </c:pt>
                <c:pt idx="458">
                  <c:v>43093.175297119997</c:v>
                </c:pt>
                <c:pt idx="459">
                  <c:v>43127.0165497454</c:v>
                </c:pt>
                <c:pt idx="460">
                  <c:v>43251.811442694001</c:v>
                </c:pt>
                <c:pt idx="461">
                  <c:v>43392.103614372601</c:v>
                </c:pt>
                <c:pt idx="462">
                  <c:v>43373.464677203701</c:v>
                </c:pt>
                <c:pt idx="463">
                  <c:v>43707.636898809404</c:v>
                </c:pt>
                <c:pt idx="464">
                  <c:v>44056.742819331099</c:v>
                </c:pt>
                <c:pt idx="465">
                  <c:v>43862.856683065795</c:v>
                </c:pt>
                <c:pt idx="466">
                  <c:v>43751.118242377604</c:v>
                </c:pt>
                <c:pt idx="467">
                  <c:v>43940.380428569406</c:v>
                </c:pt>
                <c:pt idx="468">
                  <c:v>44591.170698349895</c:v>
                </c:pt>
                <c:pt idx="469">
                  <c:v>44268.261713286694</c:v>
                </c:pt>
                <c:pt idx="470">
                  <c:v>44432.1066796046</c:v>
                </c:pt>
                <c:pt idx="471">
                  <c:v>44714.852424459204</c:v>
                </c:pt>
                <c:pt idx="472">
                  <c:v>44612.786938074503</c:v>
                </c:pt>
                <c:pt idx="473">
                  <c:v>44501.1853571998</c:v>
                </c:pt>
                <c:pt idx="474">
                  <c:v>44452.332429044996</c:v>
                </c:pt>
                <c:pt idx="475">
                  <c:v>44578.7325713877</c:v>
                </c:pt>
                <c:pt idx="476">
                  <c:v>44560.907174109801</c:v>
                </c:pt>
                <c:pt idx="477">
                  <c:v>44493.483689988898</c:v>
                </c:pt>
                <c:pt idx="478">
                  <c:v>44809.000616578101</c:v>
                </c:pt>
                <c:pt idx="479">
                  <c:v>44825.585686888298</c:v>
                </c:pt>
                <c:pt idx="480">
                  <c:v>44625.370038861096</c:v>
                </c:pt>
                <c:pt idx="481">
                  <c:v>44374.342204037399</c:v>
                </c:pt>
                <c:pt idx="482">
                  <c:v>44670.2493060489</c:v>
                </c:pt>
                <c:pt idx="483">
                  <c:v>44840.977509888602</c:v>
                </c:pt>
                <c:pt idx="484">
                  <c:v>44585.195337238598</c:v>
                </c:pt>
                <c:pt idx="485">
                  <c:v>44877.7644437157</c:v>
                </c:pt>
                <c:pt idx="486">
                  <c:v>44771.782858371596</c:v>
                </c:pt>
                <c:pt idx="487">
                  <c:v>44469.483984566999</c:v>
                </c:pt>
                <c:pt idx="488">
                  <c:v>44753.940399158397</c:v>
                </c:pt>
                <c:pt idx="489">
                  <c:v>44434.017509228106</c:v>
                </c:pt>
                <c:pt idx="490">
                  <c:v>44815.612471770299</c:v>
                </c:pt>
                <c:pt idx="491">
                  <c:v>44588.282824101298</c:v>
                </c:pt>
                <c:pt idx="492">
                  <c:v>44319.338815858602</c:v>
                </c:pt>
                <c:pt idx="493">
                  <c:v>44526.021532897801</c:v>
                </c:pt>
                <c:pt idx="494">
                  <c:v>44621.3800107434</c:v>
                </c:pt>
                <c:pt idx="495">
                  <c:v>44616.830881636699</c:v>
                </c:pt>
                <c:pt idx="496">
                  <c:v>44709.436836330504</c:v>
                </c:pt>
                <c:pt idx="497">
                  <c:v>45111.338791425696</c:v>
                </c:pt>
                <c:pt idx="498">
                  <c:v>44973.163543998897</c:v>
                </c:pt>
                <c:pt idx="499">
                  <c:v>44830.531423750799</c:v>
                </c:pt>
                <c:pt idx="500">
                  <c:v>44819.697055709599</c:v>
                </c:pt>
                <c:pt idx="501">
                  <c:v>45391.557153481997</c:v>
                </c:pt>
                <c:pt idx="502">
                  <c:v>45541.843561256806</c:v>
                </c:pt>
                <c:pt idx="503">
                  <c:v>45688.0370303409</c:v>
                </c:pt>
                <c:pt idx="504">
                  <c:v>45866.146417079101</c:v>
                </c:pt>
                <c:pt idx="505">
                  <c:v>46361.232092255901</c:v>
                </c:pt>
                <c:pt idx="506">
                  <c:v>46585.703478110598</c:v>
                </c:pt>
                <c:pt idx="507">
                  <c:v>47226.536424287704</c:v>
                </c:pt>
                <c:pt idx="508">
                  <c:v>47378.132655362897</c:v>
                </c:pt>
                <c:pt idx="509">
                  <c:v>47811.937524831199</c:v>
                </c:pt>
                <c:pt idx="510">
                  <c:v>48382.498110241599</c:v>
                </c:pt>
                <c:pt idx="511">
                  <c:v>48764.787575906295</c:v>
                </c:pt>
                <c:pt idx="512">
                  <c:v>49441.477423172204</c:v>
                </c:pt>
                <c:pt idx="513">
                  <c:v>49831.691474671003</c:v>
                </c:pt>
                <c:pt idx="514">
                  <c:v>50201.659183803895</c:v>
                </c:pt>
                <c:pt idx="515">
                  <c:v>51269.464595630896</c:v>
                </c:pt>
                <c:pt idx="516">
                  <c:v>52150.322716753501</c:v>
                </c:pt>
                <c:pt idx="517">
                  <c:v>52547.753119716697</c:v>
                </c:pt>
                <c:pt idx="518">
                  <c:v>53488.473670359905</c:v>
                </c:pt>
                <c:pt idx="519">
                  <c:v>54364.671712713505</c:v>
                </c:pt>
                <c:pt idx="520">
                  <c:v>55355.181766001202</c:v>
                </c:pt>
                <c:pt idx="521">
                  <c:v>56357.8201742561</c:v>
                </c:pt>
                <c:pt idx="522">
                  <c:v>57179.544454591</c:v>
                </c:pt>
                <c:pt idx="523">
                  <c:v>58222.837763820098</c:v>
                </c:pt>
                <c:pt idx="524">
                  <c:v>59187.564270908399</c:v>
                </c:pt>
                <c:pt idx="525">
                  <c:v>60548.977328399698</c:v>
                </c:pt>
                <c:pt idx="526">
                  <c:v>61981.548872175699</c:v>
                </c:pt>
                <c:pt idx="527">
                  <c:v>62765.527806937906</c:v>
                </c:pt>
                <c:pt idx="528">
                  <c:v>63854.354290001495</c:v>
                </c:pt>
                <c:pt idx="529">
                  <c:v>65597.818376990894</c:v>
                </c:pt>
                <c:pt idx="530">
                  <c:v>66539.897438767599</c:v>
                </c:pt>
                <c:pt idx="531">
                  <c:v>67685.897443794893</c:v>
                </c:pt>
                <c:pt idx="532">
                  <c:v>69311.928889280389</c:v>
                </c:pt>
                <c:pt idx="533">
                  <c:v>70648.544526324098</c:v>
                </c:pt>
                <c:pt idx="534">
                  <c:v>71671.930382925202</c:v>
                </c:pt>
                <c:pt idx="535">
                  <c:v>73256.301264886904</c:v>
                </c:pt>
                <c:pt idx="536">
                  <c:v>74537.131883170601</c:v>
                </c:pt>
                <c:pt idx="537">
                  <c:v>76103.369629301698</c:v>
                </c:pt>
                <c:pt idx="538">
                  <c:v>77203.764000932395</c:v>
                </c:pt>
                <c:pt idx="539">
                  <c:v>78758.531478056291</c:v>
                </c:pt>
                <c:pt idx="540">
                  <c:v>80147.403980793897</c:v>
                </c:pt>
                <c:pt idx="541">
                  <c:v>81697.263387285697</c:v>
                </c:pt>
                <c:pt idx="542">
                  <c:v>83590.956761747511</c:v>
                </c:pt>
                <c:pt idx="543">
                  <c:v>84632.816482347203</c:v>
                </c:pt>
                <c:pt idx="544">
                  <c:v>86313.293559613696</c:v>
                </c:pt>
                <c:pt idx="545">
                  <c:v>87634.260817009199</c:v>
                </c:pt>
                <c:pt idx="546">
                  <c:v>88901.120233348804</c:v>
                </c:pt>
                <c:pt idx="547">
                  <c:v>90156.530175778898</c:v>
                </c:pt>
                <c:pt idx="548">
                  <c:v>91705.079837013604</c:v>
                </c:pt>
                <c:pt idx="549">
                  <c:v>92687.115492142402</c:v>
                </c:pt>
                <c:pt idx="550">
                  <c:v>94192.3548306991</c:v>
                </c:pt>
                <c:pt idx="551">
                  <c:v>95573.863661440002</c:v>
                </c:pt>
                <c:pt idx="552">
                  <c:v>97002.415199444993</c:v>
                </c:pt>
                <c:pt idx="553">
                  <c:v>97969.643643430492</c:v>
                </c:pt>
                <c:pt idx="554">
                  <c:v>99169.965305017991</c:v>
                </c:pt>
                <c:pt idx="555">
                  <c:v>100361.03544501201</c:v>
                </c:pt>
                <c:pt idx="556">
                  <c:v>101512.44085659301</c:v>
                </c:pt>
                <c:pt idx="557">
                  <c:v>102909.186055096</c:v>
                </c:pt>
                <c:pt idx="558">
                  <c:v>103727.684677766</c:v>
                </c:pt>
                <c:pt idx="559">
                  <c:v>104655.403631639</c:v>
                </c:pt>
                <c:pt idx="560">
                  <c:v>105817.68234744501</c:v>
                </c:pt>
                <c:pt idx="561">
                  <c:v>106916.88020086</c:v>
                </c:pt>
                <c:pt idx="562">
                  <c:v>107962.563538455</c:v>
                </c:pt>
                <c:pt idx="563">
                  <c:v>108752.447654216</c:v>
                </c:pt>
                <c:pt idx="564">
                  <c:v>109566.41655589199</c:v>
                </c:pt>
                <c:pt idx="565">
                  <c:v>110490.720867204</c:v>
                </c:pt>
                <c:pt idx="566">
                  <c:v>111360.879333879</c:v>
                </c:pt>
                <c:pt idx="567">
                  <c:v>112238.713730711</c:v>
                </c:pt>
                <c:pt idx="568">
                  <c:v>113084.677018966</c:v>
                </c:pt>
                <c:pt idx="569">
                  <c:v>113656.67898059401</c:v>
                </c:pt>
                <c:pt idx="570">
                  <c:v>114702.70843363201</c:v>
                </c:pt>
                <c:pt idx="571">
                  <c:v>115228.315073494</c:v>
                </c:pt>
                <c:pt idx="572">
                  <c:v>115910.553802333</c:v>
                </c:pt>
                <c:pt idx="573">
                  <c:v>116405.799141781</c:v>
                </c:pt>
                <c:pt idx="574">
                  <c:v>117192.57536996799</c:v>
                </c:pt>
                <c:pt idx="575">
                  <c:v>118084.80827687701</c:v>
                </c:pt>
                <c:pt idx="576">
                  <c:v>118381.495066141</c:v>
                </c:pt>
                <c:pt idx="577">
                  <c:v>118728.41569981699</c:v>
                </c:pt>
                <c:pt idx="578">
                  <c:v>119423.308016897</c:v>
                </c:pt>
                <c:pt idx="579">
                  <c:v>119834.25929037599</c:v>
                </c:pt>
                <c:pt idx="580">
                  <c:v>119839.08865718301</c:v>
                </c:pt>
                <c:pt idx="581">
                  <c:v>119919.37992321899</c:v>
                </c:pt>
                <c:pt idx="582">
                  <c:v>120259.05066587401</c:v>
                </c:pt>
                <c:pt idx="583">
                  <c:v>120470.67422498</c:v>
                </c:pt>
                <c:pt idx="584">
                  <c:v>120279.74943615399</c:v>
                </c:pt>
                <c:pt idx="585">
                  <c:v>120164.725407505</c:v>
                </c:pt>
                <c:pt idx="586">
                  <c:v>119921.910124653</c:v>
                </c:pt>
                <c:pt idx="587">
                  <c:v>120261.297062895</c:v>
                </c:pt>
                <c:pt idx="588">
                  <c:v>119887.40166987901</c:v>
                </c:pt>
                <c:pt idx="589">
                  <c:v>119263.323712249</c:v>
                </c:pt>
                <c:pt idx="590">
                  <c:v>118944.75012261301</c:v>
                </c:pt>
                <c:pt idx="591">
                  <c:v>119024.861000869</c:v>
                </c:pt>
                <c:pt idx="592">
                  <c:v>118257.767090672</c:v>
                </c:pt>
                <c:pt idx="593">
                  <c:v>118063.87238867</c:v>
                </c:pt>
                <c:pt idx="594">
                  <c:v>117478.424069984</c:v>
                </c:pt>
                <c:pt idx="595">
                  <c:v>117061.78585667499</c:v>
                </c:pt>
                <c:pt idx="596">
                  <c:v>116836.38119545301</c:v>
                </c:pt>
                <c:pt idx="597">
                  <c:v>116127.845500329</c:v>
                </c:pt>
                <c:pt idx="598">
                  <c:v>115598.244596494</c:v>
                </c:pt>
                <c:pt idx="599">
                  <c:v>115257.130656283</c:v>
                </c:pt>
                <c:pt idx="600">
                  <c:v>115072.048831523</c:v>
                </c:pt>
                <c:pt idx="601">
                  <c:v>114801.19174450499</c:v>
                </c:pt>
                <c:pt idx="602">
                  <c:v>114239.61191882499</c:v>
                </c:pt>
                <c:pt idx="603">
                  <c:v>113317.479665012</c:v>
                </c:pt>
                <c:pt idx="604">
                  <c:v>113151.033404469</c:v>
                </c:pt>
                <c:pt idx="605">
                  <c:v>113930.191189351</c:v>
                </c:pt>
                <c:pt idx="606">
                  <c:v>113623.66878674799</c:v>
                </c:pt>
                <c:pt idx="607">
                  <c:v>113729.255886985</c:v>
                </c:pt>
                <c:pt idx="608">
                  <c:v>114408.289994423</c:v>
                </c:pt>
                <c:pt idx="609">
                  <c:v>114275.816239466</c:v>
                </c:pt>
                <c:pt idx="610">
                  <c:v>114505.11666877101</c:v>
                </c:pt>
                <c:pt idx="611">
                  <c:v>114444.221588865</c:v>
                </c:pt>
                <c:pt idx="612">
                  <c:v>114982.42608807501</c:v>
                </c:pt>
                <c:pt idx="613">
                  <c:v>115793.345625174</c:v>
                </c:pt>
                <c:pt idx="614">
                  <c:v>116638.608530584</c:v>
                </c:pt>
                <c:pt idx="615">
                  <c:v>117472.84454798899</c:v>
                </c:pt>
                <c:pt idx="616">
                  <c:v>118906.997235385</c:v>
                </c:pt>
                <c:pt idx="617">
                  <c:v>120029.07016307999</c:v>
                </c:pt>
                <c:pt idx="618">
                  <c:v>121023.153762346</c:v>
                </c:pt>
                <c:pt idx="619">
                  <c:v>122791.451489617</c:v>
                </c:pt>
                <c:pt idx="620">
                  <c:v>124073.32726346499</c:v>
                </c:pt>
                <c:pt idx="621">
                  <c:v>125567.50154153501</c:v>
                </c:pt>
                <c:pt idx="622">
                  <c:v>127666.96797026999</c:v>
                </c:pt>
                <c:pt idx="623">
                  <c:v>129184.40357240701</c:v>
                </c:pt>
                <c:pt idx="624">
                  <c:v>130916.196421448</c:v>
                </c:pt>
                <c:pt idx="625">
                  <c:v>132764.89749637898</c:v>
                </c:pt>
                <c:pt idx="626">
                  <c:v>135022.11020864398</c:v>
                </c:pt>
                <c:pt idx="627">
                  <c:v>137180.94490562199</c:v>
                </c:pt>
                <c:pt idx="628">
                  <c:v>139137.19426263901</c:v>
                </c:pt>
                <c:pt idx="629">
                  <c:v>141496.77343580499</c:v>
                </c:pt>
                <c:pt idx="630">
                  <c:v>143878.994989614</c:v>
                </c:pt>
                <c:pt idx="631">
                  <c:v>146076.16232102399</c:v>
                </c:pt>
                <c:pt idx="632">
                  <c:v>148248.32788856502</c:v>
                </c:pt>
                <c:pt idx="633">
                  <c:v>150696.10700930099</c:v>
                </c:pt>
                <c:pt idx="634">
                  <c:v>153105.09791814501</c:v>
                </c:pt>
                <c:pt idx="635">
                  <c:v>155768.678081227</c:v>
                </c:pt>
                <c:pt idx="636">
                  <c:v>158415.105435782</c:v>
                </c:pt>
                <c:pt idx="637">
                  <c:v>160922.74196720999</c:v>
                </c:pt>
                <c:pt idx="638">
                  <c:v>163637.76121319301</c:v>
                </c:pt>
                <c:pt idx="639">
                  <c:v>165494.93181928</c:v>
                </c:pt>
                <c:pt idx="640">
                  <c:v>168065.632407692</c:v>
                </c:pt>
                <c:pt idx="641">
                  <c:v>170542.56288411198</c:v>
                </c:pt>
                <c:pt idx="642">
                  <c:v>172726.18808719699</c:v>
                </c:pt>
                <c:pt idx="643">
                  <c:v>174879.56832381399</c:v>
                </c:pt>
                <c:pt idx="644">
                  <c:v>177307.145255007</c:v>
                </c:pt>
                <c:pt idx="645">
                  <c:v>179615.64127597702</c:v>
                </c:pt>
                <c:pt idx="646">
                  <c:v>181593.67542942701</c:v>
                </c:pt>
                <c:pt idx="647">
                  <c:v>183637.01621528401</c:v>
                </c:pt>
                <c:pt idx="648">
                  <c:v>185568.54933354299</c:v>
                </c:pt>
                <c:pt idx="649">
                  <c:v>187606.49932111701</c:v>
                </c:pt>
                <c:pt idx="650">
                  <c:v>189192.032247408</c:v>
                </c:pt>
                <c:pt idx="651">
                  <c:v>191251.52703437101</c:v>
                </c:pt>
                <c:pt idx="652">
                  <c:v>192616.12879468701</c:v>
                </c:pt>
                <c:pt idx="653">
                  <c:v>194164.38942504401</c:v>
                </c:pt>
                <c:pt idx="654">
                  <c:v>195628.65598243102</c:v>
                </c:pt>
                <c:pt idx="655">
                  <c:v>197189.977558743</c:v>
                </c:pt>
                <c:pt idx="656">
                  <c:v>198169.70743232901</c:v>
                </c:pt>
                <c:pt idx="657">
                  <c:v>199477.49488059399</c:v>
                </c:pt>
                <c:pt idx="658">
                  <c:v>200472.708341708</c:v>
                </c:pt>
                <c:pt idx="659">
                  <c:v>201615.235503898</c:v>
                </c:pt>
                <c:pt idx="660">
                  <c:v>202511.63042554399</c:v>
                </c:pt>
                <c:pt idx="661">
                  <c:v>203377.13266151698</c:v>
                </c:pt>
                <c:pt idx="662">
                  <c:v>204155.14309862201</c:v>
                </c:pt>
                <c:pt idx="663">
                  <c:v>204766.851198066</c:v>
                </c:pt>
                <c:pt idx="664">
                  <c:v>205394.49635191102</c:v>
                </c:pt>
                <c:pt idx="665">
                  <c:v>206018.27479934602</c:v>
                </c:pt>
                <c:pt idx="666">
                  <c:v>206561.25420027899</c:v>
                </c:pt>
                <c:pt idx="667">
                  <c:v>206690.44252244901</c:v>
                </c:pt>
                <c:pt idx="668">
                  <c:v>206788.17833906098</c:v>
                </c:pt>
                <c:pt idx="669">
                  <c:v>207077.268819397</c:v>
                </c:pt>
                <c:pt idx="670">
                  <c:v>207017.88028100098</c:v>
                </c:pt>
                <c:pt idx="671">
                  <c:v>206856.7250178</c:v>
                </c:pt>
                <c:pt idx="672">
                  <c:v>206607.71388144101</c:v>
                </c:pt>
                <c:pt idx="673">
                  <c:v>206801.150748727</c:v>
                </c:pt>
                <c:pt idx="674">
                  <c:v>206202.64999203201</c:v>
                </c:pt>
                <c:pt idx="675">
                  <c:v>205659.51767124399</c:v>
                </c:pt>
                <c:pt idx="676">
                  <c:v>205322.38939555798</c:v>
                </c:pt>
                <c:pt idx="677">
                  <c:v>204806.53471570901</c:v>
                </c:pt>
                <c:pt idx="678">
                  <c:v>203949.918578565</c:v>
                </c:pt>
                <c:pt idx="679">
                  <c:v>202618.642038391</c:v>
                </c:pt>
                <c:pt idx="680">
                  <c:v>201870.779946072</c:v>
                </c:pt>
                <c:pt idx="681">
                  <c:v>200684.630814178</c:v>
                </c:pt>
                <c:pt idx="682">
                  <c:v>199893.72892963301</c:v>
                </c:pt>
                <c:pt idx="683">
                  <c:v>198554.66466893302</c:v>
                </c:pt>
                <c:pt idx="684">
                  <c:v>197408.66901650201</c:v>
                </c:pt>
                <c:pt idx="685">
                  <c:v>195742.36057090998</c:v>
                </c:pt>
                <c:pt idx="686">
                  <c:v>194350.204548977</c:v>
                </c:pt>
                <c:pt idx="687">
                  <c:v>193125.836968221</c:v>
                </c:pt>
                <c:pt idx="688">
                  <c:v>191737.90142887802</c:v>
                </c:pt>
                <c:pt idx="689">
                  <c:v>190086.18392472202</c:v>
                </c:pt>
                <c:pt idx="690">
                  <c:v>188079.686147728</c:v>
                </c:pt>
                <c:pt idx="691">
                  <c:v>186417.23125131297</c:v>
                </c:pt>
                <c:pt idx="692">
                  <c:v>184868.068277724</c:v>
                </c:pt>
                <c:pt idx="693">
                  <c:v>183042.64267639202</c:v>
                </c:pt>
                <c:pt idx="694">
                  <c:v>181344.86403134701</c:v>
                </c:pt>
                <c:pt idx="695">
                  <c:v>179635.78882929301</c:v>
                </c:pt>
                <c:pt idx="696">
                  <c:v>178179.37071793099</c:v>
                </c:pt>
                <c:pt idx="697">
                  <c:v>176119.97882094901</c:v>
                </c:pt>
                <c:pt idx="698">
                  <c:v>174964.241344671</c:v>
                </c:pt>
                <c:pt idx="699">
                  <c:v>173673.532045147</c:v>
                </c:pt>
                <c:pt idx="700">
                  <c:v>172204.32240506102</c:v>
                </c:pt>
                <c:pt idx="701">
                  <c:v>170643.09876541002</c:v>
                </c:pt>
                <c:pt idx="702">
                  <c:v>169585.27345618902</c:v>
                </c:pt>
                <c:pt idx="703">
                  <c:v>168905.22582821798</c:v>
                </c:pt>
                <c:pt idx="704">
                  <c:v>167639.62279802799</c:v>
                </c:pt>
                <c:pt idx="705">
                  <c:v>166735.22399261</c:v>
                </c:pt>
                <c:pt idx="706">
                  <c:v>165987.48606659501</c:v>
                </c:pt>
                <c:pt idx="707">
                  <c:v>165777.80659210999</c:v>
                </c:pt>
                <c:pt idx="708">
                  <c:v>165346.70799861202</c:v>
                </c:pt>
                <c:pt idx="709">
                  <c:v>165286.762592888</c:v>
                </c:pt>
                <c:pt idx="710">
                  <c:v>164950.471210163</c:v>
                </c:pt>
                <c:pt idx="711">
                  <c:v>165372.86914148499</c:v>
                </c:pt>
                <c:pt idx="712">
                  <c:v>165809.60247693898</c:v>
                </c:pt>
                <c:pt idx="713">
                  <c:v>166577.38932910902</c:v>
                </c:pt>
                <c:pt idx="714">
                  <c:v>167489.97552306499</c:v>
                </c:pt>
                <c:pt idx="715">
                  <c:v>168681.49815130999</c:v>
                </c:pt>
                <c:pt idx="716">
                  <c:v>170322.43288667401</c:v>
                </c:pt>
                <c:pt idx="717">
                  <c:v>171692.40601053901</c:v>
                </c:pt>
                <c:pt idx="718">
                  <c:v>173110.63663563199</c:v>
                </c:pt>
                <c:pt idx="719">
                  <c:v>175239.97648820898</c:v>
                </c:pt>
                <c:pt idx="720">
                  <c:v>177552.04544481501</c:v>
                </c:pt>
                <c:pt idx="721">
                  <c:v>180055.34297508499</c:v>
                </c:pt>
                <c:pt idx="722">
                  <c:v>182519.330167459</c:v>
                </c:pt>
                <c:pt idx="723">
                  <c:v>185974.086997234</c:v>
                </c:pt>
                <c:pt idx="724">
                  <c:v>189376.79684707901</c:v>
                </c:pt>
                <c:pt idx="725">
                  <c:v>192976.408143632</c:v>
                </c:pt>
                <c:pt idx="726">
                  <c:v>196695.19636509998</c:v>
                </c:pt>
                <c:pt idx="727">
                  <c:v>200611.40572020799</c:v>
                </c:pt>
                <c:pt idx="728">
                  <c:v>204903.093398567</c:v>
                </c:pt>
                <c:pt idx="729">
                  <c:v>209026.19729722</c:v>
                </c:pt>
                <c:pt idx="730">
                  <c:v>214217.766568202</c:v>
                </c:pt>
                <c:pt idx="731">
                  <c:v>219335.515094148</c:v>
                </c:pt>
                <c:pt idx="732">
                  <c:v>224760.49519110299</c:v>
                </c:pt>
                <c:pt idx="733">
                  <c:v>230357.96574443197</c:v>
                </c:pt>
                <c:pt idx="734">
                  <c:v>236431.28356449399</c:v>
                </c:pt>
                <c:pt idx="735">
                  <c:v>242844.09411667802</c:v>
                </c:pt>
                <c:pt idx="736">
                  <c:v>249209.57526281002</c:v>
                </c:pt>
                <c:pt idx="737">
                  <c:v>256407.08500629201</c:v>
                </c:pt>
                <c:pt idx="738">
                  <c:v>263472.54516735603</c:v>
                </c:pt>
                <c:pt idx="739">
                  <c:v>271189.15846134099</c:v>
                </c:pt>
                <c:pt idx="740">
                  <c:v>279220.62675963901</c:v>
                </c:pt>
                <c:pt idx="741">
                  <c:v>287820.57761847699</c:v>
                </c:pt>
                <c:pt idx="742">
                  <c:v>296691.716711952</c:v>
                </c:pt>
                <c:pt idx="743">
                  <c:v>306332.254492565</c:v>
                </c:pt>
                <c:pt idx="744">
                  <c:v>316159.51664659497</c:v>
                </c:pt>
                <c:pt idx="745">
                  <c:v>326612.41307230701</c:v>
                </c:pt>
                <c:pt idx="746">
                  <c:v>337619.56225039699</c:v>
                </c:pt>
                <c:pt idx="747">
                  <c:v>349601.39768936299</c:v>
                </c:pt>
                <c:pt idx="748">
                  <c:v>361728.38653303601</c:v>
                </c:pt>
                <c:pt idx="749">
                  <c:v>374695.16329486499</c:v>
                </c:pt>
                <c:pt idx="750">
                  <c:v>388343.296581659</c:v>
                </c:pt>
                <c:pt idx="751">
                  <c:v>402626.41157913499</c:v>
                </c:pt>
                <c:pt idx="752">
                  <c:v>418154.70756289904</c:v>
                </c:pt>
                <c:pt idx="753">
                  <c:v>434168.26092902402</c:v>
                </c:pt>
                <c:pt idx="754">
                  <c:v>450866.134212406</c:v>
                </c:pt>
                <c:pt idx="755">
                  <c:v>468176.41077346797</c:v>
                </c:pt>
                <c:pt idx="756">
                  <c:v>486507.352961628</c:v>
                </c:pt>
                <c:pt idx="757">
                  <c:v>506180.61209391797</c:v>
                </c:pt>
                <c:pt idx="758">
                  <c:v>525987.41694474302</c:v>
                </c:pt>
                <c:pt idx="759">
                  <c:v>546602.50921193301</c:v>
                </c:pt>
                <c:pt idx="760">
                  <c:v>568244.48784364597</c:v>
                </c:pt>
                <c:pt idx="761">
                  <c:v>590476.37025334302</c:v>
                </c:pt>
                <c:pt idx="762">
                  <c:v>612829.291447817</c:v>
                </c:pt>
                <c:pt idx="763">
                  <c:v>636482.956775442</c:v>
                </c:pt>
                <c:pt idx="764">
                  <c:v>659934.04805511201</c:v>
                </c:pt>
                <c:pt idx="765">
                  <c:v>683572.01512998797</c:v>
                </c:pt>
                <c:pt idx="766">
                  <c:v>707826.96792512701</c:v>
                </c:pt>
                <c:pt idx="767">
                  <c:v>731861.6572473729</c:v>
                </c:pt>
                <c:pt idx="768">
                  <c:v>756045.24823226605</c:v>
                </c:pt>
                <c:pt idx="769">
                  <c:v>779727.44802753103</c:v>
                </c:pt>
                <c:pt idx="770">
                  <c:v>803188.71694127098</c:v>
                </c:pt>
                <c:pt idx="771">
                  <c:v>826075.55864371499</c:v>
                </c:pt>
                <c:pt idx="772">
                  <c:v>848416.10928402701</c:v>
                </c:pt>
                <c:pt idx="773">
                  <c:v>869597.33776237501</c:v>
                </c:pt>
                <c:pt idx="774">
                  <c:v>889910.1331189</c:v>
                </c:pt>
                <c:pt idx="775">
                  <c:v>908997.29178385402</c:v>
                </c:pt>
                <c:pt idx="776">
                  <c:v>926867.87770199298</c:v>
                </c:pt>
                <c:pt idx="777">
                  <c:v>942851.7115552621</c:v>
                </c:pt>
                <c:pt idx="778">
                  <c:v>957268.70901464997</c:v>
                </c:pt>
                <c:pt idx="779">
                  <c:v>970010.01780144498</c:v>
                </c:pt>
                <c:pt idx="780">
                  <c:v>980105.84220981202</c:v>
                </c:pt>
                <c:pt idx="781">
                  <c:v>988802.00195110904</c:v>
                </c:pt>
                <c:pt idx="782">
                  <c:v>995264.62176732603</c:v>
                </c:pt>
                <c:pt idx="783">
                  <c:v>998693.81381291803</c:v>
                </c:pt>
                <c:pt idx="784">
                  <c:v>1000000</c:v>
                </c:pt>
                <c:pt idx="785">
                  <c:v>999553.18863728305</c:v>
                </c:pt>
                <c:pt idx="786">
                  <c:v>997189.10002321901</c:v>
                </c:pt>
                <c:pt idx="787">
                  <c:v>991213.73592443194</c:v>
                </c:pt>
                <c:pt idx="788">
                  <c:v>983730.54127691698</c:v>
                </c:pt>
                <c:pt idx="789">
                  <c:v>973887.13614621002</c:v>
                </c:pt>
                <c:pt idx="790">
                  <c:v>962093.81732345198</c:v>
                </c:pt>
                <c:pt idx="791">
                  <c:v>947897.24047234701</c:v>
                </c:pt>
                <c:pt idx="792">
                  <c:v>931793.68564441998</c:v>
                </c:pt>
                <c:pt idx="793">
                  <c:v>914216.41225155606</c:v>
                </c:pt>
                <c:pt idx="794">
                  <c:v>894037.644288496</c:v>
                </c:pt>
                <c:pt idx="795">
                  <c:v>872887.20718579006</c:v>
                </c:pt>
                <c:pt idx="796">
                  <c:v>849889.00782443001</c:v>
                </c:pt>
                <c:pt idx="797">
                  <c:v>825518.96374470298</c:v>
                </c:pt>
                <c:pt idx="798">
                  <c:v>800361.30910165806</c:v>
                </c:pt>
                <c:pt idx="799">
                  <c:v>774185.79141853808</c:v>
                </c:pt>
                <c:pt idx="800">
                  <c:v>747069.07882192102</c:v>
                </c:pt>
                <c:pt idx="801">
                  <c:v>719227.18802335591</c:v>
                </c:pt>
                <c:pt idx="802">
                  <c:v>691183.93644164596</c:v>
                </c:pt>
                <c:pt idx="803">
                  <c:v>662745.82436861296</c:v>
                </c:pt>
                <c:pt idx="804">
                  <c:v>634327.20558172395</c:v>
                </c:pt>
                <c:pt idx="805">
                  <c:v>605926.00100179901</c:v>
                </c:pt>
                <c:pt idx="806">
                  <c:v>577527.24046697502</c:v>
                </c:pt>
                <c:pt idx="807">
                  <c:v>549438.50065704808</c:v>
                </c:pt>
                <c:pt idx="808">
                  <c:v>521639.45449191594</c:v>
                </c:pt>
                <c:pt idx="809">
                  <c:v>493686.95100316603</c:v>
                </c:pt>
                <c:pt idx="810">
                  <c:v>467168.79005348199</c:v>
                </c:pt>
                <c:pt idx="811">
                  <c:v>441214.54888165602</c:v>
                </c:pt>
                <c:pt idx="812">
                  <c:v>416008.255988441</c:v>
                </c:pt>
                <c:pt idx="813">
                  <c:v>391754.31851256097</c:v>
                </c:pt>
                <c:pt idx="814">
                  <c:v>368170.63776110299</c:v>
                </c:pt>
                <c:pt idx="815">
                  <c:v>345175.02098997397</c:v>
                </c:pt>
                <c:pt idx="816">
                  <c:v>323431.08557716198</c:v>
                </c:pt>
                <c:pt idx="817">
                  <c:v>302687.98402532999</c:v>
                </c:pt>
                <c:pt idx="818">
                  <c:v>282612.37441287801</c:v>
                </c:pt>
                <c:pt idx="819">
                  <c:v>263959.79962070199</c:v>
                </c:pt>
                <c:pt idx="820">
                  <c:v>245619.022612673</c:v>
                </c:pt>
                <c:pt idx="821">
                  <c:v>228575.51316631999</c:v>
                </c:pt>
                <c:pt idx="822">
                  <c:v>212885.06703933998</c:v>
                </c:pt>
                <c:pt idx="823">
                  <c:v>197723.24849635499</c:v>
                </c:pt>
                <c:pt idx="824">
                  <c:v>184056.751563381</c:v>
                </c:pt>
                <c:pt idx="825">
                  <c:v>170722.95142659798</c:v>
                </c:pt>
                <c:pt idx="826">
                  <c:v>158629.14045346898</c:v>
                </c:pt>
                <c:pt idx="827">
                  <c:v>146656.42386694701</c:v>
                </c:pt>
                <c:pt idx="828">
                  <c:v>135974.06779465801</c:v>
                </c:pt>
                <c:pt idx="829">
                  <c:v>126049.41994985299</c:v>
                </c:pt>
                <c:pt idx="830">
                  <c:v>116480.718027807</c:v>
                </c:pt>
                <c:pt idx="831">
                  <c:v>107355.604426894</c:v>
                </c:pt>
                <c:pt idx="832">
                  <c:v>99454.11819413639</c:v>
                </c:pt>
                <c:pt idx="833">
                  <c:v>92047.5060849906</c:v>
                </c:pt>
                <c:pt idx="834">
                  <c:v>84686.4429200304</c:v>
                </c:pt>
                <c:pt idx="835">
                  <c:v>78559.923838279108</c:v>
                </c:pt>
                <c:pt idx="836">
                  <c:v>72608.854615358199</c:v>
                </c:pt>
                <c:pt idx="837">
                  <c:v>66434.233066988105</c:v>
                </c:pt>
                <c:pt idx="838">
                  <c:v>61640.351946999901</c:v>
                </c:pt>
                <c:pt idx="839">
                  <c:v>57534.974880605499</c:v>
                </c:pt>
                <c:pt idx="840">
                  <c:v>52621.018291494096</c:v>
                </c:pt>
                <c:pt idx="841">
                  <c:v>48421.095013099199</c:v>
                </c:pt>
                <c:pt idx="842">
                  <c:v>45244.668409446094</c:v>
                </c:pt>
                <c:pt idx="843">
                  <c:v>41991.195920018501</c:v>
                </c:pt>
                <c:pt idx="844">
                  <c:v>38573.9175753667</c:v>
                </c:pt>
                <c:pt idx="845">
                  <c:v>35648.057425409403</c:v>
                </c:pt>
                <c:pt idx="846">
                  <c:v>32605.025903077305</c:v>
                </c:pt>
                <c:pt idx="847">
                  <c:v>31382.281578845399</c:v>
                </c:pt>
                <c:pt idx="848">
                  <c:v>28463.3752302223</c:v>
                </c:pt>
                <c:pt idx="849">
                  <c:v>26372.763370389799</c:v>
                </c:pt>
                <c:pt idx="850">
                  <c:v>24693.5145461334</c:v>
                </c:pt>
                <c:pt idx="851">
                  <c:v>23092.1699032223</c:v>
                </c:pt>
                <c:pt idx="852">
                  <c:v>21484.226833245302</c:v>
                </c:pt>
                <c:pt idx="853">
                  <c:v>19744.293310664001</c:v>
                </c:pt>
                <c:pt idx="854">
                  <c:v>18131.4514305804</c:v>
                </c:pt>
                <c:pt idx="855">
                  <c:v>17560.942495966799</c:v>
                </c:pt>
                <c:pt idx="856">
                  <c:v>16023.5653700317</c:v>
                </c:pt>
                <c:pt idx="857">
                  <c:v>15009.5991395482</c:v>
                </c:pt>
                <c:pt idx="858">
                  <c:v>13663.529762436499</c:v>
                </c:pt>
                <c:pt idx="859">
                  <c:v>13015.0812622217</c:v>
                </c:pt>
                <c:pt idx="860">
                  <c:v>12206.3867819805</c:v>
                </c:pt>
                <c:pt idx="861">
                  <c:v>11797.872586220999</c:v>
                </c:pt>
                <c:pt idx="862">
                  <c:v>10586.058121221</c:v>
                </c:pt>
                <c:pt idx="863">
                  <c:v>10154.445034274699</c:v>
                </c:pt>
                <c:pt idx="864">
                  <c:v>9765.070524248531</c:v>
                </c:pt>
                <c:pt idx="865">
                  <c:v>9098.834554538671</c:v>
                </c:pt>
                <c:pt idx="866">
                  <c:v>8716.4650468289401</c:v>
                </c:pt>
                <c:pt idx="867">
                  <c:v>7585.6929469420802</c:v>
                </c:pt>
                <c:pt idx="868">
                  <c:v>7430.2109353166497</c:v>
                </c:pt>
                <c:pt idx="869">
                  <c:v>7641.95182786036</c:v>
                </c:pt>
                <c:pt idx="870">
                  <c:v>6999.5106201253902</c:v>
                </c:pt>
                <c:pt idx="871">
                  <c:v>6719.7848947112207</c:v>
                </c:pt>
                <c:pt idx="872">
                  <c:v>6408.0471845615593</c:v>
                </c:pt>
                <c:pt idx="873">
                  <c:v>5843.3313528077506</c:v>
                </c:pt>
                <c:pt idx="874">
                  <c:v>5733.6640510625002</c:v>
                </c:pt>
                <c:pt idx="875">
                  <c:v>5480.4262737557101</c:v>
                </c:pt>
                <c:pt idx="876">
                  <c:v>4911.02335333889</c:v>
                </c:pt>
                <c:pt idx="877">
                  <c:v>5064.8042287749095</c:v>
                </c:pt>
                <c:pt idx="878">
                  <c:v>4375.5388075105893</c:v>
                </c:pt>
                <c:pt idx="879">
                  <c:v>4355.2446628266798</c:v>
                </c:pt>
                <c:pt idx="880">
                  <c:v>4074.9357149769698</c:v>
                </c:pt>
                <c:pt idx="881">
                  <c:v>3718.4991443673803</c:v>
                </c:pt>
                <c:pt idx="882">
                  <c:v>3943.2555205784697</c:v>
                </c:pt>
                <c:pt idx="883">
                  <c:v>3509.5550192425098</c:v>
                </c:pt>
                <c:pt idx="884">
                  <c:v>2855.2977760222102</c:v>
                </c:pt>
                <c:pt idx="885">
                  <c:v>2937.8895278580299</c:v>
                </c:pt>
                <c:pt idx="886">
                  <c:v>2842.9489057954402</c:v>
                </c:pt>
                <c:pt idx="887">
                  <c:v>3203.79491192256</c:v>
                </c:pt>
                <c:pt idx="888">
                  <c:v>2989.6904308297999</c:v>
                </c:pt>
                <c:pt idx="889">
                  <c:v>2555.8745694142899</c:v>
                </c:pt>
                <c:pt idx="890">
                  <c:v>2456.53360957633</c:v>
                </c:pt>
                <c:pt idx="891">
                  <c:v>2654.2558644759401</c:v>
                </c:pt>
                <c:pt idx="892">
                  <c:v>2219.2726881570402</c:v>
                </c:pt>
                <c:pt idx="893">
                  <c:v>2050.1494462271999</c:v>
                </c:pt>
                <c:pt idx="894">
                  <c:v>2315.67365498444</c:v>
                </c:pt>
                <c:pt idx="895">
                  <c:v>2062.2327837719099</c:v>
                </c:pt>
                <c:pt idx="896">
                  <c:v>1828.96966097734</c:v>
                </c:pt>
                <c:pt idx="897">
                  <c:v>1691.14792832685</c:v>
                </c:pt>
                <c:pt idx="898">
                  <c:v>1614.8076759033399</c:v>
                </c:pt>
                <c:pt idx="899">
                  <c:v>1775.7994886010899</c:v>
                </c:pt>
                <c:pt idx="900">
                  <c:v>1429.0467474048701</c:v>
                </c:pt>
                <c:pt idx="901">
                  <c:v>1556.5743662121099</c:v>
                </c:pt>
                <c:pt idx="902">
                  <c:v>1232.3219271517601</c:v>
                </c:pt>
                <c:pt idx="903">
                  <c:v>1449.1110505385</c:v>
                </c:pt>
                <c:pt idx="904">
                  <c:v>1618.1783471431499</c:v>
                </c:pt>
                <c:pt idx="905">
                  <c:v>1196.01946482429</c:v>
                </c:pt>
                <c:pt idx="906">
                  <c:v>980.82809997344407</c:v>
                </c:pt>
                <c:pt idx="907">
                  <c:v>1036.3716723386101</c:v>
                </c:pt>
                <c:pt idx="908">
                  <c:v>1062.57226518789</c:v>
                </c:pt>
                <c:pt idx="909">
                  <c:v>983.13632153334106</c:v>
                </c:pt>
                <c:pt idx="910">
                  <c:v>718.30136006335397</c:v>
                </c:pt>
                <c:pt idx="911">
                  <c:v>726.71599283369494</c:v>
                </c:pt>
                <c:pt idx="912">
                  <c:v>784.03843119645899</c:v>
                </c:pt>
                <c:pt idx="913">
                  <c:v>892.85664171929693</c:v>
                </c:pt>
                <c:pt idx="914">
                  <c:v>792.80883594034299</c:v>
                </c:pt>
                <c:pt idx="915">
                  <c:v>524.12954757797104</c:v>
                </c:pt>
                <c:pt idx="916">
                  <c:v>776.135555620829</c:v>
                </c:pt>
                <c:pt idx="917">
                  <c:v>346.153034328486</c:v>
                </c:pt>
                <c:pt idx="918">
                  <c:v>566.44475704867591</c:v>
                </c:pt>
                <c:pt idx="919">
                  <c:v>799.65824760055204</c:v>
                </c:pt>
                <c:pt idx="920">
                  <c:v>267.16784422004503</c:v>
                </c:pt>
                <c:pt idx="921">
                  <c:v>100.89262210522</c:v>
                </c:pt>
                <c:pt idx="922">
                  <c:v>232.658611026188</c:v>
                </c:pt>
                <c:pt idx="923">
                  <c:v>429.544380937997</c:v>
                </c:pt>
                <c:pt idx="924">
                  <c:v>-0.58047698550680604</c:v>
                </c:pt>
                <c:pt idx="925">
                  <c:v>0</c:v>
                </c:pt>
                <c:pt idx="926">
                  <c:v>-365.24498127660303</c:v>
                </c:pt>
                <c:pt idx="927">
                  <c:v>-409.391620019664</c:v>
                </c:pt>
                <c:pt idx="928">
                  <c:v>82.698974370161295</c:v>
                </c:pt>
                <c:pt idx="929">
                  <c:v>0.18003439781790201</c:v>
                </c:pt>
                <c:pt idx="930">
                  <c:v>-444.65687688807702</c:v>
                </c:pt>
                <c:pt idx="931">
                  <c:v>-431.46051655492198</c:v>
                </c:pt>
                <c:pt idx="932">
                  <c:v>-268.98068765443298</c:v>
                </c:pt>
                <c:pt idx="933">
                  <c:v>-705.45551539538098</c:v>
                </c:pt>
                <c:pt idx="934">
                  <c:v>-378.07239000081603</c:v>
                </c:pt>
                <c:pt idx="935">
                  <c:v>-261.49954855479399</c:v>
                </c:pt>
                <c:pt idx="936">
                  <c:v>-213.53216124408999</c:v>
                </c:pt>
                <c:pt idx="937">
                  <c:v>-577.01855065945199</c:v>
                </c:pt>
                <c:pt idx="938">
                  <c:v>-538.52596752813702</c:v>
                </c:pt>
                <c:pt idx="939">
                  <c:v>-533.84782302519102</c:v>
                </c:pt>
                <c:pt idx="940">
                  <c:v>-606.56749300758497</c:v>
                </c:pt>
                <c:pt idx="941">
                  <c:v>-786.514479295103</c:v>
                </c:pt>
                <c:pt idx="942">
                  <c:v>-506.88850571617007</c:v>
                </c:pt>
                <c:pt idx="943">
                  <c:v>-813.12276742604195</c:v>
                </c:pt>
                <c:pt idx="944">
                  <c:v>-1094.51461869697</c:v>
                </c:pt>
                <c:pt idx="945">
                  <c:v>-687.61335089764293</c:v>
                </c:pt>
                <c:pt idx="946">
                  <c:v>-713.68653706571297</c:v>
                </c:pt>
                <c:pt idx="947">
                  <c:v>-987.94752043612311</c:v>
                </c:pt>
                <c:pt idx="948">
                  <c:v>-971.16071765523395</c:v>
                </c:pt>
                <c:pt idx="949">
                  <c:v>-972.09778774290999</c:v>
                </c:pt>
                <c:pt idx="950">
                  <c:v>-1245.08761915325</c:v>
                </c:pt>
                <c:pt idx="951">
                  <c:v>-775.34976453306103</c:v>
                </c:pt>
                <c:pt idx="952">
                  <c:v>-1115.2629342873402</c:v>
                </c:pt>
                <c:pt idx="953">
                  <c:v>-933.84373264245096</c:v>
                </c:pt>
                <c:pt idx="954">
                  <c:v>-549.17321791833501</c:v>
                </c:pt>
                <c:pt idx="955">
                  <c:v>-1265.1660686663402</c:v>
                </c:pt>
                <c:pt idx="956">
                  <c:v>-1487.50616793572</c:v>
                </c:pt>
                <c:pt idx="957">
                  <c:v>-1708.4496458808899</c:v>
                </c:pt>
                <c:pt idx="958">
                  <c:v>-994.80647584640496</c:v>
                </c:pt>
                <c:pt idx="959">
                  <c:v>-1462.9578084244499</c:v>
                </c:pt>
                <c:pt idx="960">
                  <c:v>-963.52202619413504</c:v>
                </c:pt>
                <c:pt idx="961">
                  <c:v>-1345.0669470160899</c:v>
                </c:pt>
                <c:pt idx="962">
                  <c:v>-1404.1565714606299</c:v>
                </c:pt>
                <c:pt idx="963">
                  <c:v>-1181.37426333701</c:v>
                </c:pt>
                <c:pt idx="964">
                  <c:v>-1122.78257568598</c:v>
                </c:pt>
                <c:pt idx="965">
                  <c:v>-1579.2469156265001</c:v>
                </c:pt>
                <c:pt idx="966">
                  <c:v>-1300.9972613756102</c:v>
                </c:pt>
                <c:pt idx="967">
                  <c:v>-1602.9172113837401</c:v>
                </c:pt>
                <c:pt idx="968">
                  <c:v>-1663.8019944014102</c:v>
                </c:pt>
                <c:pt idx="969">
                  <c:v>-1399.3013929473</c:v>
                </c:pt>
                <c:pt idx="970">
                  <c:v>-1606.83709308692</c:v>
                </c:pt>
                <c:pt idx="971">
                  <c:v>-1396.93290730428</c:v>
                </c:pt>
                <c:pt idx="972">
                  <c:v>-1854.8843525597501</c:v>
                </c:pt>
                <c:pt idx="973">
                  <c:v>-1794.2834947372701</c:v>
                </c:pt>
                <c:pt idx="974">
                  <c:v>-1990.2863601459999</c:v>
                </c:pt>
                <c:pt idx="975">
                  <c:v>-1353.49506414559</c:v>
                </c:pt>
                <c:pt idx="976">
                  <c:v>-1534.6696797997199</c:v>
                </c:pt>
                <c:pt idx="977">
                  <c:v>-1820.0336278857001</c:v>
                </c:pt>
                <c:pt idx="978">
                  <c:v>-1601.0354664916401</c:v>
                </c:pt>
                <c:pt idx="979">
                  <c:v>-1585.19674986931</c:v>
                </c:pt>
                <c:pt idx="980">
                  <c:v>-1531.7233959894302</c:v>
                </c:pt>
                <c:pt idx="981">
                  <c:v>-1799.27542649358</c:v>
                </c:pt>
                <c:pt idx="982">
                  <c:v>-1871.0290984491501</c:v>
                </c:pt>
                <c:pt idx="983">
                  <c:v>-1508.3371387545201</c:v>
                </c:pt>
                <c:pt idx="984">
                  <c:v>-1654.7032604875599</c:v>
                </c:pt>
                <c:pt idx="985">
                  <c:v>-1640.4634769922</c:v>
                </c:pt>
                <c:pt idx="986">
                  <c:v>-1754.50543307817</c:v>
                </c:pt>
                <c:pt idx="987">
                  <c:v>-1543.3956143005501</c:v>
                </c:pt>
                <c:pt idx="988">
                  <c:v>-2116.1453186956601</c:v>
                </c:pt>
                <c:pt idx="989">
                  <c:v>-1511.50197597283</c:v>
                </c:pt>
                <c:pt idx="990">
                  <c:v>-1641.0335158057901</c:v>
                </c:pt>
                <c:pt idx="991">
                  <c:v>-2035.3778764470201</c:v>
                </c:pt>
                <c:pt idx="992">
                  <c:v>-1928.4351284675499</c:v>
                </c:pt>
                <c:pt idx="993">
                  <c:v>-1676.8282318224201</c:v>
                </c:pt>
                <c:pt idx="994">
                  <c:v>-1903.0384330023601</c:v>
                </c:pt>
                <c:pt idx="995">
                  <c:v>-1598.6145143803001</c:v>
                </c:pt>
                <c:pt idx="996">
                  <c:v>-1603.0451641195798</c:v>
                </c:pt>
                <c:pt idx="997">
                  <c:v>-1552.2983109444499</c:v>
                </c:pt>
                <c:pt idx="998">
                  <c:v>-1974.5880023577301</c:v>
                </c:pt>
                <c:pt idx="999">
                  <c:v>-2431.8630812758897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graph_export!$C$1</c:f>
              <c:strCache>
                <c:ptCount val="1"/>
                <c:pt idx="0">
                  <c:v>fitting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graph_export!$C$2:$C$1001</c:f>
              <c:numCache>
                <c:formatCode>General</c:formatCode>
                <c:ptCount val="1000"/>
                <c:pt idx="0">
                  <c:v>374985.7196584185</c:v>
                </c:pt>
                <c:pt idx="1">
                  <c:v>377255.42385213985</c:v>
                </c:pt>
                <c:pt idx="2">
                  <c:v>381430.48063722148</c:v>
                </c:pt>
                <c:pt idx="3">
                  <c:v>382212.0716657294</c:v>
                </c:pt>
                <c:pt idx="4">
                  <c:v>384571.90017066384</c:v>
                </c:pt>
                <c:pt idx="5">
                  <c:v>386214.05924829596</c:v>
                </c:pt>
                <c:pt idx="6">
                  <c:v>387765.1423865782</c:v>
                </c:pt>
                <c:pt idx="7">
                  <c:v>391358.85700595868</c:v>
                </c:pt>
                <c:pt idx="8">
                  <c:v>394049.13703101117</c:v>
                </c:pt>
                <c:pt idx="9">
                  <c:v>395695.45524048834</c:v>
                </c:pt>
                <c:pt idx="10">
                  <c:v>399790.08993354603</c:v>
                </c:pt>
                <c:pt idx="11">
                  <c:v>403046.67881516874</c:v>
                </c:pt>
                <c:pt idx="12">
                  <c:v>405099.64596709807</c:v>
                </c:pt>
                <c:pt idx="13">
                  <c:v>409574.59330519685</c:v>
                </c:pt>
                <c:pt idx="14">
                  <c:v>412841.20528474235</c:v>
                </c:pt>
                <c:pt idx="15">
                  <c:v>417108.27741718106</c:v>
                </c:pt>
                <c:pt idx="16">
                  <c:v>419082.95577976585</c:v>
                </c:pt>
                <c:pt idx="17">
                  <c:v>422729.70051916724</c:v>
                </c:pt>
                <c:pt idx="18">
                  <c:v>426516.6988918542</c:v>
                </c:pt>
                <c:pt idx="19">
                  <c:v>429305.11210771877</c:v>
                </c:pt>
                <c:pt idx="20">
                  <c:v>432038.40558057721</c:v>
                </c:pt>
                <c:pt idx="21">
                  <c:v>434993.13543193397</c:v>
                </c:pt>
                <c:pt idx="22">
                  <c:v>437501.07446191745</c:v>
                </c:pt>
                <c:pt idx="23">
                  <c:v>441962.28134021442</c:v>
                </c:pt>
                <c:pt idx="24">
                  <c:v>445454.4137061846</c:v>
                </c:pt>
                <c:pt idx="25">
                  <c:v>448824.72301452473</c:v>
                </c:pt>
                <c:pt idx="26">
                  <c:v>452106.40426992218</c:v>
                </c:pt>
                <c:pt idx="27">
                  <c:v>455669.90170457173</c:v>
                </c:pt>
                <c:pt idx="28">
                  <c:v>459747.37523588253</c:v>
                </c:pt>
                <c:pt idx="29">
                  <c:v>463615.70880394412</c:v>
                </c:pt>
                <c:pt idx="30">
                  <c:v>466662.58926601271</c:v>
                </c:pt>
                <c:pt idx="31">
                  <c:v>470655.40589635412</c:v>
                </c:pt>
                <c:pt idx="32">
                  <c:v>475143.57765001792</c:v>
                </c:pt>
                <c:pt idx="33">
                  <c:v>478150.16530412954</c:v>
                </c:pt>
                <c:pt idx="34">
                  <c:v>483165.00050126651</c:v>
                </c:pt>
                <c:pt idx="35">
                  <c:v>487432.93304214708</c:v>
                </c:pt>
                <c:pt idx="36">
                  <c:v>491089.1992361889</c:v>
                </c:pt>
                <c:pt idx="37">
                  <c:v>495377.06739865674</c:v>
                </c:pt>
                <c:pt idx="38">
                  <c:v>499427.25948012265</c:v>
                </c:pt>
                <c:pt idx="39">
                  <c:v>503476.04181774339</c:v>
                </c:pt>
                <c:pt idx="40">
                  <c:v>508266.30606392759</c:v>
                </c:pt>
                <c:pt idx="41">
                  <c:v>512462.83099297836</c:v>
                </c:pt>
                <c:pt idx="42">
                  <c:v>516826.27475937689</c:v>
                </c:pt>
                <c:pt idx="43">
                  <c:v>520928.27487475547</c:v>
                </c:pt>
                <c:pt idx="44">
                  <c:v>526251.80758118583</c:v>
                </c:pt>
                <c:pt idx="45">
                  <c:v>530612.13928965305</c:v>
                </c:pt>
                <c:pt idx="46">
                  <c:v>535473.43688504025</c:v>
                </c:pt>
                <c:pt idx="47">
                  <c:v>539950.36505337339</c:v>
                </c:pt>
                <c:pt idx="48">
                  <c:v>544911.85545305058</c:v>
                </c:pt>
                <c:pt idx="49">
                  <c:v>549621.48035686428</c:v>
                </c:pt>
                <c:pt idx="50">
                  <c:v>553839.96915947285</c:v>
                </c:pt>
                <c:pt idx="51">
                  <c:v>558803.68227383611</c:v>
                </c:pt>
                <c:pt idx="52">
                  <c:v>563707.40201211476</c:v>
                </c:pt>
                <c:pt idx="53">
                  <c:v>568475.63372168923</c:v>
                </c:pt>
                <c:pt idx="54">
                  <c:v>572760.41590219247</c:v>
                </c:pt>
                <c:pt idx="55">
                  <c:v>577912.90839159489</c:v>
                </c:pt>
                <c:pt idx="56">
                  <c:v>581741.14128765324</c:v>
                </c:pt>
                <c:pt idx="57">
                  <c:v>585662.56726071436</c:v>
                </c:pt>
                <c:pt idx="58">
                  <c:v>589899.21113357332</c:v>
                </c:pt>
                <c:pt idx="59">
                  <c:v>593566.38147202588</c:v>
                </c:pt>
                <c:pt idx="60">
                  <c:v>597255.95340088697</c:v>
                </c:pt>
                <c:pt idx="61">
                  <c:v>600561.62193205347</c:v>
                </c:pt>
                <c:pt idx="62">
                  <c:v>603557.29776925908</c:v>
                </c:pt>
                <c:pt idx="63">
                  <c:v>606647.17791485542</c:v>
                </c:pt>
                <c:pt idx="64">
                  <c:v>609415.13482179015</c:v>
                </c:pt>
                <c:pt idx="65">
                  <c:v>610843.98652046383</c:v>
                </c:pt>
                <c:pt idx="66">
                  <c:v>613407.46684048628</c:v>
                </c:pt>
                <c:pt idx="67">
                  <c:v>615108.44081924972</c:v>
                </c:pt>
                <c:pt idx="68">
                  <c:v>616373.35385300149</c:v>
                </c:pt>
                <c:pt idx="69">
                  <c:v>617567.74959571741</c:v>
                </c:pt>
                <c:pt idx="70">
                  <c:v>618358.27506054437</c:v>
                </c:pt>
                <c:pt idx="71">
                  <c:v>619272.6407988593</c:v>
                </c:pt>
                <c:pt idx="72">
                  <c:v>620201.34546221572</c:v>
                </c:pt>
                <c:pt idx="73">
                  <c:v>620637.20855503879</c:v>
                </c:pt>
                <c:pt idx="74">
                  <c:v>620628.79862730869</c:v>
                </c:pt>
                <c:pt idx="75">
                  <c:v>621175.6043228237</c:v>
                </c:pt>
                <c:pt idx="76">
                  <c:v>621303.46321438393</c:v>
                </c:pt>
                <c:pt idx="77">
                  <c:v>620949.47119256994</c:v>
                </c:pt>
                <c:pt idx="78">
                  <c:v>620713.85729102115</c:v>
                </c:pt>
                <c:pt idx="79">
                  <c:v>620688.69492368854</c:v>
                </c:pt>
                <c:pt idx="80">
                  <c:v>619999.4302585501</c:v>
                </c:pt>
                <c:pt idx="81">
                  <c:v>619547.80118790828</c:v>
                </c:pt>
                <c:pt idx="82">
                  <c:v>619291.45874883723</c:v>
                </c:pt>
                <c:pt idx="83">
                  <c:v>619111.39226935583</c:v>
                </c:pt>
                <c:pt idx="84">
                  <c:v>618479.23940323759</c:v>
                </c:pt>
                <c:pt idx="85">
                  <c:v>617832.68711671897</c:v>
                </c:pt>
                <c:pt idx="86">
                  <c:v>616384.63217003422</c:v>
                </c:pt>
                <c:pt idx="87">
                  <c:v>615920.97377296956</c:v>
                </c:pt>
                <c:pt idx="88">
                  <c:v>614826.81834373053</c:v>
                </c:pt>
                <c:pt idx="89">
                  <c:v>613972.06017026037</c:v>
                </c:pt>
                <c:pt idx="90">
                  <c:v>613305.10049101687</c:v>
                </c:pt>
                <c:pt idx="91">
                  <c:v>611984.30189934</c:v>
                </c:pt>
                <c:pt idx="92">
                  <c:v>610785.57502489933</c:v>
                </c:pt>
                <c:pt idx="93">
                  <c:v>609303.27247755381</c:v>
                </c:pt>
                <c:pt idx="94">
                  <c:v>608347.86995308916</c:v>
                </c:pt>
                <c:pt idx="95">
                  <c:v>606851.82883526199</c:v>
                </c:pt>
                <c:pt idx="96">
                  <c:v>605885.85534517188</c:v>
                </c:pt>
                <c:pt idx="97">
                  <c:v>604886.24429986323</c:v>
                </c:pt>
                <c:pt idx="98">
                  <c:v>604088.71100691496</c:v>
                </c:pt>
                <c:pt idx="99">
                  <c:v>603359.80424993567</c:v>
                </c:pt>
                <c:pt idx="100">
                  <c:v>602009.03519764985</c:v>
                </c:pt>
                <c:pt idx="101">
                  <c:v>601041.05985104048</c:v>
                </c:pt>
                <c:pt idx="102">
                  <c:v>600954.2629042886</c:v>
                </c:pt>
                <c:pt idx="103">
                  <c:v>600499.72935235442</c:v>
                </c:pt>
                <c:pt idx="104">
                  <c:v>600453.75142256659</c:v>
                </c:pt>
                <c:pt idx="105">
                  <c:v>600473.89749693684</c:v>
                </c:pt>
                <c:pt idx="106">
                  <c:v>600514.94649092737</c:v>
                </c:pt>
                <c:pt idx="107">
                  <c:v>600970.22555549908</c:v>
                </c:pt>
                <c:pt idx="108">
                  <c:v>601614.40343638149</c:v>
                </c:pt>
                <c:pt idx="109">
                  <c:v>602779.28771577519</c:v>
                </c:pt>
                <c:pt idx="110">
                  <c:v>604681.31052176713</c:v>
                </c:pt>
                <c:pt idx="111">
                  <c:v>606155.10068762617</c:v>
                </c:pt>
                <c:pt idx="112">
                  <c:v>608672.26355821325</c:v>
                </c:pt>
                <c:pt idx="113">
                  <c:v>610730.91140834952</c:v>
                </c:pt>
                <c:pt idx="114">
                  <c:v>614208.94405088341</c:v>
                </c:pt>
                <c:pt idx="115">
                  <c:v>617717.42483814177</c:v>
                </c:pt>
                <c:pt idx="116">
                  <c:v>621750.07158016949</c:v>
                </c:pt>
                <c:pt idx="117">
                  <c:v>626413.44320830435</c:v>
                </c:pt>
                <c:pt idx="118">
                  <c:v>631334.85708349454</c:v>
                </c:pt>
                <c:pt idx="119">
                  <c:v>636760.83029262617</c:v>
                </c:pt>
                <c:pt idx="120">
                  <c:v>643232.78628061735</c:v>
                </c:pt>
                <c:pt idx="121">
                  <c:v>649852.35947120329</c:v>
                </c:pt>
                <c:pt idx="122">
                  <c:v>657176.58908347774</c:v>
                </c:pt>
                <c:pt idx="123">
                  <c:v>664578.98613382713</c:v>
                </c:pt>
                <c:pt idx="124">
                  <c:v>672403.51660337555</c:v>
                </c:pt>
                <c:pt idx="125">
                  <c:v>680964.31975473207</c:v>
                </c:pt>
                <c:pt idx="126">
                  <c:v>689300.05317479779</c:v>
                </c:pt>
                <c:pt idx="127">
                  <c:v>698553.11881080328</c:v>
                </c:pt>
                <c:pt idx="128">
                  <c:v>707632.04507495684</c:v>
                </c:pt>
                <c:pt idx="129">
                  <c:v>717291.51575822511</c:v>
                </c:pt>
                <c:pt idx="130">
                  <c:v>726737.4950163177</c:v>
                </c:pt>
                <c:pt idx="131">
                  <c:v>736224.311247829</c:v>
                </c:pt>
                <c:pt idx="132">
                  <c:v>746059.39745284594</c:v>
                </c:pt>
                <c:pt idx="133">
                  <c:v>755585.98152919183</c:v>
                </c:pt>
                <c:pt idx="134">
                  <c:v>765239.92775651976</c:v>
                </c:pt>
                <c:pt idx="135">
                  <c:v>774731.26974188956</c:v>
                </c:pt>
                <c:pt idx="136">
                  <c:v>784174.10091054672</c:v>
                </c:pt>
                <c:pt idx="137">
                  <c:v>793380.87642124761</c:v>
                </c:pt>
                <c:pt idx="138">
                  <c:v>802154.19881799666</c:v>
                </c:pt>
                <c:pt idx="139">
                  <c:v>810807.52904079494</c:v>
                </c:pt>
                <c:pt idx="140">
                  <c:v>818840.52346395701</c:v>
                </c:pt>
                <c:pt idx="141">
                  <c:v>826934.81214246876</c:v>
                </c:pt>
                <c:pt idx="142">
                  <c:v>834421.52722106304</c:v>
                </c:pt>
                <c:pt idx="143">
                  <c:v>841624.2628959422</c:v>
                </c:pt>
                <c:pt idx="144">
                  <c:v>848291.02477572579</c:v>
                </c:pt>
                <c:pt idx="145">
                  <c:v>854617.4950544181</c:v>
                </c:pt>
                <c:pt idx="146">
                  <c:v>860554.34413786104</c:v>
                </c:pt>
                <c:pt idx="147">
                  <c:v>865890.43390655424</c:v>
                </c:pt>
                <c:pt idx="148">
                  <c:v>870933.06874439912</c:v>
                </c:pt>
                <c:pt idx="149">
                  <c:v>875452.69456080627</c:v>
                </c:pt>
                <c:pt idx="150">
                  <c:v>879143.58631779545</c:v>
                </c:pt>
                <c:pt idx="151">
                  <c:v>882244.34389002225</c:v>
                </c:pt>
                <c:pt idx="152">
                  <c:v>884698.3897524965</c:v>
                </c:pt>
                <c:pt idx="153">
                  <c:v>887035.57522157882</c:v>
                </c:pt>
                <c:pt idx="154">
                  <c:v>888975.53180815559</c:v>
                </c:pt>
                <c:pt idx="155">
                  <c:v>889864.81575677404</c:v>
                </c:pt>
                <c:pt idx="156">
                  <c:v>890783.11602125759</c:v>
                </c:pt>
                <c:pt idx="157">
                  <c:v>890885.83686923387</c:v>
                </c:pt>
                <c:pt idx="158">
                  <c:v>890748.0516443284</c:v>
                </c:pt>
                <c:pt idx="159">
                  <c:v>890177.35302724829</c:v>
                </c:pt>
                <c:pt idx="160">
                  <c:v>889330.79452392983</c:v>
                </c:pt>
                <c:pt idx="161">
                  <c:v>888318.68771082885</c:v>
                </c:pt>
                <c:pt idx="162">
                  <c:v>886705.78625763138</c:v>
                </c:pt>
                <c:pt idx="163">
                  <c:v>885227.40536246402</c:v>
                </c:pt>
                <c:pt idx="164">
                  <c:v>883572.67480299436</c:v>
                </c:pt>
                <c:pt idx="165">
                  <c:v>881947.06042654149</c:v>
                </c:pt>
                <c:pt idx="166">
                  <c:v>880691.83798650862</c:v>
                </c:pt>
                <c:pt idx="167">
                  <c:v>879225.14414281154</c:v>
                </c:pt>
                <c:pt idx="168">
                  <c:v>878434.87513613747</c:v>
                </c:pt>
                <c:pt idx="169">
                  <c:v>877711.02623386728</c:v>
                </c:pt>
                <c:pt idx="170">
                  <c:v>877267.74603320856</c:v>
                </c:pt>
                <c:pt idx="171">
                  <c:v>877592.85433444683</c:v>
                </c:pt>
                <c:pt idx="172">
                  <c:v>878668.6616683047</c:v>
                </c:pt>
                <c:pt idx="173">
                  <c:v>880156.71716145601</c:v>
                </c:pt>
                <c:pt idx="174">
                  <c:v>882559.85897715611</c:v>
                </c:pt>
                <c:pt idx="175">
                  <c:v>886127.2526693861</c:v>
                </c:pt>
                <c:pt idx="176">
                  <c:v>889603.14127364522</c:v>
                </c:pt>
                <c:pt idx="177">
                  <c:v>894756.92134182982</c:v>
                </c:pt>
                <c:pt idx="178">
                  <c:v>900585.55051599746</c:v>
                </c:pt>
                <c:pt idx="179">
                  <c:v>907535.14074045408</c:v>
                </c:pt>
                <c:pt idx="180">
                  <c:v>915151.02114084212</c:v>
                </c:pt>
                <c:pt idx="181">
                  <c:v>923890.68001803407</c:v>
                </c:pt>
                <c:pt idx="182">
                  <c:v>933271.15125997644</c:v>
                </c:pt>
                <c:pt idx="183">
                  <c:v>943988.12169297552</c:v>
                </c:pt>
                <c:pt idx="184">
                  <c:v>955339.99901524791</c:v>
                </c:pt>
                <c:pt idx="185">
                  <c:v>967752.11001339811</c:v>
                </c:pt>
                <c:pt idx="186">
                  <c:v>980345.23419802461</c:v>
                </c:pt>
                <c:pt idx="187">
                  <c:v>993491.62347659969</c:v>
                </c:pt>
                <c:pt idx="188">
                  <c:v>1007354.254401603</c:v>
                </c:pt>
                <c:pt idx="189">
                  <c:v>1021192.5477591257</c:v>
                </c:pt>
                <c:pt idx="190">
                  <c:v>1035769.1815217843</c:v>
                </c:pt>
                <c:pt idx="191">
                  <c:v>1050131.7582071135</c:v>
                </c:pt>
                <c:pt idx="192">
                  <c:v>1064399.465890931</c:v>
                </c:pt>
                <c:pt idx="193">
                  <c:v>1078630.7316223022</c:v>
                </c:pt>
                <c:pt idx="194">
                  <c:v>1092703.8793768424</c:v>
                </c:pt>
                <c:pt idx="195">
                  <c:v>1106087.7505927973</c:v>
                </c:pt>
                <c:pt idx="196">
                  <c:v>1118739.4888965224</c:v>
                </c:pt>
                <c:pt idx="197">
                  <c:v>1130755.9075968668</c:v>
                </c:pt>
                <c:pt idx="198">
                  <c:v>1141608.7575655926</c:v>
                </c:pt>
                <c:pt idx="199">
                  <c:v>1151469.3925206186</c:v>
                </c:pt>
                <c:pt idx="200">
                  <c:v>1159983.5998952829</c:v>
                </c:pt>
                <c:pt idx="201">
                  <c:v>1166836.9081339443</c:v>
                </c:pt>
                <c:pt idx="202">
                  <c:v>1172348.4926263557</c:v>
                </c:pt>
                <c:pt idx="203">
                  <c:v>1175786.7808849327</c:v>
                </c:pt>
                <c:pt idx="204">
                  <c:v>1177376.6670499127</c:v>
                </c:pt>
                <c:pt idx="205">
                  <c:v>1176665.3348561579</c:v>
                </c:pt>
                <c:pt idx="206">
                  <c:v>1174221.6002119309</c:v>
                </c:pt>
                <c:pt idx="207">
                  <c:v>1169101.9177479958</c:v>
                </c:pt>
                <c:pt idx="208">
                  <c:v>1161643.4846085394</c:v>
                </c:pt>
                <c:pt idx="209">
                  <c:v>1151417.1442403239</c:v>
                </c:pt>
                <c:pt idx="210">
                  <c:v>1139269.7454917149</c:v>
                </c:pt>
                <c:pt idx="211">
                  <c:v>1124951.4875585337</c:v>
                </c:pt>
                <c:pt idx="212">
                  <c:v>1107587.5908241433</c:v>
                </c:pt>
                <c:pt idx="213">
                  <c:v>1088232.7578539304</c:v>
                </c:pt>
                <c:pt idx="214">
                  <c:v>1066633.6969113662</c:v>
                </c:pt>
                <c:pt idx="215">
                  <c:v>1042986.7028290642</c:v>
                </c:pt>
                <c:pt idx="216">
                  <c:v>1017420.0967590986</c:v>
                </c:pt>
                <c:pt idx="217">
                  <c:v>990014.05271162442</c:v>
                </c:pt>
                <c:pt idx="218">
                  <c:v>961071.46014655242</c:v>
                </c:pt>
                <c:pt idx="219">
                  <c:v>930612.95234865043</c:v>
                </c:pt>
                <c:pt idx="220">
                  <c:v>899837.76571099984</c:v>
                </c:pt>
                <c:pt idx="221">
                  <c:v>867719.24001522036</c:v>
                </c:pt>
                <c:pt idx="222">
                  <c:v>834802.08916710003</c:v>
                </c:pt>
                <c:pt idx="223">
                  <c:v>801964.7295901191</c:v>
                </c:pt>
                <c:pt idx="224">
                  <c:v>769093.20499252633</c:v>
                </c:pt>
                <c:pt idx="225">
                  <c:v>736175.73048509343</c:v>
                </c:pt>
                <c:pt idx="226">
                  <c:v>703561.49124691659</c:v>
                </c:pt>
                <c:pt idx="227">
                  <c:v>671602.09752427123</c:v>
                </c:pt>
                <c:pt idx="228">
                  <c:v>639789.53685664758</c:v>
                </c:pt>
                <c:pt idx="229">
                  <c:v>608927.88556646917</c:v>
                </c:pt>
                <c:pt idx="230">
                  <c:v>579287.16672552342</c:v>
                </c:pt>
                <c:pt idx="231">
                  <c:v>550293.98285094497</c:v>
                </c:pt>
                <c:pt idx="232">
                  <c:v>522734.8797014585</c:v>
                </c:pt>
                <c:pt idx="233">
                  <c:v>496819.73095724318</c:v>
                </c:pt>
                <c:pt idx="234">
                  <c:v>471685.39487796149</c:v>
                </c:pt>
                <c:pt idx="235">
                  <c:v>447922.00328898866</c:v>
                </c:pt>
                <c:pt idx="236">
                  <c:v>425733.51420576021</c:v>
                </c:pt>
                <c:pt idx="237">
                  <c:v>404670.03257461317</c:v>
                </c:pt>
                <c:pt idx="238">
                  <c:v>385002.06336528814</c:v>
                </c:pt>
                <c:pt idx="239">
                  <c:v>366981.18451324722</c:v>
                </c:pt>
                <c:pt idx="240">
                  <c:v>350284.05462018721</c:v>
                </c:pt>
                <c:pt idx="241">
                  <c:v>334534.0029787384</c:v>
                </c:pt>
                <c:pt idx="242">
                  <c:v>320431.92227765155</c:v>
                </c:pt>
                <c:pt idx="243">
                  <c:v>307441.43019069784</c:v>
                </c:pt>
                <c:pt idx="244">
                  <c:v>295662.31547771837</c:v>
                </c:pt>
                <c:pt idx="245">
                  <c:v>285164.71679780609</c:v>
                </c:pt>
                <c:pt idx="246">
                  <c:v>275477.10081971041</c:v>
                </c:pt>
                <c:pt idx="247">
                  <c:v>266954.2659437058</c:v>
                </c:pt>
                <c:pt idx="248">
                  <c:v>259823.79253033217</c:v>
                </c:pt>
                <c:pt idx="249">
                  <c:v>252986.75408136717</c:v>
                </c:pt>
                <c:pt idx="250">
                  <c:v>247446.87150453121</c:v>
                </c:pt>
                <c:pt idx="251">
                  <c:v>242379.21577310664</c:v>
                </c:pt>
                <c:pt idx="252">
                  <c:v>238033.12724526398</c:v>
                </c:pt>
                <c:pt idx="253">
                  <c:v>234403.04190688508</c:v>
                </c:pt>
                <c:pt idx="254">
                  <c:v>231724.01553655681</c:v>
                </c:pt>
                <c:pt idx="255">
                  <c:v>229158.18785127663</c:v>
                </c:pt>
                <c:pt idx="256">
                  <c:v>227046.8205919523</c:v>
                </c:pt>
                <c:pt idx="257">
                  <c:v>225261.21788308671</c:v>
                </c:pt>
                <c:pt idx="258">
                  <c:v>224170.52736035813</c:v>
                </c:pt>
                <c:pt idx="259">
                  <c:v>223191.82416295435</c:v>
                </c:pt>
                <c:pt idx="260">
                  <c:v>222719.52429206084</c:v>
                </c:pt>
                <c:pt idx="261">
                  <c:v>222155.51735245954</c:v>
                </c:pt>
                <c:pt idx="262">
                  <c:v>221504.61397606047</c:v>
                </c:pt>
                <c:pt idx="263">
                  <c:v>221654.72448259831</c:v>
                </c:pt>
                <c:pt idx="264">
                  <c:v>221345.9169319589</c:v>
                </c:pt>
                <c:pt idx="265">
                  <c:v>220865.59023611888</c:v>
                </c:pt>
                <c:pt idx="266">
                  <c:v>220583.4994274496</c:v>
                </c:pt>
                <c:pt idx="267">
                  <c:v>220493.76751567327</c:v>
                </c:pt>
                <c:pt idx="268">
                  <c:v>220134.54107388857</c:v>
                </c:pt>
                <c:pt idx="269">
                  <c:v>219476.37723429126</c:v>
                </c:pt>
                <c:pt idx="270">
                  <c:v>218813.53522698788</c:v>
                </c:pt>
                <c:pt idx="271">
                  <c:v>218145.15456052148</c:v>
                </c:pt>
                <c:pt idx="272">
                  <c:v>217157.20983841404</c:v>
                </c:pt>
                <c:pt idx="273">
                  <c:v>215938.46630507766</c:v>
                </c:pt>
                <c:pt idx="274">
                  <c:v>214603.26174870398</c:v>
                </c:pt>
                <c:pt idx="275">
                  <c:v>213197.68449621959</c:v>
                </c:pt>
                <c:pt idx="276">
                  <c:v>211547.99976990334</c:v>
                </c:pt>
                <c:pt idx="277">
                  <c:v>209569.7420945394</c:v>
                </c:pt>
                <c:pt idx="278">
                  <c:v>207388.39789418908</c:v>
                </c:pt>
                <c:pt idx="279">
                  <c:v>204867.57105252342</c:v>
                </c:pt>
                <c:pt idx="280">
                  <c:v>202637.46626704538</c:v>
                </c:pt>
                <c:pt idx="281">
                  <c:v>199840.19716987276</c:v>
                </c:pt>
                <c:pt idx="282">
                  <c:v>197292.01261583788</c:v>
                </c:pt>
                <c:pt idx="283">
                  <c:v>194267.12268222723</c:v>
                </c:pt>
                <c:pt idx="284">
                  <c:v>191138.33386427726</c:v>
                </c:pt>
                <c:pt idx="285">
                  <c:v>187894.4722721696</c:v>
                </c:pt>
                <c:pt idx="286">
                  <c:v>184660.91741417302</c:v>
                </c:pt>
                <c:pt idx="287">
                  <c:v>180959.20885682479</c:v>
                </c:pt>
                <c:pt idx="288">
                  <c:v>177505.74359178447</c:v>
                </c:pt>
                <c:pt idx="289">
                  <c:v>173715.22651921879</c:v>
                </c:pt>
                <c:pt idx="290">
                  <c:v>169892.02741294997</c:v>
                </c:pt>
                <c:pt idx="291">
                  <c:v>166103.11242757924</c:v>
                </c:pt>
                <c:pt idx="292">
                  <c:v>162132.98641543696</c:v>
                </c:pt>
                <c:pt idx="293">
                  <c:v>158252.65540021798</c:v>
                </c:pt>
                <c:pt idx="294">
                  <c:v>154186.19039624176</c:v>
                </c:pt>
                <c:pt idx="295">
                  <c:v>150173.79439669399</c:v>
                </c:pt>
                <c:pt idx="296">
                  <c:v>146114.51936737529</c:v>
                </c:pt>
                <c:pt idx="297">
                  <c:v>142018.03966527025</c:v>
                </c:pt>
                <c:pt idx="298">
                  <c:v>137822.30618576071</c:v>
                </c:pt>
                <c:pt idx="299">
                  <c:v>134057.83921213102</c:v>
                </c:pt>
                <c:pt idx="300">
                  <c:v>129749.15341166158</c:v>
                </c:pt>
                <c:pt idx="301">
                  <c:v>125661.04934676825</c:v>
                </c:pt>
                <c:pt idx="302">
                  <c:v>121604.56575138246</c:v>
                </c:pt>
                <c:pt idx="303">
                  <c:v>117722.00145344318</c:v>
                </c:pt>
                <c:pt idx="304">
                  <c:v>113789.94337075719</c:v>
                </c:pt>
                <c:pt idx="305">
                  <c:v>110004.88431399124</c:v>
                </c:pt>
                <c:pt idx="306">
                  <c:v>106236.10497594747</c:v>
                </c:pt>
                <c:pt idx="307">
                  <c:v>102545.30816494183</c:v>
                </c:pt>
                <c:pt idx="308">
                  <c:v>98906.300312900828</c:v>
                </c:pt>
                <c:pt idx="309">
                  <c:v>95363.289067795282</c:v>
                </c:pt>
                <c:pt idx="310">
                  <c:v>91832.923689430099</c:v>
                </c:pt>
                <c:pt idx="311">
                  <c:v>88469.144874506339</c:v>
                </c:pt>
                <c:pt idx="312">
                  <c:v>85159.243862122996</c:v>
                </c:pt>
                <c:pt idx="313">
                  <c:v>82001.550146999434</c:v>
                </c:pt>
                <c:pt idx="314">
                  <c:v>78560.391985441238</c:v>
                </c:pt>
                <c:pt idx="315">
                  <c:v>75785.653719378824</c:v>
                </c:pt>
                <c:pt idx="316">
                  <c:v>72807.310133869396</c:v>
                </c:pt>
                <c:pt idx="317">
                  <c:v>69889.948097049681</c:v>
                </c:pt>
                <c:pt idx="318">
                  <c:v>67138.463090874779</c:v>
                </c:pt>
                <c:pt idx="319">
                  <c:v>64731.334822868179</c:v>
                </c:pt>
                <c:pt idx="320">
                  <c:v>61988.013545424175</c:v>
                </c:pt>
                <c:pt idx="321">
                  <c:v>59726.483393959992</c:v>
                </c:pt>
                <c:pt idx="322">
                  <c:v>57418.911056952144</c:v>
                </c:pt>
                <c:pt idx="323">
                  <c:v>55012.002478123832</c:v>
                </c:pt>
                <c:pt idx="324">
                  <c:v>53080.420778403575</c:v>
                </c:pt>
                <c:pt idx="325">
                  <c:v>51040.212062370985</c:v>
                </c:pt>
                <c:pt idx="326">
                  <c:v>49206.102602554514</c:v>
                </c:pt>
                <c:pt idx="327">
                  <c:v>47192.309723414</c:v>
                </c:pt>
                <c:pt idx="328">
                  <c:v>45614.34935053224</c:v>
                </c:pt>
                <c:pt idx="329">
                  <c:v>43907.326082708569</c:v>
                </c:pt>
                <c:pt idx="330">
                  <c:v>42358.177199673308</c:v>
                </c:pt>
                <c:pt idx="331">
                  <c:v>40721.121519412256</c:v>
                </c:pt>
                <c:pt idx="332">
                  <c:v>39432.991810596468</c:v>
                </c:pt>
                <c:pt idx="333">
                  <c:v>38152.869203610491</c:v>
                </c:pt>
                <c:pt idx="334">
                  <c:v>36900.127432138106</c:v>
                </c:pt>
                <c:pt idx="335">
                  <c:v>35653.413165604084</c:v>
                </c:pt>
                <c:pt idx="336">
                  <c:v>34552.403531408934</c:v>
                </c:pt>
                <c:pt idx="337">
                  <c:v>33844.434922162982</c:v>
                </c:pt>
                <c:pt idx="338">
                  <c:v>32647.196873035209</c:v>
                </c:pt>
                <c:pt idx="339">
                  <c:v>31597.075479039075</c:v>
                </c:pt>
                <c:pt idx="340">
                  <c:v>30930.096873152826</c:v>
                </c:pt>
                <c:pt idx="341">
                  <c:v>30190.308013539019</c:v>
                </c:pt>
                <c:pt idx="342">
                  <c:v>29079.719863328006</c:v>
                </c:pt>
                <c:pt idx="343">
                  <c:v>28650.649434407496</c:v>
                </c:pt>
                <c:pt idx="344">
                  <c:v>27806.81212040444</c:v>
                </c:pt>
                <c:pt idx="345">
                  <c:v>27075.203304616087</c:v>
                </c:pt>
                <c:pt idx="346">
                  <c:v>26772.868915253697</c:v>
                </c:pt>
                <c:pt idx="347">
                  <c:v>26605.169228273189</c:v>
                </c:pt>
                <c:pt idx="348">
                  <c:v>26027.296085810518</c:v>
                </c:pt>
                <c:pt idx="349">
                  <c:v>25688.448171133652</c:v>
                </c:pt>
                <c:pt idx="350">
                  <c:v>25268.97349267517</c:v>
                </c:pt>
                <c:pt idx="351">
                  <c:v>24805.53614075937</c:v>
                </c:pt>
                <c:pt idx="352">
                  <c:v>24482.320122075263</c:v>
                </c:pt>
                <c:pt idx="353">
                  <c:v>24142.975606908039</c:v>
                </c:pt>
                <c:pt idx="354">
                  <c:v>23728.555515806438</c:v>
                </c:pt>
                <c:pt idx="355">
                  <c:v>23595.556688452736</c:v>
                </c:pt>
                <c:pt idx="356">
                  <c:v>23378.301637143057</c:v>
                </c:pt>
                <c:pt idx="357">
                  <c:v>23027.163573660935</c:v>
                </c:pt>
                <c:pt idx="358">
                  <c:v>22865.877502419706</c:v>
                </c:pt>
                <c:pt idx="359">
                  <c:v>22435.409278164145</c:v>
                </c:pt>
                <c:pt idx="360">
                  <c:v>22370.703750778757</c:v>
                </c:pt>
                <c:pt idx="361">
                  <c:v>22103.743763686591</c:v>
                </c:pt>
                <c:pt idx="362">
                  <c:v>21802.113468085332</c:v>
                </c:pt>
                <c:pt idx="363">
                  <c:v>21581.565529250202</c:v>
                </c:pt>
                <c:pt idx="364">
                  <c:v>21518.431541910959</c:v>
                </c:pt>
                <c:pt idx="365">
                  <c:v>21214.475057996089</c:v>
                </c:pt>
                <c:pt idx="366">
                  <c:v>21160.195943047212</c:v>
                </c:pt>
                <c:pt idx="367">
                  <c:v>20899.168457135707</c:v>
                </c:pt>
                <c:pt idx="368">
                  <c:v>20809.534668206958</c:v>
                </c:pt>
                <c:pt idx="369">
                  <c:v>20577.87809808044</c:v>
                </c:pt>
                <c:pt idx="370">
                  <c:v>20298.714039022627</c:v>
                </c:pt>
                <c:pt idx="371">
                  <c:v>20294.492185702882</c:v>
                </c:pt>
                <c:pt idx="372">
                  <c:v>20099.598147437831</c:v>
                </c:pt>
                <c:pt idx="373">
                  <c:v>19857.090909015125</c:v>
                </c:pt>
                <c:pt idx="374">
                  <c:v>19682.816511133416</c:v>
                </c:pt>
                <c:pt idx="375">
                  <c:v>19808.816695917067</c:v>
                </c:pt>
                <c:pt idx="376">
                  <c:v>19436.993896946431</c:v>
                </c:pt>
                <c:pt idx="377">
                  <c:v>19498.252867484134</c:v>
                </c:pt>
                <c:pt idx="378">
                  <c:v>19210.347905041966</c:v>
                </c:pt>
                <c:pt idx="379">
                  <c:v>18938.940017840541</c:v>
                </c:pt>
                <c:pt idx="380">
                  <c:v>19161.89441224352</c:v>
                </c:pt>
                <c:pt idx="381">
                  <c:v>19145.582767660326</c:v>
                </c:pt>
                <c:pt idx="382">
                  <c:v>18985.89212817953</c:v>
                </c:pt>
                <c:pt idx="383">
                  <c:v>18824.605246978659</c:v>
                </c:pt>
                <c:pt idx="384">
                  <c:v>18709.411242752125</c:v>
                </c:pt>
                <c:pt idx="385">
                  <c:v>18743.990306933221</c:v>
                </c:pt>
                <c:pt idx="386">
                  <c:v>18824.137847141421</c:v>
                </c:pt>
                <c:pt idx="387">
                  <c:v>18620.15907629134</c:v>
                </c:pt>
                <c:pt idx="388">
                  <c:v>18599.825703348968</c:v>
                </c:pt>
                <c:pt idx="389">
                  <c:v>18446.946889986979</c:v>
                </c:pt>
                <c:pt idx="390">
                  <c:v>18536.81215562551</c:v>
                </c:pt>
                <c:pt idx="391">
                  <c:v>18453.313314626383</c:v>
                </c:pt>
                <c:pt idx="392">
                  <c:v>18400.728241668119</c:v>
                </c:pt>
                <c:pt idx="393">
                  <c:v>18463.174561241747</c:v>
                </c:pt>
                <c:pt idx="394">
                  <c:v>18397.416034981496</c:v>
                </c:pt>
                <c:pt idx="395">
                  <c:v>18282.542255846092</c:v>
                </c:pt>
                <c:pt idx="396">
                  <c:v>18248.49230516782</c:v>
                </c:pt>
                <c:pt idx="397">
                  <c:v>18509.193541516815</c:v>
                </c:pt>
                <c:pt idx="398">
                  <c:v>18250.729114067672</c:v>
                </c:pt>
                <c:pt idx="399">
                  <c:v>18507.133714517531</c:v>
                </c:pt>
                <c:pt idx="400">
                  <c:v>18406.693924371579</c:v>
                </c:pt>
                <c:pt idx="401">
                  <c:v>18512.244416180682</c:v>
                </c:pt>
                <c:pt idx="402">
                  <c:v>18712.825042630753</c:v>
                </c:pt>
                <c:pt idx="403">
                  <c:v>18827.127904265864</c:v>
                </c:pt>
                <c:pt idx="404">
                  <c:v>18821.140699218297</c:v>
                </c:pt>
                <c:pt idx="405">
                  <c:v>19074.403049173194</c:v>
                </c:pt>
                <c:pt idx="406">
                  <c:v>19333.29904894987</c:v>
                </c:pt>
                <c:pt idx="407">
                  <c:v>19442.282703200552</c:v>
                </c:pt>
                <c:pt idx="408">
                  <c:v>19665.089291059139</c:v>
                </c:pt>
                <c:pt idx="409">
                  <c:v>19682.8198927429</c:v>
                </c:pt>
                <c:pt idx="410">
                  <c:v>20134.283261533634</c:v>
                </c:pt>
                <c:pt idx="411">
                  <c:v>20320.865622432982</c:v>
                </c:pt>
                <c:pt idx="412">
                  <c:v>20521.217405902189</c:v>
                </c:pt>
                <c:pt idx="413">
                  <c:v>20878.041327874114</c:v>
                </c:pt>
                <c:pt idx="414">
                  <c:v>21076.780096390827</c:v>
                </c:pt>
                <c:pt idx="415">
                  <c:v>21528.753413186201</c:v>
                </c:pt>
                <c:pt idx="416">
                  <c:v>21893.870080500448</c:v>
                </c:pt>
                <c:pt idx="417">
                  <c:v>22458.579376175709</c:v>
                </c:pt>
                <c:pt idx="418">
                  <c:v>22748.648348652274</c:v>
                </c:pt>
                <c:pt idx="419">
                  <c:v>23217.307349576149</c:v>
                </c:pt>
                <c:pt idx="420">
                  <c:v>23644.213446373076</c:v>
                </c:pt>
                <c:pt idx="421">
                  <c:v>24303.003092708364</c:v>
                </c:pt>
                <c:pt idx="422">
                  <c:v>24609.830007080007</c:v>
                </c:pt>
                <c:pt idx="423">
                  <c:v>24906.573301870543</c:v>
                </c:pt>
                <c:pt idx="424">
                  <c:v>25407.181867438419</c:v>
                </c:pt>
                <c:pt idx="425">
                  <c:v>26081.68233204514</c:v>
                </c:pt>
                <c:pt idx="426">
                  <c:v>26377.864910714143</c:v>
                </c:pt>
                <c:pt idx="427">
                  <c:v>26904.234180483611</c:v>
                </c:pt>
                <c:pt idx="428">
                  <c:v>27641.556251866205</c:v>
                </c:pt>
                <c:pt idx="429">
                  <c:v>28245.64545782399</c:v>
                </c:pt>
                <c:pt idx="430">
                  <c:v>28596.11010266958</c:v>
                </c:pt>
                <c:pt idx="431">
                  <c:v>29016.806086596986</c:v>
                </c:pt>
                <c:pt idx="432">
                  <c:v>29571.018111589583</c:v>
                </c:pt>
                <c:pt idx="433">
                  <c:v>29953.677045870219</c:v>
                </c:pt>
                <c:pt idx="434">
                  <c:v>30575.452455786592</c:v>
                </c:pt>
                <c:pt idx="435">
                  <c:v>31150.746663220827</c:v>
                </c:pt>
                <c:pt idx="436">
                  <c:v>31518.518627910362</c:v>
                </c:pt>
                <c:pt idx="437">
                  <c:v>32389.281394385514</c:v>
                </c:pt>
                <c:pt idx="438">
                  <c:v>32847.011287841015</c:v>
                </c:pt>
                <c:pt idx="439">
                  <c:v>33384.208469835088</c:v>
                </c:pt>
                <c:pt idx="440">
                  <c:v>33740.38406542952</c:v>
                </c:pt>
                <c:pt idx="441">
                  <c:v>34258.303586531787</c:v>
                </c:pt>
                <c:pt idx="442">
                  <c:v>34557.69807231312</c:v>
                </c:pt>
                <c:pt idx="443">
                  <c:v>35064.933981333292</c:v>
                </c:pt>
                <c:pt idx="444">
                  <c:v>35405.919926690236</c:v>
                </c:pt>
                <c:pt idx="445">
                  <c:v>35923.088692599929</c:v>
                </c:pt>
                <c:pt idx="446">
                  <c:v>36186.81659206609</c:v>
                </c:pt>
                <c:pt idx="447">
                  <c:v>36419.798934692612</c:v>
                </c:pt>
                <c:pt idx="448">
                  <c:v>36954.589478291258</c:v>
                </c:pt>
                <c:pt idx="449">
                  <c:v>37513.29594819693</c:v>
                </c:pt>
                <c:pt idx="450">
                  <c:v>37821.534712563924</c:v>
                </c:pt>
                <c:pt idx="451">
                  <c:v>37917.297642503843</c:v>
                </c:pt>
                <c:pt idx="452">
                  <c:v>38197.957144614003</c:v>
                </c:pt>
                <c:pt idx="453">
                  <c:v>38773.964837955849</c:v>
                </c:pt>
                <c:pt idx="454">
                  <c:v>39102.440588035344</c:v>
                </c:pt>
                <c:pt idx="455">
                  <c:v>39351.11812417418</c:v>
                </c:pt>
                <c:pt idx="456">
                  <c:v>39473.303651094458</c:v>
                </c:pt>
                <c:pt idx="457">
                  <c:v>39894.671669557902</c:v>
                </c:pt>
                <c:pt idx="458">
                  <c:v>40085.092005295352</c:v>
                </c:pt>
                <c:pt idx="459">
                  <c:v>40265.83127334954</c:v>
                </c:pt>
                <c:pt idx="460">
                  <c:v>40540.67351091504</c:v>
                </c:pt>
                <c:pt idx="461">
                  <c:v>40678.117847802234</c:v>
                </c:pt>
                <c:pt idx="462">
                  <c:v>41125.639055573156</c:v>
                </c:pt>
                <c:pt idx="463">
                  <c:v>41062.674225300849</c:v>
                </c:pt>
                <c:pt idx="464">
                  <c:v>41284.694916882625</c:v>
                </c:pt>
                <c:pt idx="465">
                  <c:v>41308.499366438402</c:v>
                </c:pt>
                <c:pt idx="466">
                  <c:v>41572.42882157227</c:v>
                </c:pt>
                <c:pt idx="467">
                  <c:v>41625.732079039371</c:v>
                </c:pt>
                <c:pt idx="468">
                  <c:v>41490.715886627178</c:v>
                </c:pt>
                <c:pt idx="469">
                  <c:v>41927.417238464775</c:v>
                </c:pt>
                <c:pt idx="470">
                  <c:v>41862.256448128683</c:v>
                </c:pt>
                <c:pt idx="471">
                  <c:v>42015.37041741424</c:v>
                </c:pt>
                <c:pt idx="472">
                  <c:v>41897.47479514841</c:v>
                </c:pt>
                <c:pt idx="473">
                  <c:v>42178.041962118637</c:v>
                </c:pt>
                <c:pt idx="474">
                  <c:v>41996.357993447433</c:v>
                </c:pt>
                <c:pt idx="475">
                  <c:v>42212.037328910381</c:v>
                </c:pt>
                <c:pt idx="476">
                  <c:v>42119.403594144678</c:v>
                </c:pt>
                <c:pt idx="477">
                  <c:v>42230.785114512</c:v>
                </c:pt>
                <c:pt idx="478">
                  <c:v>42271.461460264989</c:v>
                </c:pt>
                <c:pt idx="479">
                  <c:v>42086.888079741242</c:v>
                </c:pt>
                <c:pt idx="480">
                  <c:v>41997.022157891988</c:v>
                </c:pt>
                <c:pt idx="481">
                  <c:v>42226.86079857366</c:v>
                </c:pt>
                <c:pt idx="482">
                  <c:v>42075.585592690171</c:v>
                </c:pt>
                <c:pt idx="483">
                  <c:v>42254.069622203402</c:v>
                </c:pt>
                <c:pt idx="484">
                  <c:v>42128.566527915333</c:v>
                </c:pt>
                <c:pt idx="485">
                  <c:v>41871.05118423947</c:v>
                </c:pt>
                <c:pt idx="486">
                  <c:v>42247.113213923447</c:v>
                </c:pt>
                <c:pt idx="487">
                  <c:v>42241.880100848168</c:v>
                </c:pt>
                <c:pt idx="488">
                  <c:v>41956.302327486126</c:v>
                </c:pt>
                <c:pt idx="489">
                  <c:v>42016.56550602684</c:v>
                </c:pt>
                <c:pt idx="490">
                  <c:v>41908.98275140654</c:v>
                </c:pt>
                <c:pt idx="491">
                  <c:v>41788.998069741385</c:v>
                </c:pt>
                <c:pt idx="492">
                  <c:v>41949.121082484126</c:v>
                </c:pt>
                <c:pt idx="493">
                  <c:v>42180.853195222779</c:v>
                </c:pt>
                <c:pt idx="494">
                  <c:v>42266.368153902316</c:v>
                </c:pt>
                <c:pt idx="495">
                  <c:v>42095.050878166658</c:v>
                </c:pt>
                <c:pt idx="496">
                  <c:v>42251.63403501868</c:v>
                </c:pt>
                <c:pt idx="497">
                  <c:v>42545.148467258536</c:v>
                </c:pt>
                <c:pt idx="498">
                  <c:v>42513.087273579687</c:v>
                </c:pt>
                <c:pt idx="499">
                  <c:v>42551.53193646812</c:v>
                </c:pt>
                <c:pt idx="500">
                  <c:v>42718.016232223868</c:v>
                </c:pt>
                <c:pt idx="501">
                  <c:v>42718.460071821995</c:v>
                </c:pt>
                <c:pt idx="502">
                  <c:v>43331.237302446971</c:v>
                </c:pt>
                <c:pt idx="503">
                  <c:v>43357.51723296805</c:v>
                </c:pt>
                <c:pt idx="504">
                  <c:v>43490.917320714783</c:v>
                </c:pt>
                <c:pt idx="505">
                  <c:v>43824.556731592762</c:v>
                </c:pt>
                <c:pt idx="506">
                  <c:v>44137.42850303532</c:v>
                </c:pt>
                <c:pt idx="507">
                  <c:v>44582.31262691554</c:v>
                </c:pt>
                <c:pt idx="508">
                  <c:v>45115.274108668622</c:v>
                </c:pt>
                <c:pt idx="509">
                  <c:v>45297.835446801291</c:v>
                </c:pt>
                <c:pt idx="510">
                  <c:v>45767.775137159231</c:v>
                </c:pt>
                <c:pt idx="511">
                  <c:v>46484.653096249778</c:v>
                </c:pt>
                <c:pt idx="512">
                  <c:v>47154.387534114154</c:v>
                </c:pt>
                <c:pt idx="513">
                  <c:v>47424.299713493376</c:v>
                </c:pt>
                <c:pt idx="514">
                  <c:v>48223.411182147371</c:v>
                </c:pt>
                <c:pt idx="515">
                  <c:v>48766.047866735411</c:v>
                </c:pt>
                <c:pt idx="516">
                  <c:v>49728.878047183476</c:v>
                </c:pt>
                <c:pt idx="517">
                  <c:v>50326.528279982333</c:v>
                </c:pt>
                <c:pt idx="518">
                  <c:v>51131.954539312275</c:v>
                </c:pt>
                <c:pt idx="519">
                  <c:v>52007.914359355767</c:v>
                </c:pt>
                <c:pt idx="520">
                  <c:v>53008.279963946246</c:v>
                </c:pt>
                <c:pt idx="521">
                  <c:v>53953.566925341634</c:v>
                </c:pt>
                <c:pt idx="522">
                  <c:v>54956.415854089777</c:v>
                </c:pt>
                <c:pt idx="523">
                  <c:v>56005.554365813863</c:v>
                </c:pt>
                <c:pt idx="524">
                  <c:v>57097.841131024223</c:v>
                </c:pt>
                <c:pt idx="525">
                  <c:v>58269.120340331443</c:v>
                </c:pt>
                <c:pt idx="526">
                  <c:v>59297.967982544236</c:v>
                </c:pt>
                <c:pt idx="527">
                  <c:v>60619.769714674279</c:v>
                </c:pt>
                <c:pt idx="528">
                  <c:v>61614.804120213703</c:v>
                </c:pt>
                <c:pt idx="529">
                  <c:v>62994.307945232489</c:v>
                </c:pt>
                <c:pt idx="530">
                  <c:v>64158.382380906522</c:v>
                </c:pt>
                <c:pt idx="531">
                  <c:v>65541.978421205597</c:v>
                </c:pt>
                <c:pt idx="532">
                  <c:v>66896.112641689775</c:v>
                </c:pt>
                <c:pt idx="533">
                  <c:v>68442.019555942796</c:v>
                </c:pt>
                <c:pt idx="534">
                  <c:v>69733.125186723191</c:v>
                </c:pt>
                <c:pt idx="535">
                  <c:v>71216.559046017646</c:v>
                </c:pt>
                <c:pt idx="536">
                  <c:v>72619.184269824065</c:v>
                </c:pt>
                <c:pt idx="537">
                  <c:v>74075.131935321217</c:v>
                </c:pt>
                <c:pt idx="538">
                  <c:v>75588.793801154257</c:v>
                </c:pt>
                <c:pt idx="539">
                  <c:v>76879.967078986403</c:v>
                </c:pt>
                <c:pt idx="540">
                  <c:v>78396.421715002347</c:v>
                </c:pt>
                <c:pt idx="541">
                  <c:v>79756.502361281804</c:v>
                </c:pt>
                <c:pt idx="542">
                  <c:v>81347.972702453204</c:v>
                </c:pt>
                <c:pt idx="543">
                  <c:v>82795.248982634716</c:v>
                </c:pt>
                <c:pt idx="544">
                  <c:v>84371.35049493282</c:v>
                </c:pt>
                <c:pt idx="545">
                  <c:v>85448.177379544592</c:v>
                </c:pt>
                <c:pt idx="546">
                  <c:v>87017.645685604526</c:v>
                </c:pt>
                <c:pt idx="547">
                  <c:v>88348.507799059444</c:v>
                </c:pt>
                <c:pt idx="548">
                  <c:v>89614.847379177765</c:v>
                </c:pt>
                <c:pt idx="549">
                  <c:v>90957.790540988382</c:v>
                </c:pt>
                <c:pt idx="550">
                  <c:v>92556.251658950481</c:v>
                </c:pt>
                <c:pt idx="551">
                  <c:v>93829.998208855235</c:v>
                </c:pt>
                <c:pt idx="552">
                  <c:v>94885.361938572139</c:v>
                </c:pt>
                <c:pt idx="553">
                  <c:v>96091.379642561616</c:v>
                </c:pt>
                <c:pt idx="554">
                  <c:v>97418.155077664225</c:v>
                </c:pt>
                <c:pt idx="555">
                  <c:v>98588.421927639676</c:v>
                </c:pt>
                <c:pt idx="556">
                  <c:v>99768.420723447358</c:v>
                </c:pt>
                <c:pt idx="557">
                  <c:v>100876.31927951355</c:v>
                </c:pt>
                <c:pt idx="558">
                  <c:v>101977.66491505687</c:v>
                </c:pt>
                <c:pt idx="559">
                  <c:v>102996.50596937526</c:v>
                </c:pt>
                <c:pt idx="560">
                  <c:v>104082.56304058695</c:v>
                </c:pt>
                <c:pt idx="561">
                  <c:v>104963.25721305971</c:v>
                </c:pt>
                <c:pt idx="562">
                  <c:v>106156.32641707129</c:v>
                </c:pt>
                <c:pt idx="563">
                  <c:v>106964.15524596209</c:v>
                </c:pt>
                <c:pt idx="564">
                  <c:v>107857.84937171881</c:v>
                </c:pt>
                <c:pt idx="565">
                  <c:v>108718.30185326225</c:v>
                </c:pt>
                <c:pt idx="566">
                  <c:v>109755.32550720796</c:v>
                </c:pt>
                <c:pt idx="567">
                  <c:v>110471.1637938599</c:v>
                </c:pt>
                <c:pt idx="568">
                  <c:v>111252.63651698655</c:v>
                </c:pt>
                <c:pt idx="569">
                  <c:v>112142.47495583397</c:v>
                </c:pt>
                <c:pt idx="570">
                  <c:v>112852.39128944033</c:v>
                </c:pt>
                <c:pt idx="571">
                  <c:v>113632.88565185285</c:v>
                </c:pt>
                <c:pt idx="572">
                  <c:v>114387.7008334424</c:v>
                </c:pt>
                <c:pt idx="573">
                  <c:v>114975.61406064956</c:v>
                </c:pt>
                <c:pt idx="574">
                  <c:v>115592.32779152428</c:v>
                </c:pt>
                <c:pt idx="575">
                  <c:v>116106.6780524238</c:v>
                </c:pt>
                <c:pt idx="576">
                  <c:v>116717.55592936592</c:v>
                </c:pt>
                <c:pt idx="577">
                  <c:v>116911.99868730448</c:v>
                </c:pt>
                <c:pt idx="578">
                  <c:v>117599.93165230981</c:v>
                </c:pt>
                <c:pt idx="579">
                  <c:v>117882.71121014449</c:v>
                </c:pt>
                <c:pt idx="580">
                  <c:v>118172.80817539095</c:v>
                </c:pt>
                <c:pt idx="581">
                  <c:v>118229.31276679381</c:v>
                </c:pt>
                <c:pt idx="582">
                  <c:v>118436.22161445543</c:v>
                </c:pt>
                <c:pt idx="583">
                  <c:v>118527.96136650736</c:v>
                </c:pt>
                <c:pt idx="584">
                  <c:v>118541.03629533232</c:v>
                </c:pt>
                <c:pt idx="585">
                  <c:v>118511.63349018722</c:v>
                </c:pt>
                <c:pt idx="586">
                  <c:v>118485.6460414131</c:v>
                </c:pt>
                <c:pt idx="587">
                  <c:v>118152.47803219239</c:v>
                </c:pt>
                <c:pt idx="588">
                  <c:v>118171.83196147475</c:v>
                </c:pt>
                <c:pt idx="589">
                  <c:v>117937.39230060557</c:v>
                </c:pt>
                <c:pt idx="590">
                  <c:v>117772.12015000264</c:v>
                </c:pt>
                <c:pt idx="591">
                  <c:v>117271.2363478839</c:v>
                </c:pt>
                <c:pt idx="592">
                  <c:v>116819.97798130586</c:v>
                </c:pt>
                <c:pt idx="593">
                  <c:v>116528.80609188671</c:v>
                </c:pt>
                <c:pt idx="594">
                  <c:v>116106.33341462181</c:v>
                </c:pt>
                <c:pt idx="595">
                  <c:v>115745.8481447635</c:v>
                </c:pt>
                <c:pt idx="596">
                  <c:v>115218.72037152908</c:v>
                </c:pt>
                <c:pt idx="597">
                  <c:v>114988.34158365798</c:v>
                </c:pt>
                <c:pt idx="598">
                  <c:v>114472.18904047017</c:v>
                </c:pt>
                <c:pt idx="599">
                  <c:v>113771.07232163716</c:v>
                </c:pt>
                <c:pt idx="600">
                  <c:v>113416.47112660854</c:v>
                </c:pt>
                <c:pt idx="601">
                  <c:v>113035.64833569959</c:v>
                </c:pt>
                <c:pt idx="602">
                  <c:v>112829.67025600515</c:v>
                </c:pt>
                <c:pt idx="603">
                  <c:v>112683.33249706266</c:v>
                </c:pt>
                <c:pt idx="604">
                  <c:v>112673.67891067475</c:v>
                </c:pt>
                <c:pt idx="605">
                  <c:v>112314.07400059474</c:v>
                </c:pt>
                <c:pt idx="606">
                  <c:v>112540.81360573253</c:v>
                </c:pt>
                <c:pt idx="607">
                  <c:v>112543.60902567446</c:v>
                </c:pt>
                <c:pt idx="608">
                  <c:v>112657.45654276526</c:v>
                </c:pt>
                <c:pt idx="609">
                  <c:v>112929.94987870657</c:v>
                </c:pt>
                <c:pt idx="610">
                  <c:v>113113.46773057098</c:v>
                </c:pt>
                <c:pt idx="611">
                  <c:v>113547.95795704112</c:v>
                </c:pt>
                <c:pt idx="612">
                  <c:v>114370.65554441487</c:v>
                </c:pt>
                <c:pt idx="613">
                  <c:v>114917.67604649511</c:v>
                </c:pt>
                <c:pt idx="614">
                  <c:v>115549.3767888709</c:v>
                </c:pt>
                <c:pt idx="615">
                  <c:v>116609.8060858996</c:v>
                </c:pt>
                <c:pt idx="616">
                  <c:v>117928.48107642663</c:v>
                </c:pt>
                <c:pt idx="617">
                  <c:v>119014.41801883068</c:v>
                </c:pt>
                <c:pt idx="618">
                  <c:v>120281.06855348649</c:v>
                </c:pt>
                <c:pt idx="619">
                  <c:v>121724.15900338249</c:v>
                </c:pt>
                <c:pt idx="620">
                  <c:v>123266.97437509336</c:v>
                </c:pt>
                <c:pt idx="621">
                  <c:v>125014.8505377018</c:v>
                </c:pt>
                <c:pt idx="622">
                  <c:v>126729.25384952709</c:v>
                </c:pt>
                <c:pt idx="623">
                  <c:v>128512.20773572267</c:v>
                </c:pt>
                <c:pt idx="624">
                  <c:v>130336.02155375417</c:v>
                </c:pt>
                <c:pt idx="625">
                  <c:v>132410.50548104561</c:v>
                </c:pt>
                <c:pt idx="626">
                  <c:v>134518.93104086933</c:v>
                </c:pt>
                <c:pt idx="627">
                  <c:v>136559.58210600071</c:v>
                </c:pt>
                <c:pt idx="628">
                  <c:v>138837.88587750684</c:v>
                </c:pt>
                <c:pt idx="629">
                  <c:v>141209.07782776974</c:v>
                </c:pt>
                <c:pt idx="630">
                  <c:v>143143.51004545417</c:v>
                </c:pt>
                <c:pt idx="631">
                  <c:v>145803.74062231637</c:v>
                </c:pt>
                <c:pt idx="632">
                  <c:v>148151.38558306126</c:v>
                </c:pt>
                <c:pt idx="633">
                  <c:v>150616.51362959808</c:v>
                </c:pt>
                <c:pt idx="634">
                  <c:v>152774.70930968324</c:v>
                </c:pt>
                <c:pt idx="635">
                  <c:v>155166.60626897245</c:v>
                </c:pt>
                <c:pt idx="636">
                  <c:v>157662.15866897235</c:v>
                </c:pt>
                <c:pt idx="637">
                  <c:v>160141.07286860343</c:v>
                </c:pt>
                <c:pt idx="638">
                  <c:v>162458.01893705479</c:v>
                </c:pt>
                <c:pt idx="639">
                  <c:v>164917.66643972084</c:v>
                </c:pt>
                <c:pt idx="640">
                  <c:v>167506.62594384464</c:v>
                </c:pt>
                <c:pt idx="641">
                  <c:v>169899.06669883628</c:v>
                </c:pt>
                <c:pt idx="642">
                  <c:v>172112.32780426936</c:v>
                </c:pt>
                <c:pt idx="643">
                  <c:v>174499.04025242396</c:v>
                </c:pt>
                <c:pt idx="644">
                  <c:v>176577.97010727765</c:v>
                </c:pt>
                <c:pt idx="645">
                  <c:v>179129.05041190257</c:v>
                </c:pt>
                <c:pt idx="646">
                  <c:v>181179.8615564823</c:v>
                </c:pt>
                <c:pt idx="647">
                  <c:v>183227.55115322201</c:v>
                </c:pt>
                <c:pt idx="648">
                  <c:v>185275.49393389988</c:v>
                </c:pt>
                <c:pt idx="649">
                  <c:v>187035.66562424932</c:v>
                </c:pt>
                <c:pt idx="650">
                  <c:v>189204.48307014382</c:v>
                </c:pt>
                <c:pt idx="651">
                  <c:v>190858.20967058933</c:v>
                </c:pt>
                <c:pt idx="652">
                  <c:v>192480.21810626687</c:v>
                </c:pt>
                <c:pt idx="653">
                  <c:v>194136.21997732623</c:v>
                </c:pt>
                <c:pt idx="654">
                  <c:v>195786.54351129459</c:v>
                </c:pt>
                <c:pt idx="655">
                  <c:v>197282.63657518936</c:v>
                </c:pt>
                <c:pt idx="656">
                  <c:v>198382.97084074575</c:v>
                </c:pt>
                <c:pt idx="657">
                  <c:v>199627.80972635897</c:v>
                </c:pt>
                <c:pt idx="658">
                  <c:v>200829.58119899457</c:v>
                </c:pt>
                <c:pt idx="659">
                  <c:v>202196.23405069916</c:v>
                </c:pt>
                <c:pt idx="660">
                  <c:v>202772.58206306244</c:v>
                </c:pt>
                <c:pt idx="661">
                  <c:v>203715.67643696672</c:v>
                </c:pt>
                <c:pt idx="662">
                  <c:v>204298.19698309893</c:v>
                </c:pt>
                <c:pt idx="663">
                  <c:v>204868.12925173275</c:v>
                </c:pt>
                <c:pt idx="664">
                  <c:v>205562.28292941279</c:v>
                </c:pt>
                <c:pt idx="665">
                  <c:v>205935.13757527244</c:v>
                </c:pt>
                <c:pt idx="666">
                  <c:v>206428.71088347363</c:v>
                </c:pt>
                <c:pt idx="667">
                  <c:v>206727.29168627597</c:v>
                </c:pt>
                <c:pt idx="668">
                  <c:v>206990.6282203453</c:v>
                </c:pt>
                <c:pt idx="669">
                  <c:v>207045.36134613611</c:v>
                </c:pt>
                <c:pt idx="670">
                  <c:v>206997.42522376569</c:v>
                </c:pt>
                <c:pt idx="671">
                  <c:v>206750.75097319746</c:v>
                </c:pt>
                <c:pt idx="672">
                  <c:v>206643.0491135222</c:v>
                </c:pt>
                <c:pt idx="673">
                  <c:v>206437.32081937196</c:v>
                </c:pt>
                <c:pt idx="674">
                  <c:v>205943.09333180578</c:v>
                </c:pt>
                <c:pt idx="675">
                  <c:v>205599.55576598004</c:v>
                </c:pt>
                <c:pt idx="676">
                  <c:v>204875.60460776687</c:v>
                </c:pt>
                <c:pt idx="677">
                  <c:v>204452.46448227024</c:v>
                </c:pt>
                <c:pt idx="678">
                  <c:v>203617.01114122875</c:v>
                </c:pt>
                <c:pt idx="679">
                  <c:v>202841.64046075146</c:v>
                </c:pt>
                <c:pt idx="680">
                  <c:v>201723.91644749712</c:v>
                </c:pt>
                <c:pt idx="681">
                  <c:v>200683.26117254971</c:v>
                </c:pt>
                <c:pt idx="682">
                  <c:v>199431.23326667852</c:v>
                </c:pt>
                <c:pt idx="683">
                  <c:v>198274.88839263935</c:v>
                </c:pt>
                <c:pt idx="684">
                  <c:v>196867.7922895909</c:v>
                </c:pt>
                <c:pt idx="685">
                  <c:v>195566.86928203574</c:v>
                </c:pt>
                <c:pt idx="686">
                  <c:v>194413.22486907482</c:v>
                </c:pt>
                <c:pt idx="687">
                  <c:v>192734.98538972184</c:v>
                </c:pt>
                <c:pt idx="688">
                  <c:v>191287.71396557943</c:v>
                </c:pt>
                <c:pt idx="689">
                  <c:v>189643.60769220485</c:v>
                </c:pt>
                <c:pt idx="690">
                  <c:v>187837.0698675391</c:v>
                </c:pt>
                <c:pt idx="691">
                  <c:v>186065.88919488172</c:v>
                </c:pt>
                <c:pt idx="692">
                  <c:v>184506.69358479072</c:v>
                </c:pt>
                <c:pt idx="693">
                  <c:v>182680.13234258606</c:v>
                </c:pt>
                <c:pt idx="694">
                  <c:v>180968.6075967646</c:v>
                </c:pt>
                <c:pt idx="695">
                  <c:v>179317.80570465539</c:v>
                </c:pt>
                <c:pt idx="696">
                  <c:v>177742.48024982197</c:v>
                </c:pt>
                <c:pt idx="697">
                  <c:v>176353.24303217727</c:v>
                </c:pt>
                <c:pt idx="698">
                  <c:v>174554.15315641009</c:v>
                </c:pt>
                <c:pt idx="699">
                  <c:v>173205.21369799849</c:v>
                </c:pt>
                <c:pt idx="700">
                  <c:v>171821.99210687444</c:v>
                </c:pt>
                <c:pt idx="701">
                  <c:v>170702.26901667152</c:v>
                </c:pt>
                <c:pt idx="702">
                  <c:v>169671.55700935386</c:v>
                </c:pt>
                <c:pt idx="703">
                  <c:v>168541.19513122775</c:v>
                </c:pt>
                <c:pt idx="704">
                  <c:v>167457.34357206099</c:v>
                </c:pt>
                <c:pt idx="705">
                  <c:v>166813.16926531421</c:v>
                </c:pt>
                <c:pt idx="706">
                  <c:v>166222.28364897575</c:v>
                </c:pt>
                <c:pt idx="707">
                  <c:v>165905.35904345126</c:v>
                </c:pt>
                <c:pt idx="708">
                  <c:v>165558.35012033684</c:v>
                </c:pt>
                <c:pt idx="709">
                  <c:v>165404.2788410449</c:v>
                </c:pt>
                <c:pt idx="710">
                  <c:v>165693.21120381786</c:v>
                </c:pt>
                <c:pt idx="711">
                  <c:v>165918.72277006472</c:v>
                </c:pt>
                <c:pt idx="712">
                  <c:v>166321.92874623204</c:v>
                </c:pt>
                <c:pt idx="713">
                  <c:v>166959.51493721426</c:v>
                </c:pt>
                <c:pt idx="714">
                  <c:v>167862.29453218362</c:v>
                </c:pt>
                <c:pt idx="715">
                  <c:v>168878.85303995851</c:v>
                </c:pt>
                <c:pt idx="716">
                  <c:v>170323.83231632787</c:v>
                </c:pt>
                <c:pt idx="717">
                  <c:v>171698.46677545091</c:v>
                </c:pt>
                <c:pt idx="718">
                  <c:v>173631.50575487735</c:v>
                </c:pt>
                <c:pt idx="719">
                  <c:v>175525.93192639656</c:v>
                </c:pt>
                <c:pt idx="720">
                  <c:v>177710.82684871904</c:v>
                </c:pt>
                <c:pt idx="721">
                  <c:v>180263.03150417149</c:v>
                </c:pt>
                <c:pt idx="722">
                  <c:v>183102.83533136029</c:v>
                </c:pt>
                <c:pt idx="723">
                  <c:v>185966.09102616442</c:v>
                </c:pt>
                <c:pt idx="724">
                  <c:v>189332.66948064498</c:v>
                </c:pt>
                <c:pt idx="725">
                  <c:v>192849.14838754665</c:v>
                </c:pt>
                <c:pt idx="726">
                  <c:v>196660.89622125649</c:v>
                </c:pt>
                <c:pt idx="727">
                  <c:v>200757.10301311681</c:v>
                </c:pt>
                <c:pt idx="728">
                  <c:v>205057.75711611501</c:v>
                </c:pt>
                <c:pt idx="729">
                  <c:v>209594.56760497269</c:v>
                </c:pt>
                <c:pt idx="730">
                  <c:v>214237.77690076144</c:v>
                </c:pt>
                <c:pt idx="731">
                  <c:v>219430.69589716551</c:v>
                </c:pt>
                <c:pt idx="732">
                  <c:v>224812.28703595785</c:v>
                </c:pt>
                <c:pt idx="733">
                  <c:v>230384.00637500125</c:v>
                </c:pt>
                <c:pt idx="734">
                  <c:v>236528.22153106076</c:v>
                </c:pt>
                <c:pt idx="735">
                  <c:v>242731.41896344093</c:v>
                </c:pt>
                <c:pt idx="736">
                  <c:v>249390.40828852064</c:v>
                </c:pt>
                <c:pt idx="737">
                  <c:v>256224.63699404529</c:v>
                </c:pt>
                <c:pt idx="738">
                  <c:v>263248.42788434093</c:v>
                </c:pt>
                <c:pt idx="739">
                  <c:v>271144.1210915015</c:v>
                </c:pt>
                <c:pt idx="740">
                  <c:v>279325.68997863372</c:v>
                </c:pt>
                <c:pt idx="741">
                  <c:v>287718.21850453166</c:v>
                </c:pt>
                <c:pt idx="742">
                  <c:v>296629.97099269839</c:v>
                </c:pt>
                <c:pt idx="743">
                  <c:v>306038.45154912421</c:v>
                </c:pt>
                <c:pt idx="744">
                  <c:v>316002.55034065573</c:v>
                </c:pt>
                <c:pt idx="745">
                  <c:v>326584.22974177124</c:v>
                </c:pt>
                <c:pt idx="746">
                  <c:v>337400.35338866035</c:v>
                </c:pt>
                <c:pt idx="747">
                  <c:v>348822.24132913287</c:v>
                </c:pt>
                <c:pt idx="748">
                  <c:v>361491.06984540494</c:v>
                </c:pt>
                <c:pt idx="749">
                  <c:v>374301.7065120046</c:v>
                </c:pt>
                <c:pt idx="750">
                  <c:v>388110.41682519019</c:v>
                </c:pt>
                <c:pt idx="751">
                  <c:v>402675.48062700458</c:v>
                </c:pt>
                <c:pt idx="752">
                  <c:v>417892.92538259592</c:v>
                </c:pt>
                <c:pt idx="753">
                  <c:v>433726.60017073405</c:v>
                </c:pt>
                <c:pt idx="754">
                  <c:v>450539.16044201335</c:v>
                </c:pt>
                <c:pt idx="755">
                  <c:v>468226.82931969309</c:v>
                </c:pt>
                <c:pt idx="756">
                  <c:v>486444.02768684214</c:v>
                </c:pt>
                <c:pt idx="757">
                  <c:v>505605.7106455508</c:v>
                </c:pt>
                <c:pt idx="758">
                  <c:v>525930.86815199757</c:v>
                </c:pt>
                <c:pt idx="759">
                  <c:v>546552.26668858447</c:v>
                </c:pt>
                <c:pt idx="760">
                  <c:v>567934.74619726685</c:v>
                </c:pt>
                <c:pt idx="761">
                  <c:v>590144.70660529088</c:v>
                </c:pt>
                <c:pt idx="762">
                  <c:v>612783.54448993457</c:v>
                </c:pt>
                <c:pt idx="763">
                  <c:v>636108.50099897257</c:v>
                </c:pt>
                <c:pt idx="764">
                  <c:v>659501.53144471871</c:v>
                </c:pt>
                <c:pt idx="765">
                  <c:v>683551.66162260761</c:v>
                </c:pt>
                <c:pt idx="766">
                  <c:v>707936.38896671939</c:v>
                </c:pt>
                <c:pt idx="767">
                  <c:v>731947.11118092726</c:v>
                </c:pt>
                <c:pt idx="768">
                  <c:v>756263.30346227938</c:v>
                </c:pt>
                <c:pt idx="769">
                  <c:v>780071.6238115239</c:v>
                </c:pt>
                <c:pt idx="770">
                  <c:v>803687.37757403206</c:v>
                </c:pt>
                <c:pt idx="771">
                  <c:v>826499.52241483936</c:v>
                </c:pt>
                <c:pt idx="772">
                  <c:v>848923.03807729564</c:v>
                </c:pt>
                <c:pt idx="773">
                  <c:v>870004.11258718348</c:v>
                </c:pt>
                <c:pt idx="774">
                  <c:v>890410.90153113962</c:v>
                </c:pt>
                <c:pt idx="775">
                  <c:v>909175.22478669183</c:v>
                </c:pt>
                <c:pt idx="776">
                  <c:v>926978.47950758482</c:v>
                </c:pt>
                <c:pt idx="777">
                  <c:v>943041.78258524998</c:v>
                </c:pt>
                <c:pt idx="778">
                  <c:v>957698.30358523515</c:v>
                </c:pt>
                <c:pt idx="779">
                  <c:v>969663.17637382506</c:v>
                </c:pt>
                <c:pt idx="780">
                  <c:v>980390.58002240607</c:v>
                </c:pt>
                <c:pt idx="781">
                  <c:v>988765.8838485399</c:v>
                </c:pt>
                <c:pt idx="782">
                  <c:v>994574.02898057073</c:v>
                </c:pt>
                <c:pt idx="783">
                  <c:v>998896.53328363155</c:v>
                </c:pt>
                <c:pt idx="784">
                  <c:v>1000511.9577489587</c:v>
                </c:pt>
                <c:pt idx="785">
                  <c:v>999973.06035882735</c:v>
                </c:pt>
                <c:pt idx="786">
                  <c:v>996715.74933499936</c:v>
                </c:pt>
                <c:pt idx="787">
                  <c:v>991485.07708555984</c:v>
                </c:pt>
                <c:pt idx="788">
                  <c:v>983854.37470119935</c:v>
                </c:pt>
                <c:pt idx="789">
                  <c:v>974049.99792875897</c:v>
                </c:pt>
                <c:pt idx="790">
                  <c:v>961677.43014699081</c:v>
                </c:pt>
                <c:pt idx="791">
                  <c:v>947713.02019354666</c:v>
                </c:pt>
                <c:pt idx="792">
                  <c:v>931707.27768340346</c:v>
                </c:pt>
                <c:pt idx="793">
                  <c:v>913537.60776101344</c:v>
                </c:pt>
                <c:pt idx="794">
                  <c:v>893629.98706300079</c:v>
                </c:pt>
                <c:pt idx="795">
                  <c:v>872286.37402402097</c:v>
                </c:pt>
                <c:pt idx="796">
                  <c:v>849495.69791545975</c:v>
                </c:pt>
                <c:pt idx="797">
                  <c:v>825309.06474562688</c:v>
                </c:pt>
                <c:pt idx="798">
                  <c:v>799731.91073561413</c:v>
                </c:pt>
                <c:pt idx="799">
                  <c:v>773554.49886205408</c:v>
                </c:pt>
                <c:pt idx="800">
                  <c:v>746483.33318855974</c:v>
                </c:pt>
                <c:pt idx="801">
                  <c:v>719164.97546994616</c:v>
                </c:pt>
                <c:pt idx="802">
                  <c:v>690774.99831061729</c:v>
                </c:pt>
                <c:pt idx="803">
                  <c:v>662663.7245143702</c:v>
                </c:pt>
                <c:pt idx="804">
                  <c:v>633990.40917743917</c:v>
                </c:pt>
                <c:pt idx="805">
                  <c:v>605242.95647859923</c:v>
                </c:pt>
                <c:pt idx="806">
                  <c:v>577240.78802977456</c:v>
                </c:pt>
                <c:pt idx="807">
                  <c:v>549028.54434913746</c:v>
                </c:pt>
                <c:pt idx="808">
                  <c:v>521230.3850390623</c:v>
                </c:pt>
                <c:pt idx="809">
                  <c:v>494247.38247618353</c:v>
                </c:pt>
                <c:pt idx="810">
                  <c:v>467295.19712804898</c:v>
                </c:pt>
                <c:pt idx="811">
                  <c:v>441764.20863243536</c:v>
                </c:pt>
                <c:pt idx="812">
                  <c:v>416072.71423258609</c:v>
                </c:pt>
                <c:pt idx="813">
                  <c:v>391729.63377764588</c:v>
                </c:pt>
                <c:pt idx="814">
                  <c:v>368367.80391948577</c:v>
                </c:pt>
                <c:pt idx="815">
                  <c:v>345551.37815333565</c:v>
                </c:pt>
                <c:pt idx="816">
                  <c:v>324172.67660397448</c:v>
                </c:pt>
                <c:pt idx="817">
                  <c:v>303124.55952998594</c:v>
                </c:pt>
                <c:pt idx="818">
                  <c:v>283637.32500202715</c:v>
                </c:pt>
                <c:pt idx="819">
                  <c:v>264724.22949423955</c:v>
                </c:pt>
                <c:pt idx="820">
                  <c:v>246937.53633048382</c:v>
                </c:pt>
                <c:pt idx="821">
                  <c:v>229904.24434407713</c:v>
                </c:pt>
                <c:pt idx="822">
                  <c:v>213940.40843162418</c:v>
                </c:pt>
                <c:pt idx="823">
                  <c:v>198766.15186912715</c:v>
                </c:pt>
                <c:pt idx="824">
                  <c:v>184833.48055333042</c:v>
                </c:pt>
                <c:pt idx="825">
                  <c:v>171267.99373236948</c:v>
                </c:pt>
                <c:pt idx="826">
                  <c:v>159073.49936273738</c:v>
                </c:pt>
                <c:pt idx="827">
                  <c:v>147345.52250522104</c:v>
                </c:pt>
                <c:pt idx="828">
                  <c:v>136170.39445506074</c:v>
                </c:pt>
                <c:pt idx="829">
                  <c:v>126329.07564150673</c:v>
                </c:pt>
                <c:pt idx="830">
                  <c:v>116528.35696878971</c:v>
                </c:pt>
                <c:pt idx="831">
                  <c:v>107925.57596471973</c:v>
                </c:pt>
                <c:pt idx="832">
                  <c:v>99663.957515256261</c:v>
                </c:pt>
                <c:pt idx="833">
                  <c:v>92237.561445754691</c:v>
                </c:pt>
                <c:pt idx="834">
                  <c:v>85167.143598575203</c:v>
                </c:pt>
                <c:pt idx="835">
                  <c:v>78431.83045803706</c:v>
                </c:pt>
                <c:pt idx="836">
                  <c:v>72547.378949350968</c:v>
                </c:pt>
                <c:pt idx="837">
                  <c:v>66862.45439929131</c:v>
                </c:pt>
                <c:pt idx="838">
                  <c:v>61700.454704391756</c:v>
                </c:pt>
                <c:pt idx="839">
                  <c:v>57046.761110653519</c:v>
                </c:pt>
                <c:pt idx="840">
                  <c:v>52776.633762256221</c:v>
                </c:pt>
                <c:pt idx="841">
                  <c:v>48587.359149786826</c:v>
                </c:pt>
                <c:pt idx="842">
                  <c:v>45199.611673265601</c:v>
                </c:pt>
                <c:pt idx="843">
                  <c:v>41709.779751013273</c:v>
                </c:pt>
                <c:pt idx="844">
                  <c:v>38538.196173010569</c:v>
                </c:pt>
                <c:pt idx="845">
                  <c:v>35588.690219913085</c:v>
                </c:pt>
                <c:pt idx="846">
                  <c:v>33232.05963191003</c:v>
                </c:pt>
                <c:pt idx="847">
                  <c:v>30664.386224913051</c:v>
                </c:pt>
                <c:pt idx="848">
                  <c:v>28346.064531038359</c:v>
                </c:pt>
                <c:pt idx="849">
                  <c:v>26481.404922067879</c:v>
                </c:pt>
                <c:pt idx="850">
                  <c:v>24639.921800519507</c:v>
                </c:pt>
                <c:pt idx="851">
                  <c:v>22828.126662011382</c:v>
                </c:pt>
                <c:pt idx="852">
                  <c:v>21098.053905454781</c:v>
                </c:pt>
                <c:pt idx="853">
                  <c:v>19646.084954838185</c:v>
                </c:pt>
                <c:pt idx="854">
                  <c:v>18381.996765543568</c:v>
                </c:pt>
                <c:pt idx="855">
                  <c:v>17203.969430089233</c:v>
                </c:pt>
                <c:pt idx="856">
                  <c:v>15835.856799525791</c:v>
                </c:pt>
                <c:pt idx="857">
                  <c:v>14649.572362149871</c:v>
                </c:pt>
                <c:pt idx="858">
                  <c:v>13838.813370390795</c:v>
                </c:pt>
                <c:pt idx="859">
                  <c:v>12978.37680205307</c:v>
                </c:pt>
                <c:pt idx="860">
                  <c:v>11879.961891028654</c:v>
                </c:pt>
                <c:pt idx="861">
                  <c:v>11163.927795783156</c:v>
                </c:pt>
                <c:pt idx="862">
                  <c:v>10592.26355807389</c:v>
                </c:pt>
                <c:pt idx="863">
                  <c:v>9667.2744170864535</c:v>
                </c:pt>
                <c:pt idx="864">
                  <c:v>9067.9266450824034</c:v>
                </c:pt>
                <c:pt idx="865">
                  <c:v>8902.7105063854797</c:v>
                </c:pt>
                <c:pt idx="866">
                  <c:v>8176.5477538150444</c:v>
                </c:pt>
                <c:pt idx="867">
                  <c:v>7469.4528434558015</c:v>
                </c:pt>
                <c:pt idx="868">
                  <c:v>7218.16449660732</c:v>
                </c:pt>
                <c:pt idx="869">
                  <c:v>6933.5092769633084</c:v>
                </c:pt>
                <c:pt idx="870">
                  <c:v>6653.3935963054528</c:v>
                </c:pt>
                <c:pt idx="871">
                  <c:v>6020.2243678894365</c:v>
                </c:pt>
                <c:pt idx="872">
                  <c:v>5514.8733893113676</c:v>
                </c:pt>
                <c:pt idx="873">
                  <c:v>5517.7358198738584</c:v>
                </c:pt>
                <c:pt idx="874">
                  <c:v>5130.281217155486</c:v>
                </c:pt>
                <c:pt idx="875">
                  <c:v>5085.9665075538678</c:v>
                </c:pt>
                <c:pt idx="876">
                  <c:v>4878.701887821243</c:v>
                </c:pt>
                <c:pt idx="877">
                  <c:v>4420.9008548618131</c:v>
                </c:pt>
                <c:pt idx="878">
                  <c:v>4332.3262354841745</c:v>
                </c:pt>
                <c:pt idx="879">
                  <c:v>3960.5945643129903</c:v>
                </c:pt>
                <c:pt idx="880">
                  <c:v>3814.1278523831729</c:v>
                </c:pt>
                <c:pt idx="881">
                  <c:v>3654.2554780504688</c:v>
                </c:pt>
                <c:pt idx="882">
                  <c:v>3366.6198827809794</c:v>
                </c:pt>
                <c:pt idx="883">
                  <c:v>3515.6534445266939</c:v>
                </c:pt>
                <c:pt idx="884">
                  <c:v>3233.6080104779026</c:v>
                </c:pt>
                <c:pt idx="885">
                  <c:v>3064.7851662302523</c:v>
                </c:pt>
                <c:pt idx="886">
                  <c:v>2718.4925087029965</c:v>
                </c:pt>
                <c:pt idx="887">
                  <c:v>2836.4816640130794</c:v>
                </c:pt>
                <c:pt idx="888">
                  <c:v>2702.8151151002271</c:v>
                </c:pt>
                <c:pt idx="889">
                  <c:v>2469.2248615302337</c:v>
                </c:pt>
                <c:pt idx="890">
                  <c:v>2126.6324575552494</c:v>
                </c:pt>
                <c:pt idx="891">
                  <c:v>2368.1537638389891</c:v>
                </c:pt>
                <c:pt idx="892">
                  <c:v>2313.7371208551594</c:v>
                </c:pt>
                <c:pt idx="893">
                  <c:v>1950.4324567970943</c:v>
                </c:pt>
                <c:pt idx="894">
                  <c:v>1686.02072851613</c:v>
                </c:pt>
                <c:pt idx="895">
                  <c:v>1741.0679795953654</c:v>
                </c:pt>
                <c:pt idx="896">
                  <c:v>1464.9642785335777</c:v>
                </c:pt>
                <c:pt idx="897">
                  <c:v>1629.3266718575387</c:v>
                </c:pt>
                <c:pt idx="898">
                  <c:v>1621.0004336137879</c:v>
                </c:pt>
                <c:pt idx="899">
                  <c:v>1156.1653851964575</c:v>
                </c:pt>
                <c:pt idx="900">
                  <c:v>1309.6283531302172</c:v>
                </c:pt>
                <c:pt idx="901">
                  <c:v>1082.6660271664296</c:v>
                </c:pt>
                <c:pt idx="902">
                  <c:v>1147.0772526859964</c:v>
                </c:pt>
                <c:pt idx="903">
                  <c:v>1177.4116605717852</c:v>
                </c:pt>
                <c:pt idx="904">
                  <c:v>936.18934792531843</c:v>
                </c:pt>
                <c:pt idx="905">
                  <c:v>1045.1614330179591</c:v>
                </c:pt>
                <c:pt idx="906">
                  <c:v>910.52169213139507</c:v>
                </c:pt>
                <c:pt idx="907">
                  <c:v>886.73374761904211</c:v>
                </c:pt>
                <c:pt idx="908">
                  <c:v>877.69616958538495</c:v>
                </c:pt>
                <c:pt idx="909">
                  <c:v>470.83982100867314</c:v>
                </c:pt>
                <c:pt idx="910">
                  <c:v>573.99963586703996</c:v>
                </c:pt>
                <c:pt idx="911">
                  <c:v>841.03377959746626</c:v>
                </c:pt>
                <c:pt idx="912">
                  <c:v>392.02044479964997</c:v>
                </c:pt>
                <c:pt idx="913">
                  <c:v>654.07339413987336</c:v>
                </c:pt>
                <c:pt idx="914">
                  <c:v>463.39131230340007</c:v>
                </c:pt>
                <c:pt idx="915">
                  <c:v>582.07215915344659</c:v>
                </c:pt>
                <c:pt idx="916">
                  <c:v>559.02221575740077</c:v>
                </c:pt>
                <c:pt idx="917">
                  <c:v>560.94454317595137</c:v>
                </c:pt>
                <c:pt idx="918">
                  <c:v>241.23087833984491</c:v>
                </c:pt>
                <c:pt idx="919">
                  <c:v>304.84415011480758</c:v>
                </c:pt>
                <c:pt idx="920">
                  <c:v>292.17141729361458</c:v>
                </c:pt>
                <c:pt idx="921">
                  <c:v>185.87769957649144</c:v>
                </c:pt>
                <c:pt idx="922">
                  <c:v>107.67150799026714</c:v>
                </c:pt>
                <c:pt idx="923">
                  <c:v>113.20146398443897</c:v>
                </c:pt>
                <c:pt idx="924">
                  <c:v>153.18024611697234</c:v>
                </c:pt>
                <c:pt idx="925">
                  <c:v>0</c:v>
                </c:pt>
                <c:pt idx="926">
                  <c:v>-31.122539045806299</c:v>
                </c:pt>
                <c:pt idx="927">
                  <c:v>237.2821860754396</c:v>
                </c:pt>
                <c:pt idx="928">
                  <c:v>58.577584822038489</c:v>
                </c:pt>
                <c:pt idx="929">
                  <c:v>241.95580651705552</c:v>
                </c:pt>
                <c:pt idx="930">
                  <c:v>45.963459803589949</c:v>
                </c:pt>
                <c:pt idx="931">
                  <c:v>107.13735105208262</c:v>
                </c:pt>
                <c:pt idx="932">
                  <c:v>115.08636357687567</c:v>
                </c:pt>
                <c:pt idx="933">
                  <c:v>71.472468831234025</c:v>
                </c:pt>
                <c:pt idx="934">
                  <c:v>369.23792460527659</c:v>
                </c:pt>
                <c:pt idx="935">
                  <c:v>70.992415082510121</c:v>
                </c:pt>
                <c:pt idx="936">
                  <c:v>33.065118096851833</c:v>
                </c:pt>
                <c:pt idx="937">
                  <c:v>77.136571977960529</c:v>
                </c:pt>
                <c:pt idx="938">
                  <c:v>-135.11491930050363</c:v>
                </c:pt>
                <c:pt idx="939">
                  <c:v>-254.54453376657011</c:v>
                </c:pt>
                <c:pt idx="940">
                  <c:v>-256.90999057043717</c:v>
                </c:pt>
                <c:pt idx="941">
                  <c:v>-257.35484748830777</c:v>
                </c:pt>
                <c:pt idx="942">
                  <c:v>15.662544738767826</c:v>
                </c:pt>
                <c:pt idx="943">
                  <c:v>-233.11834371398854</c:v>
                </c:pt>
                <c:pt idx="944">
                  <c:v>-204.25492690405432</c:v>
                </c:pt>
                <c:pt idx="945">
                  <c:v>-242.09163678926416</c:v>
                </c:pt>
                <c:pt idx="946">
                  <c:v>-622.10176169353178</c:v>
                </c:pt>
                <c:pt idx="947">
                  <c:v>-598.03632053044305</c:v>
                </c:pt>
                <c:pt idx="948">
                  <c:v>-531.62117061834931</c:v>
                </c:pt>
                <c:pt idx="949">
                  <c:v>-620.29152726669849</c:v>
                </c:pt>
                <c:pt idx="950">
                  <c:v>-542.63335584144238</c:v>
                </c:pt>
                <c:pt idx="951">
                  <c:v>-856.50304194722605</c:v>
                </c:pt>
                <c:pt idx="952">
                  <c:v>-666.02610694000043</c:v>
                </c:pt>
                <c:pt idx="953">
                  <c:v>-631.6907030479183</c:v>
                </c:pt>
                <c:pt idx="954">
                  <c:v>-604.00911337574667</c:v>
                </c:pt>
                <c:pt idx="955">
                  <c:v>-898.82490439363994</c:v>
                </c:pt>
                <c:pt idx="956">
                  <c:v>-902.94843397672503</c:v>
                </c:pt>
                <c:pt idx="957">
                  <c:v>-1002.5777823510821</c:v>
                </c:pt>
                <c:pt idx="958">
                  <c:v>-867.34098656793219</c:v>
                </c:pt>
                <c:pt idx="959">
                  <c:v>-898.94625344257713</c:v>
                </c:pt>
                <c:pt idx="960">
                  <c:v>-1049.6549252777486</c:v>
                </c:pt>
                <c:pt idx="961">
                  <c:v>-1105.872133735264</c:v>
                </c:pt>
                <c:pt idx="962">
                  <c:v>-1081.5239889588131</c:v>
                </c:pt>
                <c:pt idx="963">
                  <c:v>-1545.3895477465283</c:v>
                </c:pt>
                <c:pt idx="964">
                  <c:v>-1141.9302177698446</c:v>
                </c:pt>
                <c:pt idx="965">
                  <c:v>-1163.2276208156018</c:v>
                </c:pt>
                <c:pt idx="966">
                  <c:v>-1493.8866077223263</c:v>
                </c:pt>
                <c:pt idx="967">
                  <c:v>-1047.7765166473032</c:v>
                </c:pt>
                <c:pt idx="968">
                  <c:v>-1577.6467328019803</c:v>
                </c:pt>
                <c:pt idx="969">
                  <c:v>-1537.602103795452</c:v>
                </c:pt>
                <c:pt idx="970">
                  <c:v>-1665.4670375167327</c:v>
                </c:pt>
                <c:pt idx="971">
                  <c:v>-2010.4687145314088</c:v>
                </c:pt>
                <c:pt idx="972">
                  <c:v>-1749.2185245396547</c:v>
                </c:pt>
                <c:pt idx="973">
                  <c:v>-1881.0806307190931</c:v>
                </c:pt>
                <c:pt idx="974">
                  <c:v>-1497.9940799425524</c:v>
                </c:pt>
                <c:pt idx="975">
                  <c:v>-1992.4571441539033</c:v>
                </c:pt>
                <c:pt idx="976">
                  <c:v>-1555.9385690418712</c:v>
                </c:pt>
                <c:pt idx="977">
                  <c:v>-1597.0176328113114</c:v>
                </c:pt>
                <c:pt idx="978">
                  <c:v>-1909.5048255923664</c:v>
                </c:pt>
                <c:pt idx="979">
                  <c:v>-1817.6115644230931</c:v>
                </c:pt>
                <c:pt idx="980">
                  <c:v>-1939.8480886249481</c:v>
                </c:pt>
                <c:pt idx="981">
                  <c:v>-1937.8473422235779</c:v>
                </c:pt>
                <c:pt idx="982">
                  <c:v>-1813.7521300045742</c:v>
                </c:pt>
                <c:pt idx="983">
                  <c:v>-2111.7122196594364</c:v>
                </c:pt>
                <c:pt idx="984">
                  <c:v>-1882.3387874903528</c:v>
                </c:pt>
                <c:pt idx="985">
                  <c:v>-2033.4750255119948</c:v>
                </c:pt>
                <c:pt idx="986">
                  <c:v>-2138.617864940979</c:v>
                </c:pt>
                <c:pt idx="987">
                  <c:v>-1916.6296004339129</c:v>
                </c:pt>
                <c:pt idx="988">
                  <c:v>-1884.146148950435</c:v>
                </c:pt>
                <c:pt idx="989">
                  <c:v>-1992.835141504788</c:v>
                </c:pt>
                <c:pt idx="990">
                  <c:v>-2274.732748998606</c:v>
                </c:pt>
                <c:pt idx="991">
                  <c:v>-2073.4718464851876</c:v>
                </c:pt>
                <c:pt idx="992">
                  <c:v>-1876.564315803693</c:v>
                </c:pt>
                <c:pt idx="993">
                  <c:v>-2329.8460458384729</c:v>
                </c:pt>
                <c:pt idx="994">
                  <c:v>-2612.4063712825068</c:v>
                </c:pt>
                <c:pt idx="995">
                  <c:v>-2327.8869028810914</c:v>
                </c:pt>
                <c:pt idx="996">
                  <c:v>-2295.585241414899</c:v>
                </c:pt>
                <c:pt idx="997">
                  <c:v>-2511.2479062080624</c:v>
                </c:pt>
                <c:pt idx="998">
                  <c:v>-2586.5955262881002</c:v>
                </c:pt>
                <c:pt idx="999">
                  <c:v>-2613.9858742100237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graph_export!$D$1</c:f>
              <c:strCache>
                <c:ptCount val="1"/>
                <c:pt idx="0">
                  <c:v>chl a70</c:v>
                </c:pt>
              </c:strCache>
            </c:strRef>
          </c:tx>
          <c:spPr>
            <a:ln w="12700">
              <a:solidFill>
                <a:schemeClr val="tx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graph_export!$D$2:$D$1001</c:f>
              <c:numCache>
                <c:formatCode>General</c:formatCode>
                <c:ptCount val="1000"/>
                <c:pt idx="0">
                  <c:v>165191.93016927983</c:v>
                </c:pt>
                <c:pt idx="1">
                  <c:v>165944.18180291462</c:v>
                </c:pt>
                <c:pt idx="2">
                  <c:v>168567.58035718719</c:v>
                </c:pt>
                <c:pt idx="3">
                  <c:v>168801.47372226694</c:v>
                </c:pt>
                <c:pt idx="4">
                  <c:v>169629.58266349515</c:v>
                </c:pt>
                <c:pt idx="5">
                  <c:v>170691.58496980308</c:v>
                </c:pt>
                <c:pt idx="6">
                  <c:v>171355.33641124555</c:v>
                </c:pt>
                <c:pt idx="7">
                  <c:v>173504.62679305923</c:v>
                </c:pt>
                <c:pt idx="8">
                  <c:v>174743.62948375181</c:v>
                </c:pt>
                <c:pt idx="9">
                  <c:v>175097.63025252114</c:v>
                </c:pt>
                <c:pt idx="10">
                  <c:v>177379.67092262331</c:v>
                </c:pt>
                <c:pt idx="11">
                  <c:v>178688.20947860988</c:v>
                </c:pt>
                <c:pt idx="12">
                  <c:v>179863.99774630796</c:v>
                </c:pt>
                <c:pt idx="13">
                  <c:v>182443.14620448436</c:v>
                </c:pt>
                <c:pt idx="14">
                  <c:v>184023.50677934737</c:v>
                </c:pt>
                <c:pt idx="15">
                  <c:v>186059.0111997709</c:v>
                </c:pt>
                <c:pt idx="16">
                  <c:v>187051.47764078487</c:v>
                </c:pt>
                <c:pt idx="17">
                  <c:v>188568.62379265335</c:v>
                </c:pt>
                <c:pt idx="18">
                  <c:v>190591.48532847801</c:v>
                </c:pt>
                <c:pt idx="19">
                  <c:v>191900.02388446455</c:v>
                </c:pt>
                <c:pt idx="20">
                  <c:v>193455.09869012976</c:v>
                </c:pt>
                <c:pt idx="21">
                  <c:v>194542.38676563551</c:v>
                </c:pt>
                <c:pt idx="22">
                  <c:v>196059.532917504</c:v>
                </c:pt>
                <c:pt idx="23">
                  <c:v>198101.35878022699</c:v>
                </c:pt>
                <c:pt idx="24">
                  <c:v>200029.39868155983</c:v>
                </c:pt>
                <c:pt idx="25">
                  <c:v>201552.86627572778</c:v>
                </c:pt>
                <c:pt idx="26">
                  <c:v>203265.97713887927</c:v>
                </c:pt>
                <c:pt idx="27">
                  <c:v>204808.40905994555</c:v>
                </c:pt>
                <c:pt idx="28">
                  <c:v>207166.30703764115</c:v>
                </c:pt>
                <c:pt idx="29">
                  <c:v>209031.13251597949</c:v>
                </c:pt>
                <c:pt idx="30">
                  <c:v>210522.99289865018</c:v>
                </c:pt>
                <c:pt idx="31">
                  <c:v>212469.99712688138</c:v>
                </c:pt>
                <c:pt idx="32">
                  <c:v>214771.00212388192</c:v>
                </c:pt>
                <c:pt idx="33">
                  <c:v>216269.18394885203</c:v>
                </c:pt>
                <c:pt idx="34">
                  <c:v>219158.08307970161</c:v>
                </c:pt>
                <c:pt idx="35">
                  <c:v>221332.65923071309</c:v>
                </c:pt>
                <c:pt idx="36">
                  <c:v>223077.37730536185</c:v>
                </c:pt>
                <c:pt idx="37">
                  <c:v>225618.59710974156</c:v>
                </c:pt>
                <c:pt idx="38">
                  <c:v>227445.49393428321</c:v>
                </c:pt>
                <c:pt idx="39">
                  <c:v>229563.17710459963</c:v>
                </c:pt>
                <c:pt idx="40">
                  <c:v>232085.43258208098</c:v>
                </c:pt>
                <c:pt idx="41">
                  <c:v>234329.54459838642</c:v>
                </c:pt>
                <c:pt idx="42">
                  <c:v>236624.22815308752</c:v>
                </c:pt>
                <c:pt idx="43">
                  <c:v>238722.94699650558</c:v>
                </c:pt>
                <c:pt idx="44">
                  <c:v>241561.27458895952</c:v>
                </c:pt>
                <c:pt idx="45">
                  <c:v>243773.77939376773</c:v>
                </c:pt>
                <c:pt idx="46">
                  <c:v>246314.99919814744</c:v>
                </c:pt>
                <c:pt idx="47">
                  <c:v>248603.36131054905</c:v>
                </c:pt>
                <c:pt idx="48">
                  <c:v>251062.4023650359</c:v>
                </c:pt>
                <c:pt idx="49">
                  <c:v>253767.97966920136</c:v>
                </c:pt>
                <c:pt idx="50">
                  <c:v>256094.2704353997</c:v>
                </c:pt>
                <c:pt idx="51">
                  <c:v>258698.7046627739</c:v>
                </c:pt>
                <c:pt idx="52">
                  <c:v>261151.42427496129</c:v>
                </c:pt>
                <c:pt idx="53">
                  <c:v>263686.32263704157</c:v>
                </c:pt>
                <c:pt idx="54">
                  <c:v>265898.82744184975</c:v>
                </c:pt>
                <c:pt idx="55">
                  <c:v>268503.26166922395</c:v>
                </c:pt>
                <c:pt idx="56">
                  <c:v>270393.37291676016</c:v>
                </c:pt>
                <c:pt idx="57">
                  <c:v>272561.62762547215</c:v>
                </c:pt>
                <c:pt idx="58">
                  <c:v>274780.45387257985</c:v>
                </c:pt>
                <c:pt idx="59">
                  <c:v>276537.81483182748</c:v>
                </c:pt>
                <c:pt idx="60">
                  <c:v>278566.99780995154</c:v>
                </c:pt>
                <c:pt idx="61">
                  <c:v>280374.93030759483</c:v>
                </c:pt>
                <c:pt idx="62">
                  <c:v>281904.71934406221</c:v>
                </c:pt>
                <c:pt idx="63">
                  <c:v>283548.29434191977</c:v>
                </c:pt>
                <c:pt idx="64">
                  <c:v>285084.40482068661</c:v>
                </c:pt>
                <c:pt idx="65">
                  <c:v>285741.83481982962</c:v>
                </c:pt>
                <c:pt idx="66">
                  <c:v>287107.26635651122</c:v>
                </c:pt>
                <c:pt idx="67">
                  <c:v>288093.41135522572</c:v>
                </c:pt>
                <c:pt idx="68">
                  <c:v>288750.84135436878</c:v>
                </c:pt>
                <c:pt idx="69">
                  <c:v>289275.52106522326</c:v>
                </c:pt>
                <c:pt idx="70">
                  <c:v>289755.95067998162</c:v>
                </c:pt>
                <c:pt idx="71">
                  <c:v>290154.20154484711</c:v>
                </c:pt>
                <c:pt idx="72">
                  <c:v>290836.91731318791</c:v>
                </c:pt>
                <c:pt idx="73">
                  <c:v>290824.27442858904</c:v>
                </c:pt>
                <c:pt idx="74">
                  <c:v>290893.81029388297</c:v>
                </c:pt>
                <c:pt idx="75">
                  <c:v>291178.27519735834</c:v>
                </c:pt>
                <c:pt idx="76">
                  <c:v>291386.88279324025</c:v>
                </c:pt>
                <c:pt idx="77">
                  <c:v>291102.41788976488</c:v>
                </c:pt>
                <c:pt idx="78">
                  <c:v>291146.66798586107</c:v>
                </c:pt>
                <c:pt idx="79">
                  <c:v>291070.81067826762</c:v>
                </c:pt>
                <c:pt idx="80">
                  <c:v>290773.70289019338</c:v>
                </c:pt>
                <c:pt idx="81">
                  <c:v>290678.88125570159</c:v>
                </c:pt>
                <c:pt idx="82">
                  <c:v>290634.63115960546</c:v>
                </c:pt>
                <c:pt idx="83">
                  <c:v>290634.63115960546</c:v>
                </c:pt>
                <c:pt idx="84">
                  <c:v>290470.27365981968</c:v>
                </c:pt>
                <c:pt idx="85">
                  <c:v>290198.45164094324</c:v>
                </c:pt>
                <c:pt idx="86">
                  <c:v>289629.52183399256</c:v>
                </c:pt>
                <c:pt idx="87">
                  <c:v>289680.09337238822</c:v>
                </c:pt>
                <c:pt idx="88">
                  <c:v>289237.59241142654</c:v>
                </c:pt>
                <c:pt idx="89">
                  <c:v>289136.44933463534</c:v>
                </c:pt>
                <c:pt idx="90">
                  <c:v>289130.12789233588</c:v>
                </c:pt>
                <c:pt idx="91">
                  <c:v>288681.30548907479</c:v>
                </c:pt>
                <c:pt idx="92">
                  <c:v>288226.16164351424</c:v>
                </c:pt>
                <c:pt idx="93">
                  <c:v>287758.37491335481</c:v>
                </c:pt>
                <c:pt idx="94">
                  <c:v>287575.0530866707</c:v>
                </c:pt>
                <c:pt idx="95">
                  <c:v>287075.65914501395</c:v>
                </c:pt>
                <c:pt idx="96">
                  <c:v>286974.51606822276</c:v>
                </c:pt>
                <c:pt idx="97">
                  <c:v>286683.72972244793</c:v>
                </c:pt>
                <c:pt idx="98">
                  <c:v>286506.72933806328</c:v>
                </c:pt>
                <c:pt idx="99">
                  <c:v>286506.72933806328</c:v>
                </c:pt>
                <c:pt idx="100">
                  <c:v>285944.12097341206</c:v>
                </c:pt>
                <c:pt idx="101">
                  <c:v>285672.29895453562</c:v>
                </c:pt>
                <c:pt idx="102">
                  <c:v>285792.40635822521</c:v>
                </c:pt>
                <c:pt idx="103">
                  <c:v>285716.54905063182</c:v>
                </c:pt>
                <c:pt idx="104">
                  <c:v>285824.01356972248</c:v>
                </c:pt>
                <c:pt idx="105">
                  <c:v>285830.33501202194</c:v>
                </c:pt>
                <c:pt idx="106">
                  <c:v>285887.227992717</c:v>
                </c:pt>
                <c:pt idx="107">
                  <c:v>286076.87126170058</c:v>
                </c:pt>
                <c:pt idx="108">
                  <c:v>286405.58626127208</c:v>
                </c:pt>
                <c:pt idx="109">
                  <c:v>286784.87279923918</c:v>
                </c:pt>
                <c:pt idx="110">
                  <c:v>287612.98174046737</c:v>
                </c:pt>
                <c:pt idx="111">
                  <c:v>288131.34000902245</c:v>
                </c:pt>
                <c:pt idx="112">
                  <c:v>289111.16356543754</c:v>
                </c:pt>
                <c:pt idx="113">
                  <c:v>289699.05769928655</c:v>
                </c:pt>
                <c:pt idx="114">
                  <c:v>291115.06077436381</c:v>
                </c:pt>
                <c:pt idx="115">
                  <c:v>292467.84942644654</c:v>
                </c:pt>
                <c:pt idx="116">
                  <c:v>293978.67413601559</c:v>
                </c:pt>
                <c:pt idx="117">
                  <c:v>295761.32086446101</c:v>
                </c:pt>
                <c:pt idx="118">
                  <c:v>297657.75355429662</c:v>
                </c:pt>
                <c:pt idx="119">
                  <c:v>299769.11528231361</c:v>
                </c:pt>
                <c:pt idx="120">
                  <c:v>302405.15672118508</c:v>
                </c:pt>
                <c:pt idx="121">
                  <c:v>305060.16248695494</c:v>
                </c:pt>
                <c:pt idx="122">
                  <c:v>308069.1690214941</c:v>
                </c:pt>
                <c:pt idx="123">
                  <c:v>310951.74671004422</c:v>
                </c:pt>
                <c:pt idx="124">
                  <c:v>314194.64660966309</c:v>
                </c:pt>
                <c:pt idx="125">
                  <c:v>317791.54727805126</c:v>
                </c:pt>
                <c:pt idx="126">
                  <c:v>321262.01910045044</c:v>
                </c:pt>
                <c:pt idx="127">
                  <c:v>325250.84919140465</c:v>
                </c:pt>
                <c:pt idx="128">
                  <c:v>329062.6788979742</c:v>
                </c:pt>
                <c:pt idx="129">
                  <c:v>333342.29533470323</c:v>
                </c:pt>
                <c:pt idx="130">
                  <c:v>337381.69696405303</c:v>
                </c:pt>
                <c:pt idx="131">
                  <c:v>341553.84888169135</c:v>
                </c:pt>
                <c:pt idx="132">
                  <c:v>345940.92983751104</c:v>
                </c:pt>
                <c:pt idx="133">
                  <c:v>350176.29617814388</c:v>
                </c:pt>
                <c:pt idx="134">
                  <c:v>354620.27011465863</c:v>
                </c:pt>
                <c:pt idx="135">
                  <c:v>358944.13664748386</c:v>
                </c:pt>
                <c:pt idx="136">
                  <c:v>363375.46769939968</c:v>
                </c:pt>
                <c:pt idx="137">
                  <c:v>367705.65567452431</c:v>
                </c:pt>
                <c:pt idx="138">
                  <c:v>371890.45047676156</c:v>
                </c:pt>
                <c:pt idx="139">
                  <c:v>375961.45931760862</c:v>
                </c:pt>
                <c:pt idx="140">
                  <c:v>379861.7892163705</c:v>
                </c:pt>
                <c:pt idx="141">
                  <c:v>383875.90507652255</c:v>
                </c:pt>
                <c:pt idx="142">
                  <c:v>387605.55603319925</c:v>
                </c:pt>
                <c:pt idx="143">
                  <c:v>391151.88516319182</c:v>
                </c:pt>
                <c:pt idx="144">
                  <c:v>394489.60669730249</c:v>
                </c:pt>
                <c:pt idx="145">
                  <c:v>397751.4709238197</c:v>
                </c:pt>
                <c:pt idx="146">
                  <c:v>400950.12072734244</c:v>
                </c:pt>
                <c:pt idx="147">
                  <c:v>403586.16216621391</c:v>
                </c:pt>
                <c:pt idx="148">
                  <c:v>406184.27495128865</c:v>
                </c:pt>
                <c:pt idx="149">
                  <c:v>408832.95927475905</c:v>
                </c:pt>
                <c:pt idx="150">
                  <c:v>410868.46369518264</c:v>
                </c:pt>
                <c:pt idx="151">
                  <c:v>412670.07475052646</c:v>
                </c:pt>
                <c:pt idx="152">
                  <c:v>414054.47061410645</c:v>
                </c:pt>
                <c:pt idx="153">
                  <c:v>415571.6167659749</c:v>
                </c:pt>
                <c:pt idx="154">
                  <c:v>416741.08359137352</c:v>
                </c:pt>
                <c:pt idx="155">
                  <c:v>417411.15647511545</c:v>
                </c:pt>
                <c:pt idx="156">
                  <c:v>418157.08666645078</c:v>
                </c:pt>
                <c:pt idx="157">
                  <c:v>418334.08705083543</c:v>
                </c:pt>
                <c:pt idx="158">
                  <c:v>418409.94435842888</c:v>
                </c:pt>
                <c:pt idx="159">
                  <c:v>418201.33676254697</c:v>
                </c:pt>
                <c:pt idx="160">
                  <c:v>417885.26464757434</c:v>
                </c:pt>
                <c:pt idx="161">
                  <c:v>417411.15647511545</c:v>
                </c:pt>
                <c:pt idx="162">
                  <c:v>416500.86878399434</c:v>
                </c:pt>
                <c:pt idx="163">
                  <c:v>415622.1883043705</c:v>
                </c:pt>
                <c:pt idx="164">
                  <c:v>414610.7575364582</c:v>
                </c:pt>
                <c:pt idx="165">
                  <c:v>413523.46946095244</c:v>
                </c:pt>
                <c:pt idx="166">
                  <c:v>412436.18138544669</c:v>
                </c:pt>
                <c:pt idx="167">
                  <c:v>411184.53581015521</c:v>
                </c:pt>
                <c:pt idx="168">
                  <c:v>410223.67658063851</c:v>
                </c:pt>
                <c:pt idx="169">
                  <c:v>409149.03138973168</c:v>
                </c:pt>
                <c:pt idx="170">
                  <c:v>408137.60062181932</c:v>
                </c:pt>
                <c:pt idx="171">
                  <c:v>407322.13456519006</c:v>
                </c:pt>
                <c:pt idx="172">
                  <c:v>406746.88331593992</c:v>
                </c:pt>
                <c:pt idx="173">
                  <c:v>406361.27533567336</c:v>
                </c:pt>
                <c:pt idx="174">
                  <c:v>406171.63206668978</c:v>
                </c:pt>
                <c:pt idx="175">
                  <c:v>406633.0973545498</c:v>
                </c:pt>
                <c:pt idx="176">
                  <c:v>406683.6688929454</c:v>
                </c:pt>
                <c:pt idx="177">
                  <c:v>407695.0996608577</c:v>
                </c:pt>
                <c:pt idx="178">
                  <c:v>408826.63783245964</c:v>
                </c:pt>
                <c:pt idx="179">
                  <c:v>410489.17715721548</c:v>
                </c:pt>
                <c:pt idx="180">
                  <c:v>412372.96696245222</c:v>
                </c:pt>
                <c:pt idx="181">
                  <c:v>414737.18638244725</c:v>
                </c:pt>
                <c:pt idx="182">
                  <c:v>417278.40618682693</c:v>
                </c:pt>
                <c:pt idx="183">
                  <c:v>420527.62752874527</c:v>
                </c:pt>
                <c:pt idx="184">
                  <c:v>424010.74223574332</c:v>
                </c:pt>
                <c:pt idx="185">
                  <c:v>428258.75146097509</c:v>
                </c:pt>
                <c:pt idx="186">
                  <c:v>432279.18876342656</c:v>
                </c:pt>
                <c:pt idx="187">
                  <c:v>436830.62721903203</c:v>
                </c:pt>
                <c:pt idx="188">
                  <c:v>441615.95903971716</c:v>
                </c:pt>
                <c:pt idx="189">
                  <c:v>446483.4696102952</c:v>
                </c:pt>
                <c:pt idx="190">
                  <c:v>451787.15969953546</c:v>
                </c:pt>
                <c:pt idx="191">
                  <c:v>456996.02815428394</c:v>
                </c:pt>
                <c:pt idx="192">
                  <c:v>462318.68257042248</c:v>
                </c:pt>
                <c:pt idx="193">
                  <c:v>467729.8371787534</c:v>
                </c:pt>
                <c:pt idx="194">
                  <c:v>473109.38457558706</c:v>
                </c:pt>
                <c:pt idx="195">
                  <c:v>478381.46745333006</c:v>
                </c:pt>
                <c:pt idx="196">
                  <c:v>483463.90706208948</c:v>
                </c:pt>
                <c:pt idx="197">
                  <c:v>488369.34628646419</c:v>
                </c:pt>
                <c:pt idx="198">
                  <c:v>492952.39195356693</c:v>
                </c:pt>
                <c:pt idx="199">
                  <c:v>497175.11540960084</c:v>
                </c:pt>
                <c:pt idx="200">
                  <c:v>500961.65934697259</c:v>
                </c:pt>
                <c:pt idx="201">
                  <c:v>504147.66626589641</c:v>
                </c:pt>
                <c:pt idx="202">
                  <c:v>506935.42231995479</c:v>
                </c:pt>
                <c:pt idx="203">
                  <c:v>508932.99808658159</c:v>
                </c:pt>
                <c:pt idx="204">
                  <c:v>510209.92943107092</c:v>
                </c:pt>
                <c:pt idx="205">
                  <c:v>510595.53741133749</c:v>
                </c:pt>
                <c:pt idx="206">
                  <c:v>510538.64443064242</c:v>
                </c:pt>
                <c:pt idx="207">
                  <c:v>509223.78443235636</c:v>
                </c:pt>
                <c:pt idx="208">
                  <c:v>506998.63674294925</c:v>
                </c:pt>
                <c:pt idx="209">
                  <c:v>503641.95088194025</c:v>
                </c:pt>
                <c:pt idx="210">
                  <c:v>499501.4061757992</c:v>
                </c:pt>
                <c:pt idx="211">
                  <c:v>494570.68118222663</c:v>
                </c:pt>
                <c:pt idx="212">
                  <c:v>488110.16715218668</c:v>
                </c:pt>
                <c:pt idx="213">
                  <c:v>480916.36581541027</c:v>
                </c:pt>
                <c:pt idx="214">
                  <c:v>472666.88361462543</c:v>
                </c:pt>
                <c:pt idx="215">
                  <c:v>463418.61353052716</c:v>
                </c:pt>
                <c:pt idx="216">
                  <c:v>453316.94873600284</c:v>
                </c:pt>
                <c:pt idx="217">
                  <c:v>442210.17461586569</c:v>
                </c:pt>
                <c:pt idx="218">
                  <c:v>430389.07751589041</c:v>
                </c:pt>
                <c:pt idx="219">
                  <c:v>417645.04984019516</c:v>
                </c:pt>
                <c:pt idx="220">
                  <c:v>404742.9861070136</c:v>
                </c:pt>
                <c:pt idx="221">
                  <c:v>390917.99179811211</c:v>
                </c:pt>
                <c:pt idx="222">
                  <c:v>376511.42479766096</c:v>
                </c:pt>
                <c:pt idx="223">
                  <c:v>362117.50068180874</c:v>
                </c:pt>
                <c:pt idx="224">
                  <c:v>347293.71848959377</c:v>
                </c:pt>
                <c:pt idx="225">
                  <c:v>332292.9359129942</c:v>
                </c:pt>
                <c:pt idx="226">
                  <c:v>317266.86756719678</c:v>
                </c:pt>
                <c:pt idx="227">
                  <c:v>302196.54912530317</c:v>
                </c:pt>
                <c:pt idx="228">
                  <c:v>286987.15895282163</c:v>
                </c:pt>
                <c:pt idx="229">
                  <c:v>272081.19801071379</c:v>
                </c:pt>
                <c:pt idx="230">
                  <c:v>257466.02341438076</c:v>
                </c:pt>
                <c:pt idx="231">
                  <c:v>242888.77747184446</c:v>
                </c:pt>
                <c:pt idx="232">
                  <c:v>228975.28297075059</c:v>
                </c:pt>
                <c:pt idx="233">
                  <c:v>215573.82529591233</c:v>
                </c:pt>
                <c:pt idx="234">
                  <c:v>202343.04656315927</c:v>
                </c:pt>
                <c:pt idx="235">
                  <c:v>189617.98321436238</c:v>
                </c:pt>
                <c:pt idx="236">
                  <c:v>177436.56390331837</c:v>
                </c:pt>
                <c:pt idx="237">
                  <c:v>165735.57420703271</c:v>
                </c:pt>
                <c:pt idx="238">
                  <c:v>154458.12114481031</c:v>
                </c:pt>
                <c:pt idx="239">
                  <c:v>143958.20548542053</c:v>
                </c:pt>
                <c:pt idx="240">
                  <c:v>133970.32665228637</c:v>
                </c:pt>
                <c:pt idx="241">
                  <c:v>124254.26983802865</c:v>
                </c:pt>
                <c:pt idx="242">
                  <c:v>115315.75042660351</c:v>
                </c:pt>
                <c:pt idx="243">
                  <c:v>106920.87505293124</c:v>
                </c:pt>
                <c:pt idx="244">
                  <c:v>98892.643332627194</c:v>
                </c:pt>
                <c:pt idx="245">
                  <c:v>91553.448822963415</c:v>
                </c:pt>
                <c:pt idx="246">
                  <c:v>84479.754889876611</c:v>
                </c:pt>
                <c:pt idx="247">
                  <c:v>77962.347879141598</c:v>
                </c:pt>
                <c:pt idx="248">
                  <c:v>72096.049425250138</c:v>
                </c:pt>
                <c:pt idx="249">
                  <c:v>66406.751355743327</c:v>
                </c:pt>
                <c:pt idx="250">
                  <c:v>61223.168670192681</c:v>
                </c:pt>
                <c:pt idx="251">
                  <c:v>56444.158291806969</c:v>
                </c:pt>
                <c:pt idx="252">
                  <c:v>51880.076951602619</c:v>
                </c:pt>
                <c:pt idx="253">
                  <c:v>47720.567918563196</c:v>
                </c:pt>
                <c:pt idx="254">
                  <c:v>44193.203115468976</c:v>
                </c:pt>
                <c:pt idx="255">
                  <c:v>40634.2311008775</c:v>
                </c:pt>
                <c:pt idx="256">
                  <c:v>37366.045432060811</c:v>
                </c:pt>
                <c:pt idx="257">
                  <c:v>34293.824474527137</c:v>
                </c:pt>
                <c:pt idx="258">
                  <c:v>31695.711689452361</c:v>
                </c:pt>
                <c:pt idx="259">
                  <c:v>29242.992077264982</c:v>
                </c:pt>
                <c:pt idx="260">
                  <c:v>27100.023137750752</c:v>
                </c:pt>
                <c:pt idx="261">
                  <c:v>25089.804486525012</c:v>
                </c:pt>
                <c:pt idx="262">
                  <c:v>23022.692854604207</c:v>
                </c:pt>
                <c:pt idx="263">
                  <c:v>21543.475356532439</c:v>
                </c:pt>
                <c:pt idx="264">
                  <c:v>19937.82901247163</c:v>
                </c:pt>
                <c:pt idx="265">
                  <c:v>18275.289687715751</c:v>
                </c:pt>
                <c:pt idx="266">
                  <c:v>17061.572766220965</c:v>
                </c:pt>
                <c:pt idx="267">
                  <c:v>15980.606133014673</c:v>
                </c:pt>
                <c:pt idx="268">
                  <c:v>14994.46113430016</c:v>
                </c:pt>
                <c:pt idx="269">
                  <c:v>13913.494501093866</c:v>
                </c:pt>
                <c:pt idx="270">
                  <c:v>12952.635271577161</c:v>
                </c:pt>
                <c:pt idx="271">
                  <c:v>12225.66940714018</c:v>
                </c:pt>
                <c:pt idx="272">
                  <c:v>11517.667869601555</c:v>
                </c:pt>
                <c:pt idx="273">
                  <c:v>10790.702005164576</c:v>
                </c:pt>
                <c:pt idx="274">
                  <c:v>10032.128929230334</c:v>
                </c:pt>
                <c:pt idx="275">
                  <c:v>9614.9137374665024</c:v>
                </c:pt>
                <c:pt idx="276">
                  <c:v>9083.912584312533</c:v>
                </c:pt>
                <c:pt idx="277">
                  <c:v>8514.9827773618526</c:v>
                </c:pt>
                <c:pt idx="278">
                  <c:v>8015.5888357051444</c:v>
                </c:pt>
                <c:pt idx="279">
                  <c:v>7535.1592209467917</c:v>
                </c:pt>
                <c:pt idx="280">
                  <c:v>7231.7299905730952</c:v>
                </c:pt>
                <c:pt idx="281">
                  <c:v>6877.7292218037828</c:v>
                </c:pt>
                <c:pt idx="282">
                  <c:v>6637.5144144246069</c:v>
                </c:pt>
                <c:pt idx="283">
                  <c:v>6378.3352801470746</c:v>
                </c:pt>
                <c:pt idx="284">
                  <c:v>5999.0487421799544</c:v>
                </c:pt>
                <c:pt idx="285">
                  <c:v>5803.0840308969418</c:v>
                </c:pt>
                <c:pt idx="286">
                  <c:v>5664.0123003089975</c:v>
                </c:pt>
                <c:pt idx="287">
                  <c:v>5310.0115315396852</c:v>
                </c:pt>
                <c:pt idx="288">
                  <c:v>5265.7614354435218</c:v>
                </c:pt>
                <c:pt idx="289">
                  <c:v>4981.2965319681807</c:v>
                </c:pt>
                <c:pt idx="290">
                  <c:v>4810.617589882977</c:v>
                </c:pt>
                <c:pt idx="291">
                  <c:v>4709.4745130917445</c:v>
                </c:pt>
                <c:pt idx="292">
                  <c:v>4437.6524942153083</c:v>
                </c:pt>
                <c:pt idx="293">
                  <c:v>4437.6524942153083</c:v>
                </c:pt>
                <c:pt idx="294">
                  <c:v>4248.0092252317481</c:v>
                </c:pt>
                <c:pt idx="295">
                  <c:v>4134.2232638416126</c:v>
                </c:pt>
                <c:pt idx="296">
                  <c:v>3982.5086486547643</c:v>
                </c:pt>
                <c:pt idx="297">
                  <c:v>3912.9727833607922</c:v>
                </c:pt>
                <c:pt idx="298">
                  <c:v>3634.829322184904</c:v>
                </c:pt>
                <c:pt idx="299">
                  <c:v>3773.9010527728478</c:v>
                </c:pt>
                <c:pt idx="300">
                  <c:v>3577.9363414898357</c:v>
                </c:pt>
                <c:pt idx="301">
                  <c:v>3451.5074955007954</c:v>
                </c:pt>
                <c:pt idx="302">
                  <c:v>3356.6858610090153</c:v>
                </c:pt>
                <c:pt idx="303">
                  <c:v>3287.1499957150436</c:v>
                </c:pt>
                <c:pt idx="304">
                  <c:v>3230.2570150199754</c:v>
                </c:pt>
                <c:pt idx="305">
                  <c:v>3179.6854766243591</c:v>
                </c:pt>
                <c:pt idx="306">
                  <c:v>3116.4710536298394</c:v>
                </c:pt>
                <c:pt idx="307">
                  <c:v>3072.2209575336751</c:v>
                </c:pt>
                <c:pt idx="308">
                  <c:v>3091.185284432031</c:v>
                </c:pt>
                <c:pt idx="309">
                  <c:v>3027.9708614375113</c:v>
                </c:pt>
                <c:pt idx="310">
                  <c:v>2933.1492269457312</c:v>
                </c:pt>
                <c:pt idx="311">
                  <c:v>2933.1492269457312</c:v>
                </c:pt>
                <c:pt idx="312">
                  <c:v>2907.8634577479229</c:v>
                </c:pt>
                <c:pt idx="313">
                  <c:v>2996.363649940251</c:v>
                </c:pt>
                <c:pt idx="314">
                  <c:v>2787.7560540583349</c:v>
                </c:pt>
                <c:pt idx="315">
                  <c:v>2926.8277846462788</c:v>
                </c:pt>
                <c:pt idx="316">
                  <c:v>2907.8634577479229</c:v>
                </c:pt>
                <c:pt idx="317">
                  <c:v>2832.0061501544988</c:v>
                </c:pt>
                <c:pt idx="318">
                  <c:v>2832.0061501544988</c:v>
                </c:pt>
                <c:pt idx="319">
                  <c:v>2945.7921115446352</c:v>
                </c:pt>
                <c:pt idx="320">
                  <c:v>2819.3632655555948</c:v>
                </c:pt>
                <c:pt idx="321">
                  <c:v>2933.1492269457312</c:v>
                </c:pt>
                <c:pt idx="322">
                  <c:v>2996.363649940251</c:v>
                </c:pt>
                <c:pt idx="323">
                  <c:v>2857.2919193523071</c:v>
                </c:pt>
                <c:pt idx="324">
                  <c:v>3015.3279768386069</c:v>
                </c:pt>
                <c:pt idx="325">
                  <c:v>3027.9708614375113</c:v>
                </c:pt>
                <c:pt idx="326">
                  <c:v>3192.3283612232631</c:v>
                </c:pt>
                <c:pt idx="327">
                  <c:v>3116.4710536298394</c:v>
                </c:pt>
                <c:pt idx="328">
                  <c:v>3198.6498035227155</c:v>
                </c:pt>
                <c:pt idx="329">
                  <c:v>3261.8642265172352</c:v>
                </c:pt>
                <c:pt idx="330">
                  <c:v>3287.1499957150436</c:v>
                </c:pt>
                <c:pt idx="331">
                  <c:v>3249.2213419183313</c:v>
                </c:pt>
                <c:pt idx="332">
                  <c:v>3350.3644187095633</c:v>
                </c:pt>
                <c:pt idx="333">
                  <c:v>3457.8289378002478</c:v>
                </c:pt>
                <c:pt idx="334">
                  <c:v>3483.1147069980557</c:v>
                </c:pt>
                <c:pt idx="335">
                  <c:v>3546.3291299925759</c:v>
                </c:pt>
                <c:pt idx="336">
                  <c:v>3590.5792260887397</c:v>
                </c:pt>
                <c:pt idx="337">
                  <c:v>3875.0441295640799</c:v>
                </c:pt>
                <c:pt idx="338">
                  <c:v>3862.4012449651759</c:v>
                </c:pt>
                <c:pt idx="339">
                  <c:v>3875.0441295640799</c:v>
                </c:pt>
                <c:pt idx="340">
                  <c:v>4121.5803792427087</c:v>
                </c:pt>
                <c:pt idx="341">
                  <c:v>4216.4020137344887</c:v>
                </c:pt>
                <c:pt idx="342">
                  <c:v>4121.5803792427087</c:v>
                </c:pt>
                <c:pt idx="343">
                  <c:v>4431.3310519158567</c:v>
                </c:pt>
                <c:pt idx="344">
                  <c:v>4443.9739365147607</c:v>
                </c:pt>
                <c:pt idx="345">
                  <c:v>4368.1166289213361</c:v>
                </c:pt>
                <c:pt idx="346">
                  <c:v>4519.8312441081844</c:v>
                </c:pt>
                <c:pt idx="347">
                  <c:v>4747.4031668884572</c:v>
                </c:pt>
                <c:pt idx="348">
                  <c:v>4753.7246091879088</c:v>
                </c:pt>
                <c:pt idx="349">
                  <c:v>4905.439224374757</c:v>
                </c:pt>
                <c:pt idx="350">
                  <c:v>4962.3322050698252</c:v>
                </c:pt>
                <c:pt idx="351">
                  <c:v>5076.1181664599617</c:v>
                </c:pt>
                <c:pt idx="352">
                  <c:v>5145.6540317539329</c:v>
                </c:pt>
                <c:pt idx="353">
                  <c:v>5278.4043200424258</c:v>
                </c:pt>
                <c:pt idx="354">
                  <c:v>5272.0828777429733</c:v>
                </c:pt>
                <c:pt idx="355">
                  <c:v>5455.4047044270819</c:v>
                </c:pt>
                <c:pt idx="356">
                  <c:v>5607.1193196139302</c:v>
                </c:pt>
                <c:pt idx="357">
                  <c:v>5600.7978773144778</c:v>
                </c:pt>
                <c:pt idx="358">
                  <c:v>5714.5838387046142</c:v>
                </c:pt>
                <c:pt idx="359">
                  <c:v>5651.3694157100936</c:v>
                </c:pt>
                <c:pt idx="360">
                  <c:v>5784.1197039985864</c:v>
                </c:pt>
                <c:pt idx="361">
                  <c:v>5777.7982616991339</c:v>
                </c:pt>
                <c:pt idx="362">
                  <c:v>5859.9770115920101</c:v>
                </c:pt>
                <c:pt idx="363">
                  <c:v>5853.6555692925576</c:v>
                </c:pt>
                <c:pt idx="364">
                  <c:v>5992.727299880502</c:v>
                </c:pt>
                <c:pt idx="365">
                  <c:v>5986.4058575810504</c:v>
                </c:pt>
                <c:pt idx="366">
                  <c:v>6055.9417228750226</c:v>
                </c:pt>
                <c:pt idx="367">
                  <c:v>6024.3345113777623</c:v>
                </c:pt>
                <c:pt idx="368">
                  <c:v>6131.7990304684463</c:v>
                </c:pt>
                <c:pt idx="369">
                  <c:v>6169.7276842651581</c:v>
                </c:pt>
                <c:pt idx="370">
                  <c:v>6068.5846074739266</c:v>
                </c:pt>
                <c:pt idx="371">
                  <c:v>6144.4419150673502</c:v>
                </c:pt>
                <c:pt idx="372">
                  <c:v>6131.7990304684463</c:v>
                </c:pt>
                <c:pt idx="373">
                  <c:v>6163.4062419657066</c:v>
                </c:pt>
                <c:pt idx="374">
                  <c:v>6068.5846074739266</c:v>
                </c:pt>
                <c:pt idx="375">
                  <c:v>6315.1208571525549</c:v>
                </c:pt>
                <c:pt idx="376">
                  <c:v>6150.7633573668027</c:v>
                </c:pt>
                <c:pt idx="377">
                  <c:v>6201.3348957624185</c:v>
                </c:pt>
                <c:pt idx="378">
                  <c:v>6176.0491265646106</c:v>
                </c:pt>
                <c:pt idx="379">
                  <c:v>6062.2631651744741</c:v>
                </c:pt>
                <c:pt idx="380">
                  <c:v>6239.2635495591303</c:v>
                </c:pt>
                <c:pt idx="381">
                  <c:v>6340.4066263503628</c:v>
                </c:pt>
                <c:pt idx="382">
                  <c:v>6296.1565302541985</c:v>
                </c:pt>
                <c:pt idx="383">
                  <c:v>6270.8707610563906</c:v>
                </c:pt>
                <c:pt idx="384">
                  <c:v>6226.6206649602263</c:v>
                </c:pt>
                <c:pt idx="385">
                  <c:v>6346.7280686498143</c:v>
                </c:pt>
                <c:pt idx="386">
                  <c:v>6435.2282608421428</c:v>
                </c:pt>
                <c:pt idx="387">
                  <c:v>6321.4422994520064</c:v>
                </c:pt>
                <c:pt idx="388">
                  <c:v>6384.6567224465261</c:v>
                </c:pt>
                <c:pt idx="389">
                  <c:v>6346.7280686498143</c:v>
                </c:pt>
                <c:pt idx="390">
                  <c:v>6365.6923955481707</c:v>
                </c:pt>
                <c:pt idx="391">
                  <c:v>6346.7280686498143</c:v>
                </c:pt>
                <c:pt idx="392">
                  <c:v>6441.5497031415944</c:v>
                </c:pt>
                <c:pt idx="393">
                  <c:v>6504.764126136115</c:v>
                </c:pt>
                <c:pt idx="394">
                  <c:v>6479.4783569383071</c:v>
                </c:pt>
                <c:pt idx="395">
                  <c:v>6460.5140300399507</c:v>
                </c:pt>
                <c:pt idx="396">
                  <c:v>6397.299607045431</c:v>
                </c:pt>
                <c:pt idx="397">
                  <c:v>6599.5857606278951</c:v>
                </c:pt>
                <c:pt idx="398">
                  <c:v>6466.8354723394023</c:v>
                </c:pt>
                <c:pt idx="399">
                  <c:v>6637.5144144246069</c:v>
                </c:pt>
                <c:pt idx="400">
                  <c:v>6605.9072029273466</c:v>
                </c:pt>
                <c:pt idx="401">
                  <c:v>6669.1216259218672</c:v>
                </c:pt>
                <c:pt idx="402">
                  <c:v>6808.1933565098107</c:v>
                </c:pt>
                <c:pt idx="403">
                  <c:v>6884.0506641032352</c:v>
                </c:pt>
                <c:pt idx="404">
                  <c:v>6820.8362411087146</c:v>
                </c:pt>
                <c:pt idx="405">
                  <c:v>7010.4795100922756</c:v>
                </c:pt>
                <c:pt idx="406">
                  <c:v>7143.2297983807675</c:v>
                </c:pt>
                <c:pt idx="407">
                  <c:v>7149.5512406802191</c:v>
                </c:pt>
                <c:pt idx="408">
                  <c:v>7332.8730673643277</c:v>
                </c:pt>
                <c:pt idx="409">
                  <c:v>7313.9087404659713</c:v>
                </c:pt>
                <c:pt idx="410">
                  <c:v>7490.9091248506274</c:v>
                </c:pt>
                <c:pt idx="411">
                  <c:v>7579.409317042956</c:v>
                </c:pt>
                <c:pt idx="412">
                  <c:v>7661.5880669358321</c:v>
                </c:pt>
                <c:pt idx="413">
                  <c:v>7813.3026821226804</c:v>
                </c:pt>
                <c:pt idx="414">
                  <c:v>7901.802874315008</c:v>
                </c:pt>
                <c:pt idx="415">
                  <c:v>8078.8032586996642</c:v>
                </c:pt>
                <c:pt idx="416">
                  <c:v>8306.3751814799361</c:v>
                </c:pt>
                <c:pt idx="417">
                  <c:v>8502.3398927629496</c:v>
                </c:pt>
                <c:pt idx="418">
                  <c:v>8666.6973925487018</c:v>
                </c:pt>
                <c:pt idx="419">
                  <c:v>8850.0192192328086</c:v>
                </c:pt>
                <c:pt idx="420">
                  <c:v>8982.7695075213014</c:v>
                </c:pt>
                <c:pt idx="421">
                  <c:v>9324.1273916917089</c:v>
                </c:pt>
                <c:pt idx="422">
                  <c:v>9469.5205645791066</c:v>
                </c:pt>
                <c:pt idx="423">
                  <c:v>9570.6636413703382</c:v>
                </c:pt>
                <c:pt idx="424">
                  <c:v>9735.0211411560904</c:v>
                </c:pt>
                <c:pt idx="425">
                  <c:v>10133.272006021567</c:v>
                </c:pt>
                <c:pt idx="426">
                  <c:v>10145.91489062047</c:v>
                </c:pt>
                <c:pt idx="427">
                  <c:v>10443.022678694715</c:v>
                </c:pt>
                <c:pt idx="428">
                  <c:v>10740.130466768958</c:v>
                </c:pt>
                <c:pt idx="429">
                  <c:v>10992.988158747039</c:v>
                </c:pt>
                <c:pt idx="430">
                  <c:v>11169.988543131696</c:v>
                </c:pt>
                <c:pt idx="431">
                  <c:v>11302.738831420187</c:v>
                </c:pt>
                <c:pt idx="432">
                  <c:v>11574.560850296624</c:v>
                </c:pt>
                <c:pt idx="433">
                  <c:v>11751.56123468128</c:v>
                </c:pt>
                <c:pt idx="434">
                  <c:v>11966.490272862648</c:v>
                </c:pt>
                <c:pt idx="435">
                  <c:v>12263.598060936893</c:v>
                </c:pt>
                <c:pt idx="436">
                  <c:v>12415.31267612374</c:v>
                </c:pt>
                <c:pt idx="437">
                  <c:v>12838.849310187024</c:v>
                </c:pt>
                <c:pt idx="438">
                  <c:v>13047.456906068941</c:v>
                </c:pt>
                <c:pt idx="439">
                  <c:v>13192.850078956337</c:v>
                </c:pt>
                <c:pt idx="440">
                  <c:v>13407.779117137707</c:v>
                </c:pt>
                <c:pt idx="441">
                  <c:v>13654.315366816334</c:v>
                </c:pt>
                <c:pt idx="442">
                  <c:v>13679.601136014142</c:v>
                </c:pt>
                <c:pt idx="443">
                  <c:v>13907.173058794415</c:v>
                </c:pt>
                <c:pt idx="444">
                  <c:v>14077.852000879619</c:v>
                </c:pt>
                <c:pt idx="445">
                  <c:v>14242.209500665371</c:v>
                </c:pt>
                <c:pt idx="446">
                  <c:v>14419.209885050026</c:v>
                </c:pt>
                <c:pt idx="447">
                  <c:v>14431.852769648931</c:v>
                </c:pt>
                <c:pt idx="448">
                  <c:v>14735.282000022627</c:v>
                </c:pt>
                <c:pt idx="449">
                  <c:v>14950.211038203995</c:v>
                </c:pt>
                <c:pt idx="450">
                  <c:v>15063.996999594132</c:v>
                </c:pt>
                <c:pt idx="451">
                  <c:v>15007.104018899063</c:v>
                </c:pt>
                <c:pt idx="452">
                  <c:v>15146.175749487007</c:v>
                </c:pt>
                <c:pt idx="453">
                  <c:v>15474.890749058512</c:v>
                </c:pt>
                <c:pt idx="454">
                  <c:v>15607.641037347004</c:v>
                </c:pt>
                <c:pt idx="455">
                  <c:v>15639.248248844264</c:v>
                </c:pt>
                <c:pt idx="456">
                  <c:v>15639.248248844264</c:v>
                </c:pt>
                <c:pt idx="457">
                  <c:v>15904.748825421248</c:v>
                </c:pt>
                <c:pt idx="458">
                  <c:v>15911.070267720701</c:v>
                </c:pt>
                <c:pt idx="459">
                  <c:v>15993.249017613576</c:v>
                </c:pt>
                <c:pt idx="460">
                  <c:v>16132.32074820152</c:v>
                </c:pt>
                <c:pt idx="461">
                  <c:v>16163.92795969878</c:v>
                </c:pt>
                <c:pt idx="462">
                  <c:v>16416.785651676862</c:v>
                </c:pt>
                <c:pt idx="463">
                  <c:v>16359.892670981793</c:v>
                </c:pt>
                <c:pt idx="464">
                  <c:v>16391.499882479053</c:v>
                </c:pt>
                <c:pt idx="465">
                  <c:v>16410.464209377409</c:v>
                </c:pt>
                <c:pt idx="466">
                  <c:v>16574.82170916316</c:v>
                </c:pt>
                <c:pt idx="467">
                  <c:v>16568.50026686371</c:v>
                </c:pt>
                <c:pt idx="468">
                  <c:v>16448.392863174122</c:v>
                </c:pt>
                <c:pt idx="469">
                  <c:v>16675.964785954395</c:v>
                </c:pt>
                <c:pt idx="470">
                  <c:v>16657.000459056038</c:v>
                </c:pt>
                <c:pt idx="471">
                  <c:v>16720.214882050557</c:v>
                </c:pt>
                <c:pt idx="472">
                  <c:v>16612.750362959872</c:v>
                </c:pt>
                <c:pt idx="473">
                  <c:v>16802.393631943432</c:v>
                </c:pt>
                <c:pt idx="474">
                  <c:v>16694.929112852747</c:v>
                </c:pt>
                <c:pt idx="475">
                  <c:v>16789.750747344529</c:v>
                </c:pt>
                <c:pt idx="476">
                  <c:v>16764.46497814672</c:v>
                </c:pt>
                <c:pt idx="477">
                  <c:v>16713.893439751104</c:v>
                </c:pt>
                <c:pt idx="478">
                  <c:v>16764.46497814672</c:v>
                </c:pt>
                <c:pt idx="479">
                  <c:v>16675.964785954395</c:v>
                </c:pt>
                <c:pt idx="480">
                  <c:v>16650.679016756585</c:v>
                </c:pt>
                <c:pt idx="481">
                  <c:v>16739.179208948914</c:v>
                </c:pt>
                <c:pt idx="482">
                  <c:v>16694.929112852747</c:v>
                </c:pt>
                <c:pt idx="483">
                  <c:v>16764.46497814672</c:v>
                </c:pt>
                <c:pt idx="484">
                  <c:v>16770.786420446173</c:v>
                </c:pt>
                <c:pt idx="485">
                  <c:v>16568.50026686371</c:v>
                </c:pt>
                <c:pt idx="486">
                  <c:v>16751.822093547817</c:v>
                </c:pt>
                <c:pt idx="487">
                  <c:v>16777.107862745626</c:v>
                </c:pt>
                <c:pt idx="488">
                  <c:v>16625.393247558779</c:v>
                </c:pt>
                <c:pt idx="489">
                  <c:v>16638.036132157682</c:v>
                </c:pt>
                <c:pt idx="490">
                  <c:v>16650.679016756585</c:v>
                </c:pt>
                <c:pt idx="491">
                  <c:v>16480.000074671381</c:v>
                </c:pt>
                <c:pt idx="492">
                  <c:v>16625.393247558779</c:v>
                </c:pt>
                <c:pt idx="493">
                  <c:v>16777.107862745626</c:v>
                </c:pt>
                <c:pt idx="494">
                  <c:v>16770.786420446173</c:v>
                </c:pt>
                <c:pt idx="495">
                  <c:v>16726.536324350011</c:v>
                </c:pt>
                <c:pt idx="496">
                  <c:v>16846.643728039598</c:v>
                </c:pt>
                <c:pt idx="497">
                  <c:v>16979.394016328089</c:v>
                </c:pt>
                <c:pt idx="498">
                  <c:v>16973.072574028636</c:v>
                </c:pt>
                <c:pt idx="499">
                  <c:v>16998.358343226446</c:v>
                </c:pt>
                <c:pt idx="500">
                  <c:v>17080.537093119321</c:v>
                </c:pt>
                <c:pt idx="501">
                  <c:v>17004.679785525899</c:v>
                </c:pt>
                <c:pt idx="502">
                  <c:v>17365.001996594663</c:v>
                </c:pt>
                <c:pt idx="503">
                  <c:v>17371.323438894113</c:v>
                </c:pt>
                <c:pt idx="504">
                  <c:v>17352.359111995756</c:v>
                </c:pt>
                <c:pt idx="505">
                  <c:v>17560.966707877673</c:v>
                </c:pt>
                <c:pt idx="506">
                  <c:v>17674.752669267811</c:v>
                </c:pt>
                <c:pt idx="507">
                  <c:v>17927.61036124589</c:v>
                </c:pt>
                <c:pt idx="508">
                  <c:v>18161.503726325616</c:v>
                </c:pt>
                <c:pt idx="509">
                  <c:v>18193.110937822876</c:v>
                </c:pt>
                <c:pt idx="510">
                  <c:v>18477.575841298214</c:v>
                </c:pt>
                <c:pt idx="511">
                  <c:v>18825.255167768075</c:v>
                </c:pt>
                <c:pt idx="512">
                  <c:v>19160.291609639033</c:v>
                </c:pt>
                <c:pt idx="513">
                  <c:v>19185.577378836839</c:v>
                </c:pt>
                <c:pt idx="514">
                  <c:v>19596.471128301222</c:v>
                </c:pt>
                <c:pt idx="515">
                  <c:v>19811.400166482588</c:v>
                </c:pt>
                <c:pt idx="516">
                  <c:v>20317.11555043875</c:v>
                </c:pt>
                <c:pt idx="517">
                  <c:v>20519.401704021213</c:v>
                </c:pt>
                <c:pt idx="518">
                  <c:v>20923.974011186143</c:v>
                </c:pt>
                <c:pt idx="519">
                  <c:v>21341.189202949972</c:v>
                </c:pt>
                <c:pt idx="520">
                  <c:v>21752.082952414356</c:v>
                </c:pt>
                <c:pt idx="521">
                  <c:v>22162.976701878735</c:v>
                </c:pt>
                <c:pt idx="522">
                  <c:v>22630.763432038184</c:v>
                </c:pt>
                <c:pt idx="523">
                  <c:v>23123.835931395439</c:v>
                </c:pt>
                <c:pt idx="524">
                  <c:v>23692.765738346119</c:v>
                </c:pt>
                <c:pt idx="525">
                  <c:v>24217.445449200637</c:v>
                </c:pt>
                <c:pt idx="526">
                  <c:v>24647.303525563373</c:v>
                </c:pt>
                <c:pt idx="527">
                  <c:v>25273.126313209123</c:v>
                </c:pt>
                <c:pt idx="528">
                  <c:v>25696.662947272405</c:v>
                </c:pt>
                <c:pt idx="529">
                  <c:v>26328.807177217608</c:v>
                </c:pt>
                <c:pt idx="530">
                  <c:v>26834.522561173766</c:v>
                </c:pt>
                <c:pt idx="531">
                  <c:v>27460.345348819515</c:v>
                </c:pt>
                <c:pt idx="532">
                  <c:v>28124.096790261978</c:v>
                </c:pt>
                <c:pt idx="533">
                  <c:v>28832.098327800602</c:v>
                </c:pt>
                <c:pt idx="534">
                  <c:v>29445.278230847445</c:v>
                </c:pt>
                <c:pt idx="535">
                  <c:v>30165.922652984977</c:v>
                </c:pt>
                <c:pt idx="536">
                  <c:v>30867.602748224148</c:v>
                </c:pt>
                <c:pt idx="537">
                  <c:v>31461.818324372638</c:v>
                </c:pt>
                <c:pt idx="538">
                  <c:v>32239.355727205235</c:v>
                </c:pt>
                <c:pt idx="539">
                  <c:v>32751.392553460846</c:v>
                </c:pt>
                <c:pt idx="540">
                  <c:v>33547.894283191796</c:v>
                </c:pt>
                <c:pt idx="541">
                  <c:v>34129.466974741386</c:v>
                </c:pt>
                <c:pt idx="542">
                  <c:v>34862.754281477813</c:v>
                </c:pt>
                <c:pt idx="543">
                  <c:v>35621.327357412054</c:v>
                </c:pt>
                <c:pt idx="544">
                  <c:v>36417.829087143007</c:v>
                </c:pt>
                <c:pt idx="545">
                  <c:v>36866.651490404103</c:v>
                </c:pt>
                <c:pt idx="546">
                  <c:v>37587.295912541631</c:v>
                </c:pt>
                <c:pt idx="547">
                  <c:v>38232.083027085733</c:v>
                </c:pt>
                <c:pt idx="548">
                  <c:v>38788.369949437511</c:v>
                </c:pt>
                <c:pt idx="549">
                  <c:v>39426.835621682163</c:v>
                </c:pt>
                <c:pt idx="550">
                  <c:v>40153.801486119148</c:v>
                </c:pt>
                <c:pt idx="551">
                  <c:v>40817.552927561606</c:v>
                </c:pt>
                <c:pt idx="552">
                  <c:v>41297.982542319958</c:v>
                </c:pt>
                <c:pt idx="553">
                  <c:v>41898.519560767898</c:v>
                </c:pt>
                <c:pt idx="554">
                  <c:v>42549.628117611457</c:v>
                </c:pt>
                <c:pt idx="555">
                  <c:v>43112.236482262684</c:v>
                </c:pt>
                <c:pt idx="556">
                  <c:v>43700.130616111725</c:v>
                </c:pt>
                <c:pt idx="557">
                  <c:v>44186.881673169526</c:v>
                </c:pt>
                <c:pt idx="558">
                  <c:v>44781.097249318016</c:v>
                </c:pt>
                <c:pt idx="559">
                  <c:v>45242.562537178012</c:v>
                </c:pt>
                <c:pt idx="560">
                  <c:v>45824.135228727595</c:v>
                </c:pt>
                <c:pt idx="561">
                  <c:v>46203.421766694715</c:v>
                </c:pt>
                <c:pt idx="562">
                  <c:v>46772.351573645399</c:v>
                </c:pt>
                <c:pt idx="563">
                  <c:v>47170.602438510876</c:v>
                </c:pt>
                <c:pt idx="564">
                  <c:v>47606.781957173058</c:v>
                </c:pt>
                <c:pt idx="565">
                  <c:v>48030.318591236348</c:v>
                </c:pt>
                <c:pt idx="566">
                  <c:v>48523.391090593599</c:v>
                </c:pt>
                <c:pt idx="567">
                  <c:v>48845.784647865657</c:v>
                </c:pt>
                <c:pt idx="568">
                  <c:v>49212.428301233871</c:v>
                </c:pt>
                <c:pt idx="569">
                  <c:v>49686.536473692773</c:v>
                </c:pt>
                <c:pt idx="570">
                  <c:v>49983.644261767018</c:v>
                </c:pt>
                <c:pt idx="571">
                  <c:v>50432.466665028107</c:v>
                </c:pt>
                <c:pt idx="572">
                  <c:v>50843.36041449249</c:v>
                </c:pt>
                <c:pt idx="573">
                  <c:v>51121.503875668379</c:v>
                </c:pt>
                <c:pt idx="574">
                  <c:v>51424.933106042074</c:v>
                </c:pt>
                <c:pt idx="575">
                  <c:v>51690.433682619056</c:v>
                </c:pt>
                <c:pt idx="576">
                  <c:v>52006.505797591657</c:v>
                </c:pt>
                <c:pt idx="577">
                  <c:v>52113.970316682338</c:v>
                </c:pt>
                <c:pt idx="578">
                  <c:v>52467.971085451652</c:v>
                </c:pt>
                <c:pt idx="579">
                  <c:v>52727.150219729185</c:v>
                </c:pt>
                <c:pt idx="580">
                  <c:v>52771.400315825347</c:v>
                </c:pt>
                <c:pt idx="581">
                  <c:v>52834.614738819873</c:v>
                </c:pt>
                <c:pt idx="582">
                  <c:v>52986.329354006717</c:v>
                </c:pt>
                <c:pt idx="583">
                  <c:v>53144.365411493018</c:v>
                </c:pt>
                <c:pt idx="584">
                  <c:v>53074.829546199049</c:v>
                </c:pt>
                <c:pt idx="585">
                  <c:v>53125.401084594661</c:v>
                </c:pt>
                <c:pt idx="586">
                  <c:v>53138.043969193568</c:v>
                </c:pt>
                <c:pt idx="587">
                  <c:v>53036.900892402336</c:v>
                </c:pt>
                <c:pt idx="588">
                  <c:v>53138.043969193568</c:v>
                </c:pt>
                <c:pt idx="589">
                  <c:v>52998.972238605624</c:v>
                </c:pt>
                <c:pt idx="590">
                  <c:v>53011.61512320453</c:v>
                </c:pt>
                <c:pt idx="591">
                  <c:v>52809.32896962206</c:v>
                </c:pt>
                <c:pt idx="592">
                  <c:v>52600.721373740147</c:v>
                </c:pt>
                <c:pt idx="593">
                  <c:v>52467.971085451652</c:v>
                </c:pt>
                <c:pt idx="594">
                  <c:v>52246.720604970833</c:v>
                </c:pt>
                <c:pt idx="595">
                  <c:v>52107.648874382889</c:v>
                </c:pt>
                <c:pt idx="596">
                  <c:v>51785.255317110837</c:v>
                </c:pt>
                <c:pt idx="597">
                  <c:v>51728.362336415768</c:v>
                </c:pt>
                <c:pt idx="598">
                  <c:v>51424.933106042074</c:v>
                </c:pt>
                <c:pt idx="599">
                  <c:v>51045.646568074953</c:v>
                </c:pt>
                <c:pt idx="600">
                  <c:v>50938.182048984272</c:v>
                </c:pt>
                <c:pt idx="601">
                  <c:v>50628.43137631112</c:v>
                </c:pt>
                <c:pt idx="602">
                  <c:v>50495.681088022626</c:v>
                </c:pt>
                <c:pt idx="603">
                  <c:v>50350.287915135232</c:v>
                </c:pt>
                <c:pt idx="604">
                  <c:v>50381.895126632495</c:v>
                </c:pt>
                <c:pt idx="605">
                  <c:v>50135.358876953862</c:v>
                </c:pt>
                <c:pt idx="606">
                  <c:v>50185.930415349481</c:v>
                </c:pt>
                <c:pt idx="607">
                  <c:v>50078.465896258793</c:v>
                </c:pt>
                <c:pt idx="608">
                  <c:v>50072.144453959343</c:v>
                </c:pt>
                <c:pt idx="609">
                  <c:v>50103.751665456606</c:v>
                </c:pt>
                <c:pt idx="610">
                  <c:v>50046.858684761537</c:v>
                </c:pt>
                <c:pt idx="611">
                  <c:v>50249.144838344</c:v>
                </c:pt>
                <c:pt idx="612">
                  <c:v>50571.538395616051</c:v>
                </c:pt>
                <c:pt idx="613">
                  <c:v>50697.967241605089</c:v>
                </c:pt>
                <c:pt idx="614">
                  <c:v>50849.68185679194</c:v>
                </c:pt>
                <c:pt idx="615">
                  <c:v>51311.147144651935</c:v>
                </c:pt>
                <c:pt idx="616">
                  <c:v>51880.076951602619</c:v>
                </c:pt>
                <c:pt idx="617">
                  <c:v>52309.935027965352</c:v>
                </c:pt>
                <c:pt idx="618">
                  <c:v>52859.900508017679</c:v>
                </c:pt>
                <c:pt idx="619">
                  <c:v>53498.366180262332</c:v>
                </c:pt>
                <c:pt idx="620">
                  <c:v>54162.117621704791</c:v>
                </c:pt>
                <c:pt idx="621">
                  <c:v>54933.333582237938</c:v>
                </c:pt>
                <c:pt idx="622">
                  <c:v>55723.513869669441</c:v>
                </c:pt>
                <c:pt idx="623">
                  <c:v>56551.62281089765</c:v>
                </c:pt>
                <c:pt idx="624">
                  <c:v>57348.124540628603</c:v>
                </c:pt>
                <c:pt idx="625">
                  <c:v>58346.91242394202</c:v>
                </c:pt>
                <c:pt idx="626">
                  <c:v>59339.378864955987</c:v>
                </c:pt>
                <c:pt idx="627">
                  <c:v>60363.452517467209</c:v>
                </c:pt>
                <c:pt idx="628">
                  <c:v>61425.454823775144</c:v>
                </c:pt>
                <c:pt idx="629">
                  <c:v>62588.600206874318</c:v>
                </c:pt>
                <c:pt idx="630">
                  <c:v>63511.530782594309</c:v>
                </c:pt>
                <c:pt idx="631">
                  <c:v>64826.390780880327</c:v>
                </c:pt>
                <c:pt idx="632">
                  <c:v>66040.107702375113</c:v>
                </c:pt>
                <c:pt idx="633">
                  <c:v>67279.110393067705</c:v>
                </c:pt>
                <c:pt idx="634">
                  <c:v>68303.184045578935</c:v>
                </c:pt>
                <c:pt idx="635">
                  <c:v>69535.865293972078</c:v>
                </c:pt>
                <c:pt idx="636">
                  <c:v>70730.617888568508</c:v>
                </c:pt>
                <c:pt idx="637">
                  <c:v>72083.406540651224</c:v>
                </c:pt>
                <c:pt idx="638">
                  <c:v>73195.980385354778</c:v>
                </c:pt>
                <c:pt idx="639">
                  <c:v>74485.554614442997</c:v>
                </c:pt>
                <c:pt idx="640">
                  <c:v>75844.664708825178</c:v>
                </c:pt>
                <c:pt idx="641">
                  <c:v>77115.274611015033</c:v>
                </c:pt>
                <c:pt idx="642">
                  <c:v>78170.955475023511</c:v>
                </c:pt>
                <c:pt idx="643">
                  <c:v>79441.565377213366</c:v>
                </c:pt>
                <c:pt idx="644">
                  <c:v>80509.889125820759</c:v>
                </c:pt>
                <c:pt idx="645">
                  <c:v>81875.320662502389</c:v>
                </c:pt>
                <c:pt idx="646">
                  <c:v>82949.96585340923</c:v>
                </c:pt>
                <c:pt idx="647">
                  <c:v>84024.611044316072</c:v>
                </c:pt>
                <c:pt idx="648">
                  <c:v>85168.79210051689</c:v>
                </c:pt>
                <c:pt idx="649">
                  <c:v>86041.151137841254</c:v>
                </c:pt>
                <c:pt idx="650">
                  <c:v>87261.189501635497</c:v>
                </c:pt>
                <c:pt idx="651">
                  <c:v>88165.155750457139</c:v>
                </c:pt>
                <c:pt idx="652">
                  <c:v>88967.978922487542</c:v>
                </c:pt>
                <c:pt idx="653">
                  <c:v>89859.30228671027</c:v>
                </c:pt>
                <c:pt idx="654">
                  <c:v>90851.768727724237</c:v>
                </c:pt>
                <c:pt idx="655">
                  <c:v>91622.984688257377</c:v>
                </c:pt>
                <c:pt idx="656">
                  <c:v>92236.16459130423</c:v>
                </c:pt>
                <c:pt idx="657">
                  <c:v>92906.237475046146</c:v>
                </c:pt>
                <c:pt idx="658">
                  <c:v>93633.203339483123</c:v>
                </c:pt>
                <c:pt idx="659">
                  <c:v>94334.883434722287</c:v>
                </c:pt>
                <c:pt idx="660">
                  <c:v>94777.384395683941</c:v>
                </c:pt>
                <c:pt idx="661">
                  <c:v>95264.135452741742</c:v>
                </c:pt>
                <c:pt idx="662">
                  <c:v>95573.88612541488</c:v>
                </c:pt>
                <c:pt idx="663">
                  <c:v>95864.672471189682</c:v>
                </c:pt>
                <c:pt idx="664">
                  <c:v>96262.923336055159</c:v>
                </c:pt>
                <c:pt idx="665">
                  <c:v>96509.459585733784</c:v>
                </c:pt>
                <c:pt idx="666">
                  <c:v>96850.817469904199</c:v>
                </c:pt>
                <c:pt idx="667">
                  <c:v>97034.139296588299</c:v>
                </c:pt>
                <c:pt idx="668">
                  <c:v>97204.818238673499</c:v>
                </c:pt>
                <c:pt idx="669">
                  <c:v>97261.711219368575</c:v>
                </c:pt>
                <c:pt idx="670">
                  <c:v>97299.639873165288</c:v>
                </c:pt>
                <c:pt idx="671">
                  <c:v>97211.139680972963</c:v>
                </c:pt>
                <c:pt idx="672">
                  <c:v>97242.746892470212</c:v>
                </c:pt>
                <c:pt idx="673">
                  <c:v>97211.139680972963</c:v>
                </c:pt>
                <c:pt idx="674">
                  <c:v>96996.210642791586</c:v>
                </c:pt>
                <c:pt idx="675">
                  <c:v>96914.031892898711</c:v>
                </c:pt>
                <c:pt idx="676">
                  <c:v>96591.63833562666</c:v>
                </c:pt>
                <c:pt idx="677">
                  <c:v>96496.816701134885</c:v>
                </c:pt>
                <c:pt idx="678">
                  <c:v>96149.137374665021</c:v>
                </c:pt>
                <c:pt idx="679">
                  <c:v>95845.708144291319</c:v>
                </c:pt>
                <c:pt idx="680">
                  <c:v>95339.992760335168</c:v>
                </c:pt>
                <c:pt idx="681">
                  <c:v>94948.063337769141</c:v>
                </c:pt>
                <c:pt idx="682">
                  <c:v>94360.169203920101</c:v>
                </c:pt>
                <c:pt idx="683">
                  <c:v>93860.7752622634</c:v>
                </c:pt>
                <c:pt idx="684">
                  <c:v>93203.345263120384</c:v>
                </c:pt>
                <c:pt idx="685">
                  <c:v>92590.165360073544</c:v>
                </c:pt>
                <c:pt idx="686">
                  <c:v>92084.449976117379</c:v>
                </c:pt>
                <c:pt idx="687">
                  <c:v>91300.591130985325</c:v>
                </c:pt>
                <c:pt idx="688">
                  <c:v>90560.982381949449</c:v>
                </c:pt>
                <c:pt idx="689">
                  <c:v>89770.802094517945</c:v>
                </c:pt>
                <c:pt idx="690">
                  <c:v>88873.157287995753</c:v>
                </c:pt>
                <c:pt idx="691">
                  <c:v>87868.047962382887</c:v>
                </c:pt>
                <c:pt idx="692">
                  <c:v>87058.903348053034</c:v>
                </c:pt>
                <c:pt idx="693">
                  <c:v>86047.472580140718</c:v>
                </c:pt>
                <c:pt idx="694">
                  <c:v>85055.006139126752</c:v>
                </c:pt>
                <c:pt idx="695">
                  <c:v>84106.789794208948</c:v>
                </c:pt>
                <c:pt idx="696">
                  <c:v>83190.180660788406</c:v>
                </c:pt>
                <c:pt idx="697">
                  <c:v>82279.892969667315</c:v>
                </c:pt>
                <c:pt idx="698">
                  <c:v>81160.997682664311</c:v>
                </c:pt>
                <c:pt idx="699">
                  <c:v>80181.174126249258</c:v>
                </c:pt>
                <c:pt idx="700">
                  <c:v>79232.957781331454</c:v>
                </c:pt>
                <c:pt idx="701">
                  <c:v>78347.955859408175</c:v>
                </c:pt>
                <c:pt idx="702">
                  <c:v>77507.204033581045</c:v>
                </c:pt>
                <c:pt idx="703">
                  <c:v>76502.094707968179</c:v>
                </c:pt>
                <c:pt idx="704">
                  <c:v>75560.199805349839</c:v>
                </c:pt>
                <c:pt idx="705">
                  <c:v>74814.269614014498</c:v>
                </c:pt>
                <c:pt idx="706">
                  <c:v>73954.553461289019</c:v>
                </c:pt>
                <c:pt idx="707">
                  <c:v>73151.730289258616</c:v>
                </c:pt>
                <c:pt idx="708">
                  <c:v>72456.371636318901</c:v>
                </c:pt>
                <c:pt idx="709">
                  <c:v>71716.76288728301</c:v>
                </c:pt>
                <c:pt idx="710">
                  <c:v>71293.226253219735</c:v>
                </c:pt>
                <c:pt idx="711">
                  <c:v>70743.260773167407</c:v>
                </c:pt>
                <c:pt idx="712">
                  <c:v>70205.938177713979</c:v>
                </c:pt>
                <c:pt idx="713">
                  <c:v>69681.258466859465</c:v>
                </c:pt>
                <c:pt idx="714">
                  <c:v>69409.436447983026</c:v>
                </c:pt>
                <c:pt idx="715">
                  <c:v>69080.721448411525</c:v>
                </c:pt>
                <c:pt idx="716">
                  <c:v>68947.971160123037</c:v>
                </c:pt>
                <c:pt idx="717">
                  <c:v>68669.827698947149</c:v>
                </c:pt>
                <c:pt idx="718">
                  <c:v>68739.363564241125</c:v>
                </c:pt>
                <c:pt idx="719">
                  <c:v>68758.327891139474</c:v>
                </c:pt>
                <c:pt idx="720">
                  <c:v>68865.792410230162</c:v>
                </c:pt>
                <c:pt idx="721">
                  <c:v>69200.828852101113</c:v>
                </c:pt>
                <c:pt idx="722">
                  <c:v>69605.401159266039</c:v>
                </c:pt>
                <c:pt idx="723">
                  <c:v>69984.687697233167</c:v>
                </c:pt>
                <c:pt idx="724">
                  <c:v>70610.51048487892</c:v>
                </c:pt>
                <c:pt idx="725">
                  <c:v>71343.797791615347</c:v>
                </c:pt>
                <c:pt idx="726">
                  <c:v>72184.549617442462</c:v>
                </c:pt>
                <c:pt idx="727">
                  <c:v>73265.516250648754</c:v>
                </c:pt>
                <c:pt idx="728">
                  <c:v>74340.161441555596</c:v>
                </c:pt>
                <c:pt idx="729">
                  <c:v>75598.128459146552</c:v>
                </c:pt>
                <c:pt idx="730">
                  <c:v>76988.845765025981</c:v>
                </c:pt>
                <c:pt idx="731">
                  <c:v>78607.1349936857</c:v>
                </c:pt>
                <c:pt idx="732">
                  <c:v>80275.995760741032</c:v>
                </c:pt>
                <c:pt idx="733">
                  <c:v>82185.07133517554</c:v>
                </c:pt>
                <c:pt idx="734">
                  <c:v>84403.897582283185</c:v>
                </c:pt>
                <c:pt idx="735">
                  <c:v>86660.652483187558</c:v>
                </c:pt>
                <c:pt idx="736">
                  <c:v>89113.372095374929</c:v>
                </c:pt>
                <c:pt idx="737">
                  <c:v>91812.62795724094</c:v>
                </c:pt>
                <c:pt idx="738">
                  <c:v>94530.848146005301</c:v>
                </c:pt>
                <c:pt idx="739">
                  <c:v>97836.962468618702</c:v>
                </c:pt>
                <c:pt idx="740">
                  <c:v>101307.43429101785</c:v>
                </c:pt>
                <c:pt idx="741">
                  <c:v>104942.26361320275</c:v>
                </c:pt>
                <c:pt idx="742">
                  <c:v>108867.87928116246</c:v>
                </c:pt>
                <c:pt idx="743">
                  <c:v>113071.63841029804</c:v>
                </c:pt>
                <c:pt idx="744">
                  <c:v>117604.11253900513</c:v>
                </c:pt>
                <c:pt idx="745">
                  <c:v>122515.87320567934</c:v>
                </c:pt>
                <c:pt idx="746">
                  <c:v>127541.41983374368</c:v>
                </c:pt>
                <c:pt idx="747">
                  <c:v>132889.36001908008</c:v>
                </c:pt>
                <c:pt idx="748">
                  <c:v>138951.62318425457</c:v>
                </c:pt>
                <c:pt idx="749">
                  <c:v>145083.42221472299</c:v>
                </c:pt>
                <c:pt idx="750">
                  <c:v>151739.90095604595</c:v>
                </c:pt>
                <c:pt idx="751">
                  <c:v>158914.737965924</c:v>
                </c:pt>
                <c:pt idx="752">
                  <c:v>166272.89680248612</c:v>
                </c:pt>
                <c:pt idx="753">
                  <c:v>173940.80631172142</c:v>
                </c:pt>
                <c:pt idx="754">
                  <c:v>182165.00274330846</c:v>
                </c:pt>
                <c:pt idx="755">
                  <c:v>190825.37869355772</c:v>
                </c:pt>
                <c:pt idx="756">
                  <c:v>199707.0051242878</c:v>
                </c:pt>
                <c:pt idx="757">
                  <c:v>209151.23991966908</c:v>
                </c:pt>
                <c:pt idx="758">
                  <c:v>219196.01173349834</c:v>
                </c:pt>
                <c:pt idx="759">
                  <c:v>229424.10537401168</c:v>
                </c:pt>
                <c:pt idx="760">
                  <c:v>239993.55689869542</c:v>
                </c:pt>
                <c:pt idx="761">
                  <c:v>250973.90217284358</c:v>
                </c:pt>
                <c:pt idx="762">
                  <c:v>262289.28388886264</c:v>
                </c:pt>
                <c:pt idx="763">
                  <c:v>273914.41627755488</c:v>
                </c:pt>
                <c:pt idx="764">
                  <c:v>285602.76308924163</c:v>
                </c:pt>
                <c:pt idx="765">
                  <c:v>297746.25374648895</c:v>
                </c:pt>
                <c:pt idx="766">
                  <c:v>309990.88748052751</c:v>
                </c:pt>
                <c:pt idx="767">
                  <c:v>322216.55688766768</c:v>
                </c:pt>
                <c:pt idx="768">
                  <c:v>334619.22667919251</c:v>
                </c:pt>
                <c:pt idx="769">
                  <c:v>346882.82474012941</c:v>
                </c:pt>
                <c:pt idx="770">
                  <c:v>359228.60155095917</c:v>
                </c:pt>
                <c:pt idx="771">
                  <c:v>371207.7347084207</c:v>
                </c:pt>
                <c:pt idx="772">
                  <c:v>382984.58171229984</c:v>
                </c:pt>
                <c:pt idx="773">
                  <c:v>394394.7850628107</c:v>
                </c:pt>
                <c:pt idx="774">
                  <c:v>405457.30908685172</c:v>
                </c:pt>
                <c:pt idx="775">
                  <c:v>415944.5818616426</c:v>
                </c:pt>
                <c:pt idx="776">
                  <c:v>426071.53242536471</c:v>
                </c:pt>
                <c:pt idx="777">
                  <c:v>435364.05260555912</c:v>
                </c:pt>
                <c:pt idx="778">
                  <c:v>444125.57163259963</c:v>
                </c:pt>
                <c:pt idx="779">
                  <c:v>451654.40941124695</c:v>
                </c:pt>
                <c:pt idx="780">
                  <c:v>458784.99632502883</c:v>
                </c:pt>
                <c:pt idx="781">
                  <c:v>464821.97372100549</c:v>
                </c:pt>
                <c:pt idx="782">
                  <c:v>469727.41294538026</c:v>
                </c:pt>
                <c:pt idx="783">
                  <c:v>473937.4935168153</c:v>
                </c:pt>
                <c:pt idx="784">
                  <c:v>476965.4643782528</c:v>
                </c:pt>
                <c:pt idx="785">
                  <c:v>478969.36158717907</c:v>
                </c:pt>
                <c:pt idx="786">
                  <c:v>479506.68418263248</c:v>
                </c:pt>
                <c:pt idx="787">
                  <c:v>479260.1479329539</c:v>
                </c:pt>
                <c:pt idx="788">
                  <c:v>477844.14485787664</c:v>
                </c:pt>
                <c:pt idx="789">
                  <c:v>475233.38918820297</c:v>
                </c:pt>
                <c:pt idx="790">
                  <c:v>471459.48813543009</c:v>
                </c:pt>
                <c:pt idx="791">
                  <c:v>466806.90660303342</c:v>
                </c:pt>
                <c:pt idx="792">
                  <c:v>461022.78689903487</c:v>
                </c:pt>
                <c:pt idx="793">
                  <c:v>454132.41479263216</c:v>
                </c:pt>
                <c:pt idx="794">
                  <c:v>446306.46922591055</c:v>
                </c:pt>
                <c:pt idx="795">
                  <c:v>437791.48644854873</c:v>
                </c:pt>
                <c:pt idx="796">
                  <c:v>428309.32299937069</c:v>
                </c:pt>
                <c:pt idx="797">
                  <c:v>418131.80089725298</c:v>
                </c:pt>
                <c:pt idx="798">
                  <c:v>407132.49129620648</c:v>
                </c:pt>
                <c:pt idx="799">
                  <c:v>395589.53765740711</c:v>
                </c:pt>
                <c:pt idx="800">
                  <c:v>383490.29709625599</c:v>
                </c:pt>
                <c:pt idx="801">
                  <c:v>371201.41326612129</c:v>
                </c:pt>
                <c:pt idx="802">
                  <c:v>358059.13472556055</c:v>
                </c:pt>
                <c:pt idx="803">
                  <c:v>345150.74955007958</c:v>
                </c:pt>
                <c:pt idx="804">
                  <c:v>331616.54158695281</c:v>
                </c:pt>
                <c:pt idx="805">
                  <c:v>318031.76208543044</c:v>
                </c:pt>
                <c:pt idx="806">
                  <c:v>304598.69719909492</c:v>
                </c:pt>
                <c:pt idx="807">
                  <c:v>291026.56058217149</c:v>
                </c:pt>
                <c:pt idx="808">
                  <c:v>277479.70973444585</c:v>
                </c:pt>
                <c:pt idx="809">
                  <c:v>264248.93100169278</c:v>
                </c:pt>
                <c:pt idx="810">
                  <c:v>250853.79476915399</c:v>
                </c:pt>
                <c:pt idx="811">
                  <c:v>238116.08853575817</c:v>
                </c:pt>
                <c:pt idx="812">
                  <c:v>225163.45326418101</c:v>
                </c:pt>
                <c:pt idx="813">
                  <c:v>212849.28366484851</c:v>
                </c:pt>
                <c:pt idx="814">
                  <c:v>200946.00781498037</c:v>
                </c:pt>
                <c:pt idx="815">
                  <c:v>189251.33956099418</c:v>
                </c:pt>
                <c:pt idx="816">
                  <c:v>178176.17265235426</c:v>
                </c:pt>
                <c:pt idx="817">
                  <c:v>167221.11314740393</c:v>
                </c:pt>
                <c:pt idx="818">
                  <c:v>156974.05517999223</c:v>
                </c:pt>
                <c:pt idx="819">
                  <c:v>147011.46211605586</c:v>
                </c:pt>
                <c:pt idx="820">
                  <c:v>137611.47741677074</c:v>
                </c:pt>
                <c:pt idx="821">
                  <c:v>128470.67185176312</c:v>
                </c:pt>
                <c:pt idx="822">
                  <c:v>119892.47465140675</c:v>
                </c:pt>
                <c:pt idx="823">
                  <c:v>111750.45696971257</c:v>
                </c:pt>
                <c:pt idx="824">
                  <c:v>104171.04765266961</c:v>
                </c:pt>
                <c:pt idx="825">
                  <c:v>96825.531700706386</c:v>
                </c:pt>
                <c:pt idx="826">
                  <c:v>90067.909882592183</c:v>
                </c:pt>
                <c:pt idx="827">
                  <c:v>83569.467198755519</c:v>
                </c:pt>
                <c:pt idx="828">
                  <c:v>77393.418072190922</c:v>
                </c:pt>
                <c:pt idx="829">
                  <c:v>71912.727598566024</c:v>
                </c:pt>
                <c:pt idx="830">
                  <c:v>66488.930105636202</c:v>
                </c:pt>
                <c:pt idx="831">
                  <c:v>61697.276842651583</c:v>
                </c:pt>
                <c:pt idx="832">
                  <c:v>57000.445214158746</c:v>
                </c:pt>
                <c:pt idx="833">
                  <c:v>52910.472046413292</c:v>
                </c:pt>
                <c:pt idx="834">
                  <c:v>48883.713301662363</c:v>
                </c:pt>
                <c:pt idx="835">
                  <c:v>45090.847921991161</c:v>
                </c:pt>
                <c:pt idx="836">
                  <c:v>41708.876291784341</c:v>
                </c:pt>
                <c:pt idx="837">
                  <c:v>38377.476199973134</c:v>
                </c:pt>
                <c:pt idx="838">
                  <c:v>35526.505722920279</c:v>
                </c:pt>
                <c:pt idx="839">
                  <c:v>32801.964091856462</c:v>
                </c:pt>
                <c:pt idx="840">
                  <c:v>30387.173133465796</c:v>
                </c:pt>
                <c:pt idx="841">
                  <c:v>27972.38217507513</c:v>
                </c:pt>
                <c:pt idx="842">
                  <c:v>25993.77073534665</c:v>
                </c:pt>
                <c:pt idx="843">
                  <c:v>23876.08756503023</c:v>
                </c:pt>
                <c:pt idx="844">
                  <c:v>22061.833625087504</c:v>
                </c:pt>
                <c:pt idx="845">
                  <c:v>20380.329973433269</c:v>
                </c:pt>
                <c:pt idx="846">
                  <c:v>19021.219879051088</c:v>
                </c:pt>
                <c:pt idx="847">
                  <c:v>17510.395169482057</c:v>
                </c:pt>
                <c:pt idx="848">
                  <c:v>16100.713536704261</c:v>
                </c:pt>
                <c:pt idx="849">
                  <c:v>15038.711230396324</c:v>
                </c:pt>
                <c:pt idx="850">
                  <c:v>13894.53017419551</c:v>
                </c:pt>
                <c:pt idx="851">
                  <c:v>12927.349502379353</c:v>
                </c:pt>
                <c:pt idx="852">
                  <c:v>11953.847388263745</c:v>
                </c:pt>
                <c:pt idx="853">
                  <c:v>11024.5953702443</c:v>
                </c:pt>
                <c:pt idx="854">
                  <c:v>10278.665178908963</c:v>
                </c:pt>
                <c:pt idx="855">
                  <c:v>9595.949410568146</c:v>
                </c:pt>
                <c:pt idx="856">
                  <c:v>8850.0192192328086</c:v>
                </c:pt>
                <c:pt idx="857">
                  <c:v>8028.2317203040484</c:v>
                </c:pt>
                <c:pt idx="858">
                  <c:v>7585.7307593424075</c:v>
                </c:pt>
                <c:pt idx="859">
                  <c:v>7086.3368176856993</c:v>
                </c:pt>
                <c:pt idx="860">
                  <c:v>6485.7997992377586</c:v>
                </c:pt>
                <c:pt idx="861">
                  <c:v>6093.8703766717344</c:v>
                </c:pt>
                <c:pt idx="862">
                  <c:v>5777.7982616991339</c:v>
                </c:pt>
                <c:pt idx="863">
                  <c:v>5272.0828777429733</c:v>
                </c:pt>
                <c:pt idx="864">
                  <c:v>4835.9033590807849</c:v>
                </c:pt>
                <c:pt idx="865">
                  <c:v>4791.6532629846206</c:v>
                </c:pt>
                <c:pt idx="866">
                  <c:v>4304.9022059268164</c:v>
                </c:pt>
                <c:pt idx="867">
                  <c:v>3837.115475767368</c:v>
                </c:pt>
                <c:pt idx="868">
                  <c:v>3780.2224950722998</c:v>
                </c:pt>
                <c:pt idx="869">
                  <c:v>3533.6862453936715</c:v>
                </c:pt>
                <c:pt idx="870">
                  <c:v>3476.7932646986037</c:v>
                </c:pt>
                <c:pt idx="871">
                  <c:v>3053.2566306353192</c:v>
                </c:pt>
                <c:pt idx="872">
                  <c:v>2756.1488425610751</c:v>
                </c:pt>
                <c:pt idx="873">
                  <c:v>2756.1488425610751</c:v>
                </c:pt>
                <c:pt idx="874">
                  <c:v>2503.2911505829948</c:v>
                </c:pt>
                <c:pt idx="875">
                  <c:v>2515.9340351818987</c:v>
                </c:pt>
                <c:pt idx="876">
                  <c:v>2446.3981698879265</c:v>
                </c:pt>
                <c:pt idx="877">
                  <c:v>2124.0046126158741</c:v>
                </c:pt>
                <c:pt idx="878">
                  <c:v>2054.4687473219019</c:v>
                </c:pt>
                <c:pt idx="879">
                  <c:v>1896.4326898356019</c:v>
                </c:pt>
                <c:pt idx="880">
                  <c:v>1839.5397091405339</c:v>
                </c:pt>
                <c:pt idx="881">
                  <c:v>1713.1108631514937</c:v>
                </c:pt>
                <c:pt idx="882">
                  <c:v>1517.1461518684816</c:v>
                </c:pt>
                <c:pt idx="883">
                  <c:v>1599.3249017613578</c:v>
                </c:pt>
                <c:pt idx="884">
                  <c:v>1536.1104787668376</c:v>
                </c:pt>
                <c:pt idx="885">
                  <c:v>1403.3601904783454</c:v>
                </c:pt>
                <c:pt idx="886">
                  <c:v>1137.8596139013612</c:v>
                </c:pt>
                <c:pt idx="887">
                  <c:v>1283.2527867887572</c:v>
                </c:pt>
                <c:pt idx="888">
                  <c:v>1207.3954791953333</c:v>
                </c:pt>
                <c:pt idx="889">
                  <c:v>1080.9666332062932</c:v>
                </c:pt>
                <c:pt idx="890">
                  <c:v>872.35903732437691</c:v>
                </c:pt>
                <c:pt idx="891">
                  <c:v>979.82355641506103</c:v>
                </c:pt>
                <c:pt idx="892">
                  <c:v>1030.3950948106772</c:v>
                </c:pt>
                <c:pt idx="893">
                  <c:v>771.21596053314477</c:v>
                </c:pt>
                <c:pt idx="894">
                  <c:v>701.68009523917272</c:v>
                </c:pt>
                <c:pt idx="895">
                  <c:v>733.28730673643281</c:v>
                </c:pt>
                <c:pt idx="896">
                  <c:v>543.64403775287258</c:v>
                </c:pt>
                <c:pt idx="897">
                  <c:v>556.28692235177652</c:v>
                </c:pt>
                <c:pt idx="898">
                  <c:v>657.42999914300867</c:v>
                </c:pt>
                <c:pt idx="899">
                  <c:v>347.67932646986037</c:v>
                </c:pt>
                <c:pt idx="900">
                  <c:v>379.28653796712041</c:v>
                </c:pt>
                <c:pt idx="901">
                  <c:v>385.60798026657238</c:v>
                </c:pt>
                <c:pt idx="902">
                  <c:v>366.64365336821641</c:v>
                </c:pt>
                <c:pt idx="903">
                  <c:v>493.0724993572565</c:v>
                </c:pt>
                <c:pt idx="904">
                  <c:v>297.1077880742443</c:v>
                </c:pt>
                <c:pt idx="905">
                  <c:v>391.92942256602441</c:v>
                </c:pt>
                <c:pt idx="906">
                  <c:v>341.35788417040834</c:v>
                </c:pt>
                <c:pt idx="907">
                  <c:v>278.14346117588826</c:v>
                </c:pt>
                <c:pt idx="908">
                  <c:v>322.39355727205231</c:v>
                </c:pt>
                <c:pt idx="909">
                  <c:v>120.10740368958812</c:v>
                </c:pt>
                <c:pt idx="910">
                  <c:v>132.75028828849213</c:v>
                </c:pt>
                <c:pt idx="911">
                  <c:v>322.39355727205231</c:v>
                </c:pt>
                <c:pt idx="912">
                  <c:v>6.3214422994520065</c:v>
                </c:pt>
                <c:pt idx="913">
                  <c:v>164.35749978575217</c:v>
                </c:pt>
                <c:pt idx="914">
                  <c:v>139.07173058794413</c:v>
                </c:pt>
                <c:pt idx="915">
                  <c:v>183.3218266841082</c:v>
                </c:pt>
                <c:pt idx="916">
                  <c:v>195.96471128301221</c:v>
                </c:pt>
                <c:pt idx="917">
                  <c:v>246.53624967862825</c:v>
                </c:pt>
                <c:pt idx="918">
                  <c:v>82.178749892876084</c:v>
                </c:pt>
                <c:pt idx="919">
                  <c:v>132.75028828849213</c:v>
                </c:pt>
                <c:pt idx="920">
                  <c:v>170.67894208520417</c:v>
                </c:pt>
                <c:pt idx="921">
                  <c:v>44.250096096164043</c:v>
                </c:pt>
                <c:pt idx="922">
                  <c:v>75.857307593424082</c:v>
                </c:pt>
                <c:pt idx="923">
                  <c:v>6.3214422994520065</c:v>
                </c:pt>
                <c:pt idx="924">
                  <c:v>145.39317288739616</c:v>
                </c:pt>
                <c:pt idx="925">
                  <c:v>0</c:v>
                </c:pt>
                <c:pt idx="926">
                  <c:v>-50.571538395616052</c:v>
                </c:pt>
                <c:pt idx="927">
                  <c:v>170.67894208520417</c:v>
                </c:pt>
                <c:pt idx="928">
                  <c:v>101.1430767912321</c:v>
                </c:pt>
                <c:pt idx="929">
                  <c:v>177.00038438465617</c:v>
                </c:pt>
                <c:pt idx="930">
                  <c:v>139.07173058794413</c:v>
                </c:pt>
                <c:pt idx="931">
                  <c:v>101.1430767912321</c:v>
                </c:pt>
                <c:pt idx="932">
                  <c:v>158.03605748630017</c:v>
                </c:pt>
                <c:pt idx="933">
                  <c:v>75.857307593424082</c:v>
                </c:pt>
                <c:pt idx="934">
                  <c:v>341.35788417040834</c:v>
                </c:pt>
                <c:pt idx="935">
                  <c:v>120.10740368958812</c:v>
                </c:pt>
                <c:pt idx="936">
                  <c:v>50.571538395616052</c:v>
                </c:pt>
                <c:pt idx="937">
                  <c:v>82.178749892876084</c:v>
                </c:pt>
                <c:pt idx="938">
                  <c:v>6.3214422994520065</c:v>
                </c:pt>
                <c:pt idx="939">
                  <c:v>6.3214422994520065</c:v>
                </c:pt>
                <c:pt idx="940">
                  <c:v>-44.250096096164043</c:v>
                </c:pt>
                <c:pt idx="941">
                  <c:v>-44.250096096164043</c:v>
                </c:pt>
                <c:pt idx="942">
                  <c:v>164.35749978575217</c:v>
                </c:pt>
                <c:pt idx="943">
                  <c:v>6.3214422994520065</c:v>
                </c:pt>
                <c:pt idx="944">
                  <c:v>50.571538395616052</c:v>
                </c:pt>
                <c:pt idx="945">
                  <c:v>25.285769197808026</c:v>
                </c:pt>
                <c:pt idx="946">
                  <c:v>-202.28615358246421</c:v>
                </c:pt>
                <c:pt idx="947">
                  <c:v>-214.92903818136821</c:v>
                </c:pt>
                <c:pt idx="948">
                  <c:v>-202.28615358246421</c:v>
                </c:pt>
                <c:pt idx="949">
                  <c:v>-151.71461518684816</c:v>
                </c:pt>
                <c:pt idx="950">
                  <c:v>-18.96432689835602</c:v>
                </c:pt>
                <c:pt idx="951">
                  <c:v>-240.21480737917625</c:v>
                </c:pt>
                <c:pt idx="952">
                  <c:v>-107.46451909068411</c:v>
                </c:pt>
                <c:pt idx="953">
                  <c:v>-31.607211497260032</c:v>
                </c:pt>
                <c:pt idx="954">
                  <c:v>50.571538395616052</c:v>
                </c:pt>
                <c:pt idx="955">
                  <c:v>-107.46451909068411</c:v>
                </c:pt>
                <c:pt idx="956">
                  <c:v>-82.178749892876084</c:v>
                </c:pt>
                <c:pt idx="957">
                  <c:v>-113.78596139013612</c:v>
                </c:pt>
                <c:pt idx="958">
                  <c:v>-31.607211497260032</c:v>
                </c:pt>
                <c:pt idx="959">
                  <c:v>-25.285769197808026</c:v>
                </c:pt>
                <c:pt idx="960">
                  <c:v>-113.78596139013612</c:v>
                </c:pt>
                <c:pt idx="961">
                  <c:v>-101.1430767912321</c:v>
                </c:pt>
                <c:pt idx="962">
                  <c:v>-63.214422994520064</c:v>
                </c:pt>
                <c:pt idx="963">
                  <c:v>-385.60798026657238</c:v>
                </c:pt>
                <c:pt idx="964">
                  <c:v>-88.500192192328086</c:v>
                </c:pt>
                <c:pt idx="965">
                  <c:v>-101.1430767912321</c:v>
                </c:pt>
                <c:pt idx="966">
                  <c:v>-328.71499957150434</c:v>
                </c:pt>
                <c:pt idx="967">
                  <c:v>-12.642884598904013</c:v>
                </c:pt>
                <c:pt idx="968">
                  <c:v>-360.32221106876437</c:v>
                </c:pt>
                <c:pt idx="969">
                  <c:v>-354.00076876931234</c:v>
                </c:pt>
                <c:pt idx="970">
                  <c:v>-297.1077880742443</c:v>
                </c:pt>
                <c:pt idx="971">
                  <c:v>-543.64403775287258</c:v>
                </c:pt>
                <c:pt idx="972">
                  <c:v>-429.85807636273643</c:v>
                </c:pt>
                <c:pt idx="973">
                  <c:v>-505.71538395616051</c:v>
                </c:pt>
                <c:pt idx="974">
                  <c:v>-202.28615358246421</c:v>
                </c:pt>
                <c:pt idx="975">
                  <c:v>-606.85846074739266</c:v>
                </c:pt>
                <c:pt idx="976">
                  <c:v>-290.78634577479232</c:v>
                </c:pt>
                <c:pt idx="977">
                  <c:v>-341.35788417040834</c:v>
                </c:pt>
                <c:pt idx="978">
                  <c:v>-461.46528785999647</c:v>
                </c:pt>
                <c:pt idx="979">
                  <c:v>-442.50096096164043</c:v>
                </c:pt>
                <c:pt idx="980">
                  <c:v>-524.67971085451654</c:v>
                </c:pt>
                <c:pt idx="981">
                  <c:v>-455.14384556054449</c:v>
                </c:pt>
                <c:pt idx="982">
                  <c:v>-442.50096096164043</c:v>
                </c:pt>
                <c:pt idx="983">
                  <c:v>-562.60836465122861</c:v>
                </c:pt>
                <c:pt idx="984">
                  <c:v>-423.53663406328445</c:v>
                </c:pt>
                <c:pt idx="985">
                  <c:v>-486.75105705780453</c:v>
                </c:pt>
                <c:pt idx="986">
                  <c:v>-613.17990304684463</c:v>
                </c:pt>
                <c:pt idx="987">
                  <c:v>-354.00076876931234</c:v>
                </c:pt>
                <c:pt idx="988">
                  <c:v>-284.46490347534029</c:v>
                </c:pt>
                <c:pt idx="989">
                  <c:v>-461.46528785999647</c:v>
                </c:pt>
                <c:pt idx="990">
                  <c:v>-531.00115315396852</c:v>
                </c:pt>
                <c:pt idx="991">
                  <c:v>-467.7867301594485</c:v>
                </c:pt>
                <c:pt idx="992">
                  <c:v>-271.82201887643629</c:v>
                </c:pt>
                <c:pt idx="993">
                  <c:v>-632.14422994520066</c:v>
                </c:pt>
                <c:pt idx="994">
                  <c:v>-657.42999914300867</c:v>
                </c:pt>
                <c:pt idx="995">
                  <c:v>-442.50096096164043</c:v>
                </c:pt>
                <c:pt idx="996">
                  <c:v>-398.25086486547639</c:v>
                </c:pt>
                <c:pt idx="997">
                  <c:v>-505.71538395616051</c:v>
                </c:pt>
                <c:pt idx="998">
                  <c:v>-600.53701844794057</c:v>
                </c:pt>
                <c:pt idx="999">
                  <c:v>-581.57269154958465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graph_export!$E$1</c:f>
              <c:strCache>
                <c:ptCount val="1"/>
                <c:pt idx="0">
                  <c:v>chl a90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graph_export!$E$2:$E$1001</c:f>
              <c:numCache>
                <c:formatCode>General</c:formatCode>
                <c:ptCount val="1000"/>
                <c:pt idx="0">
                  <c:v>167159.83544173258</c:v>
                </c:pt>
                <c:pt idx="1">
                  <c:v>168808.40614192499</c:v>
                </c:pt>
                <c:pt idx="2">
                  <c:v>170633.60941713801</c:v>
                </c:pt>
                <c:pt idx="3">
                  <c:v>171575.64981724796</c:v>
                </c:pt>
                <c:pt idx="4">
                  <c:v>173184.96883410247</c:v>
                </c:pt>
                <c:pt idx="5">
                  <c:v>174074.67365642852</c:v>
                </c:pt>
                <c:pt idx="6">
                  <c:v>175396.14699547167</c:v>
                </c:pt>
                <c:pt idx="7">
                  <c:v>176887.71096231241</c:v>
                </c:pt>
                <c:pt idx="8">
                  <c:v>178588.61724028873</c:v>
                </c:pt>
                <c:pt idx="9">
                  <c:v>180054.01341823753</c:v>
                </c:pt>
                <c:pt idx="10">
                  <c:v>181925.01032401147</c:v>
                </c:pt>
                <c:pt idx="11">
                  <c:v>184064.22706592781</c:v>
                </c:pt>
                <c:pt idx="12">
                  <c:v>184980.09967714583</c:v>
                </c:pt>
                <c:pt idx="13">
                  <c:v>186955.76773848754</c:v>
                </c:pt>
                <c:pt idx="14">
                  <c:v>188754.80322480862</c:v>
                </c:pt>
                <c:pt idx="15">
                  <c:v>190933.27165006287</c:v>
                </c:pt>
                <c:pt idx="16">
                  <c:v>192163.15772798422</c:v>
                </c:pt>
                <c:pt idx="17">
                  <c:v>194315.45836434653</c:v>
                </c:pt>
                <c:pt idx="18">
                  <c:v>196179.91332289748</c:v>
                </c:pt>
                <c:pt idx="19">
                  <c:v>197671.47728973822</c:v>
                </c:pt>
                <c:pt idx="20">
                  <c:v>198986.40868155839</c:v>
                </c:pt>
                <c:pt idx="21">
                  <c:v>200994.78647901502</c:v>
                </c:pt>
                <c:pt idx="22">
                  <c:v>202146.16919026049</c:v>
                </c:pt>
                <c:pt idx="23">
                  <c:v>204520.89603220436</c:v>
                </c:pt>
                <c:pt idx="24">
                  <c:v>206162.92478517376</c:v>
                </c:pt>
                <c:pt idx="25">
                  <c:v>208007.75390205576</c:v>
                </c:pt>
                <c:pt idx="26">
                  <c:v>209721.74407447805</c:v>
                </c:pt>
                <c:pt idx="27">
                  <c:v>211926.38028862423</c:v>
                </c:pt>
                <c:pt idx="28">
                  <c:v>213686.16409160741</c:v>
                </c:pt>
                <c:pt idx="29">
                  <c:v>215720.70967795598</c:v>
                </c:pt>
                <c:pt idx="30">
                  <c:v>217447.78374482424</c:v>
                </c:pt>
                <c:pt idx="31">
                  <c:v>219645.87801174747</c:v>
                </c:pt>
                <c:pt idx="32">
                  <c:v>221929.01759256949</c:v>
                </c:pt>
                <c:pt idx="33">
                  <c:v>223616.83997609981</c:v>
                </c:pt>
                <c:pt idx="34">
                  <c:v>225939.23124025977</c:v>
                </c:pt>
                <c:pt idx="35">
                  <c:v>228156.95134885196</c:v>
                </c:pt>
                <c:pt idx="36">
                  <c:v>230211.12277686948</c:v>
                </c:pt>
                <c:pt idx="37">
                  <c:v>232206.41667988015</c:v>
                </c:pt>
                <c:pt idx="38">
                  <c:v>234620.39520516191</c:v>
                </c:pt>
                <c:pt idx="39">
                  <c:v>236805.40557763915</c:v>
                </c:pt>
                <c:pt idx="40">
                  <c:v>239265.1777334818</c:v>
                </c:pt>
                <c:pt idx="41">
                  <c:v>241522.14952541189</c:v>
                </c:pt>
                <c:pt idx="42">
                  <c:v>243779.12131734198</c:v>
                </c:pt>
                <c:pt idx="43">
                  <c:v>246029.55116204909</c:v>
                </c:pt>
                <c:pt idx="44">
                  <c:v>248737.9173123652</c:v>
                </c:pt>
                <c:pt idx="45">
                  <c:v>251066.85052374814</c:v>
                </c:pt>
                <c:pt idx="46">
                  <c:v>253605.12604626664</c:v>
                </c:pt>
                <c:pt idx="47">
                  <c:v>255986.39483543346</c:v>
                </c:pt>
                <c:pt idx="48">
                  <c:v>258740.55461631046</c:v>
                </c:pt>
                <c:pt idx="49">
                  <c:v>260892.85525267277</c:v>
                </c:pt>
                <c:pt idx="50">
                  <c:v>263143.28509737988</c:v>
                </c:pt>
                <c:pt idx="51">
                  <c:v>265694.64451434434</c:v>
                </c:pt>
                <c:pt idx="52">
                  <c:v>268272.17172020074</c:v>
                </c:pt>
                <c:pt idx="53">
                  <c:v>270718.8599815974</c:v>
                </c:pt>
                <c:pt idx="54">
                  <c:v>272923.49619574362</c:v>
                </c:pt>
                <c:pt idx="55">
                  <c:v>275586.06871549884</c:v>
                </c:pt>
                <c:pt idx="56">
                  <c:v>277679.4918268543</c:v>
                </c:pt>
                <c:pt idx="57">
                  <c:v>279537.40483818226</c:v>
                </c:pt>
                <c:pt idx="58">
                  <c:v>281689.70547454455</c:v>
                </c:pt>
                <c:pt idx="59">
                  <c:v>283684.99937755521</c:v>
                </c:pt>
                <c:pt idx="60">
                  <c:v>285418.61539164645</c:v>
                </c:pt>
                <c:pt idx="61">
                  <c:v>287041.01830294693</c:v>
                </c:pt>
                <c:pt idx="62">
                  <c:v>288617.6275836865</c:v>
                </c:pt>
                <c:pt idx="63">
                  <c:v>290056.85597274336</c:v>
                </c:pt>
                <c:pt idx="64">
                  <c:v>291424.12294234743</c:v>
                </c:pt>
                <c:pt idx="65">
                  <c:v>292346.5375007884</c:v>
                </c:pt>
                <c:pt idx="66">
                  <c:v>293537.17189537181</c:v>
                </c:pt>
                <c:pt idx="67">
                  <c:v>294387.62503435998</c:v>
                </c:pt>
                <c:pt idx="68">
                  <c:v>295028.73586221255</c:v>
                </c:pt>
                <c:pt idx="69">
                  <c:v>295820.31147619383</c:v>
                </c:pt>
                <c:pt idx="70">
                  <c:v>296219.37025679596</c:v>
                </c:pt>
                <c:pt idx="71">
                  <c:v>296867.02303187159</c:v>
                </c:pt>
                <c:pt idx="72">
                  <c:v>297213.74623468984</c:v>
                </c:pt>
                <c:pt idx="73">
                  <c:v>297802.52148475853</c:v>
                </c:pt>
                <c:pt idx="74">
                  <c:v>297828.68927365047</c:v>
                </c:pt>
                <c:pt idx="75">
                  <c:v>298266.99973759055</c:v>
                </c:pt>
                <c:pt idx="76">
                  <c:v>298319.33531537442</c:v>
                </c:pt>
                <c:pt idx="77">
                  <c:v>298476.34204872604</c:v>
                </c:pt>
                <c:pt idx="78">
                  <c:v>298417.46452371922</c:v>
                </c:pt>
                <c:pt idx="79">
                  <c:v>298633.34878207772</c:v>
                </c:pt>
                <c:pt idx="80">
                  <c:v>298509.05178484099</c:v>
                </c:pt>
                <c:pt idx="81">
                  <c:v>298397.83868205023</c:v>
                </c:pt>
                <c:pt idx="82">
                  <c:v>298502.50983761804</c:v>
                </c:pt>
                <c:pt idx="83">
                  <c:v>298581.01320429385</c:v>
                </c:pt>
                <c:pt idx="84">
                  <c:v>298463.25815428008</c:v>
                </c:pt>
                <c:pt idx="85">
                  <c:v>298456.71620705712</c:v>
                </c:pt>
                <c:pt idx="86">
                  <c:v>297985.69600700215</c:v>
                </c:pt>
                <c:pt idx="87">
                  <c:v>297861.39900976542</c:v>
                </c:pt>
                <c:pt idx="88">
                  <c:v>297632.43085696088</c:v>
                </c:pt>
                <c:pt idx="89">
                  <c:v>297279.16570691968</c:v>
                </c:pt>
                <c:pt idx="90">
                  <c:v>297010.94587077724</c:v>
                </c:pt>
                <c:pt idx="91">
                  <c:v>296605.34514295217</c:v>
                </c:pt>
                <c:pt idx="92">
                  <c:v>296278.24778180284</c:v>
                </c:pt>
                <c:pt idx="93">
                  <c:v>295741.80810951802</c:v>
                </c:pt>
                <c:pt idx="94">
                  <c:v>295414.7107483687</c:v>
                </c:pt>
                <c:pt idx="95">
                  <c:v>294871.72912886093</c:v>
                </c:pt>
                <c:pt idx="96">
                  <c:v>294459.58645381278</c:v>
                </c:pt>
                <c:pt idx="97">
                  <c:v>294152.11493433249</c:v>
                </c:pt>
                <c:pt idx="98">
                  <c:v>293949.3145704199</c:v>
                </c:pt>
                <c:pt idx="99">
                  <c:v>293622.21720927063</c:v>
                </c:pt>
                <c:pt idx="100">
                  <c:v>293275.49400645238</c:v>
                </c:pt>
                <c:pt idx="101">
                  <c:v>292981.10638141801</c:v>
                </c:pt>
                <c:pt idx="102">
                  <c:v>293092.31948420877</c:v>
                </c:pt>
                <c:pt idx="103">
                  <c:v>293053.06780087086</c:v>
                </c:pt>
                <c:pt idx="104">
                  <c:v>293216.6164814455</c:v>
                </c:pt>
                <c:pt idx="105">
                  <c:v>293517.54605370283</c:v>
                </c:pt>
                <c:pt idx="106">
                  <c:v>293798.84978429123</c:v>
                </c:pt>
                <c:pt idx="107">
                  <c:v>294315.66361490713</c:v>
                </c:pt>
                <c:pt idx="108">
                  <c:v>294878.27107608388</c:v>
                </c:pt>
                <c:pt idx="109">
                  <c:v>295879.18900120072</c:v>
                </c:pt>
                <c:pt idx="110">
                  <c:v>297089.44923745311</c:v>
                </c:pt>
                <c:pt idx="111">
                  <c:v>298181.95442369173</c:v>
                </c:pt>
                <c:pt idx="112">
                  <c:v>299843.60901833011</c:v>
                </c:pt>
                <c:pt idx="113">
                  <c:v>301459.46998240758</c:v>
                </c:pt>
                <c:pt idx="114">
                  <c:v>303592.14477710094</c:v>
                </c:pt>
                <c:pt idx="115">
                  <c:v>305790.23904402414</c:v>
                </c:pt>
                <c:pt idx="116">
                  <c:v>308380.85014432651</c:v>
                </c:pt>
                <c:pt idx="117">
                  <c:v>311298.55860577821</c:v>
                </c:pt>
                <c:pt idx="118">
                  <c:v>314301.31238112866</c:v>
                </c:pt>
                <c:pt idx="119">
                  <c:v>317598.4537815135</c:v>
                </c:pt>
                <c:pt idx="120">
                  <c:v>321366.61538195331</c:v>
                </c:pt>
                <c:pt idx="121">
                  <c:v>325259.07397962984</c:v>
                </c:pt>
                <c:pt idx="122">
                  <c:v>329459.00409678672</c:v>
                </c:pt>
                <c:pt idx="123">
                  <c:v>333887.90236674808</c:v>
                </c:pt>
                <c:pt idx="124">
                  <c:v>338349.51037282438</c:v>
                </c:pt>
                <c:pt idx="125">
                  <c:v>343164.38352894189</c:v>
                </c:pt>
                <c:pt idx="126">
                  <c:v>347926.92110727559</c:v>
                </c:pt>
                <c:pt idx="127">
                  <c:v>353010.01409953553</c:v>
                </c:pt>
                <c:pt idx="128">
                  <c:v>358112.7329334644</c:v>
                </c:pt>
                <c:pt idx="129">
                  <c:v>363326.66487018409</c:v>
                </c:pt>
                <c:pt idx="130">
                  <c:v>368540.59680690372</c:v>
                </c:pt>
                <c:pt idx="131">
                  <c:v>373676.0253769476</c:v>
                </c:pt>
                <c:pt idx="132">
                  <c:v>378929.20899700513</c:v>
                </c:pt>
                <c:pt idx="133">
                  <c:v>383999.21809481911</c:v>
                </c:pt>
                <c:pt idx="134">
                  <c:v>389049.60135096416</c:v>
                </c:pt>
                <c:pt idx="135">
                  <c:v>393975.68760987243</c:v>
                </c:pt>
                <c:pt idx="136">
                  <c:v>398757.85102987505</c:v>
                </c:pt>
                <c:pt idx="137">
                  <c:v>403402.63355819497</c:v>
                </c:pt>
                <c:pt idx="138">
                  <c:v>407759.57040870347</c:v>
                </c:pt>
                <c:pt idx="139">
                  <c:v>412096.88141754305</c:v>
                </c:pt>
                <c:pt idx="140">
                  <c:v>416035.1336457805</c:v>
                </c:pt>
                <c:pt idx="141">
                  <c:v>419829.46303511225</c:v>
                </c:pt>
                <c:pt idx="142">
                  <c:v>423335.94674663263</c:v>
                </c:pt>
                <c:pt idx="143">
                  <c:v>426731.21735536226</c:v>
                </c:pt>
                <c:pt idx="144">
                  <c:v>429786.30670849659</c:v>
                </c:pt>
                <c:pt idx="145">
                  <c:v>432579.71817271149</c:v>
                </c:pt>
                <c:pt idx="146">
                  <c:v>435052.57422300015</c:v>
                </c:pt>
                <c:pt idx="147">
                  <c:v>437473.09469550487</c:v>
                </c:pt>
                <c:pt idx="148">
                  <c:v>439579.6017013063</c:v>
                </c:pt>
                <c:pt idx="149">
                  <c:v>441156.21098204586</c:v>
                </c:pt>
                <c:pt idx="150">
                  <c:v>442510.3940572039</c:v>
                </c:pt>
                <c:pt idx="151">
                  <c:v>443465.51835175982</c:v>
                </c:pt>
                <c:pt idx="152">
                  <c:v>444204.75838795723</c:v>
                </c:pt>
                <c:pt idx="153">
                  <c:v>444629.98495745129</c:v>
                </c:pt>
                <c:pt idx="154">
                  <c:v>445022.50179083046</c:v>
                </c:pt>
                <c:pt idx="155">
                  <c:v>444852.41116303281</c:v>
                </c:pt>
                <c:pt idx="156">
                  <c:v>444584.19132689043</c:v>
                </c:pt>
                <c:pt idx="157">
                  <c:v>444067.37749627454</c:v>
                </c:pt>
                <c:pt idx="158">
                  <c:v>443367.38914341509</c:v>
                </c:pt>
                <c:pt idx="159">
                  <c:v>442477.68432108901</c:v>
                </c:pt>
                <c:pt idx="160">
                  <c:v>441404.80497651931</c:v>
                </c:pt>
                <c:pt idx="161">
                  <c:v>440299.21589583473</c:v>
                </c:pt>
                <c:pt idx="162">
                  <c:v>439003.91034568357</c:v>
                </c:pt>
                <c:pt idx="163">
                  <c:v>437774.0242677622</c:v>
                </c:pt>
                <c:pt idx="164">
                  <c:v>436432.92508705013</c:v>
                </c:pt>
                <c:pt idx="165">
                  <c:v>435189.95511468285</c:v>
                </c:pt>
                <c:pt idx="166">
                  <c:v>434241.37276734988</c:v>
                </c:pt>
                <c:pt idx="167">
                  <c:v>433253.53873667907</c:v>
                </c:pt>
                <c:pt idx="168">
                  <c:v>432553.55038381956</c:v>
                </c:pt>
                <c:pt idx="169">
                  <c:v>432030.19460598071</c:v>
                </c:pt>
                <c:pt idx="170">
                  <c:v>431670.38750871649</c:v>
                </c:pt>
                <c:pt idx="171">
                  <c:v>431833.93618929113</c:v>
                </c:pt>
                <c:pt idx="172">
                  <c:v>432494.67285881267</c:v>
                </c:pt>
                <c:pt idx="173">
                  <c:v>433318.95820890891</c:v>
                </c:pt>
                <c:pt idx="174">
                  <c:v>434836.68996464158</c:v>
                </c:pt>
                <c:pt idx="175">
                  <c:v>436805.81607876031</c:v>
                </c:pt>
                <c:pt idx="176">
                  <c:v>439062.7878706904</c:v>
                </c:pt>
                <c:pt idx="177">
                  <c:v>442013.20606825699</c:v>
                </c:pt>
                <c:pt idx="178">
                  <c:v>445480.43809643947</c:v>
                </c:pt>
                <c:pt idx="179">
                  <c:v>449497.19369135273</c:v>
                </c:pt>
                <c:pt idx="180">
                  <c:v>453939.17585576006</c:v>
                </c:pt>
                <c:pt idx="181">
                  <c:v>459002.64300635108</c:v>
                </c:pt>
                <c:pt idx="182">
                  <c:v>464517.5045153281</c:v>
                </c:pt>
                <c:pt idx="183">
                  <c:v>470621.1412743738</c:v>
                </c:pt>
                <c:pt idx="184">
                  <c:v>477143.46265569062</c:v>
                </c:pt>
                <c:pt idx="185">
                  <c:v>483920.9199787039</c:v>
                </c:pt>
                <c:pt idx="186">
                  <c:v>491110.51997676527</c:v>
                </c:pt>
                <c:pt idx="187">
                  <c:v>498345.91360538756</c:v>
                </c:pt>
                <c:pt idx="188">
                  <c:v>506058.86938128778</c:v>
                </c:pt>
                <c:pt idx="189">
                  <c:v>513680.23789606622</c:v>
                </c:pt>
                <c:pt idx="190">
                  <c:v>521635.24571921688</c:v>
                </c:pt>
                <c:pt idx="191">
                  <c:v>529492.12433402287</c:v>
                </c:pt>
                <c:pt idx="192">
                  <c:v>537159.28647936217</c:v>
                </c:pt>
                <c:pt idx="193">
                  <c:v>544754.48720524868</c:v>
                </c:pt>
                <c:pt idx="194">
                  <c:v>552140.34561999957</c:v>
                </c:pt>
                <c:pt idx="195">
                  <c:v>559081.35162358743</c:v>
                </c:pt>
                <c:pt idx="196">
                  <c:v>565518.62769100547</c:v>
                </c:pt>
                <c:pt idx="197">
                  <c:v>571524.13524170639</c:v>
                </c:pt>
                <c:pt idx="198">
                  <c:v>576764.23496731801</c:v>
                </c:pt>
                <c:pt idx="199">
                  <c:v>581415.55944286089</c:v>
                </c:pt>
                <c:pt idx="200">
                  <c:v>585170.63714885479</c:v>
                </c:pt>
                <c:pt idx="201">
                  <c:v>587977.13250751561</c:v>
                </c:pt>
                <c:pt idx="202">
                  <c:v>589841.58746606659</c:v>
                </c:pt>
                <c:pt idx="203">
                  <c:v>590476.1563466962</c:v>
                </c:pt>
                <c:pt idx="204">
                  <c:v>590090.18146054004</c:v>
                </c:pt>
                <c:pt idx="205">
                  <c:v>588291.14597421896</c:v>
                </c:pt>
                <c:pt idx="206">
                  <c:v>585242.59856830759</c:v>
                </c:pt>
                <c:pt idx="207">
                  <c:v>580872.57782335312</c:v>
                </c:pt>
                <c:pt idx="208">
                  <c:v>575102.58037267963</c:v>
                </c:pt>
                <c:pt idx="209">
                  <c:v>567736.34779959766</c:v>
                </c:pt>
                <c:pt idx="210">
                  <c:v>559251.44225138507</c:v>
                </c:pt>
                <c:pt idx="211">
                  <c:v>549418.89557523746</c:v>
                </c:pt>
                <c:pt idx="212">
                  <c:v>538114.41077391803</c:v>
                </c:pt>
                <c:pt idx="213">
                  <c:v>525573.49794745434</c:v>
                </c:pt>
                <c:pt idx="214">
                  <c:v>511874.66046252212</c:v>
                </c:pt>
                <c:pt idx="215">
                  <c:v>497122.5694746892</c:v>
                </c:pt>
                <c:pt idx="216">
                  <c:v>481317.22498395556</c:v>
                </c:pt>
                <c:pt idx="217">
                  <c:v>464654.88540701079</c:v>
                </c:pt>
                <c:pt idx="218">
                  <c:v>447168.26047996979</c:v>
                </c:pt>
                <c:pt idx="219">
                  <c:v>429066.69251396816</c:v>
                </c:pt>
                <c:pt idx="220">
                  <c:v>410788.49197294586</c:v>
                </c:pt>
                <c:pt idx="221">
                  <c:v>392058.89707353764</c:v>
                </c:pt>
                <c:pt idx="222">
                  <c:v>373061.08233798691</c:v>
                </c:pt>
                <c:pt idx="223">
                  <c:v>354082.89344410517</c:v>
                </c:pt>
                <c:pt idx="224">
                  <c:v>335438.3438585957</c:v>
                </c:pt>
                <c:pt idx="225">
                  <c:v>316846.12985087011</c:v>
                </c:pt>
                <c:pt idx="226">
                  <c:v>298522.13567928696</c:v>
                </c:pt>
                <c:pt idx="227">
                  <c:v>280773.83286332653</c:v>
                </c:pt>
                <c:pt idx="228">
                  <c:v>263300.29183073156</c:v>
                </c:pt>
                <c:pt idx="229">
                  <c:v>246337.02268152943</c:v>
                </c:pt>
                <c:pt idx="230">
                  <c:v>230184.95498797754</c:v>
                </c:pt>
                <c:pt idx="231">
                  <c:v>214549.70112504155</c:v>
                </c:pt>
                <c:pt idx="232">
                  <c:v>199535.93224828917</c:v>
                </c:pt>
                <c:pt idx="233">
                  <c:v>185555.79103276858</c:v>
                </c:pt>
                <c:pt idx="234">
                  <c:v>172053.21196452592</c:v>
                </c:pt>
                <c:pt idx="235">
                  <c:v>159263.70514358874</c:v>
                </c:pt>
                <c:pt idx="236">
                  <c:v>147390.07093386955</c:v>
                </c:pt>
                <c:pt idx="237">
                  <c:v>136039.79250198923</c:v>
                </c:pt>
                <c:pt idx="238">
                  <c:v>125474.5477368672</c:v>
                </c:pt>
                <c:pt idx="239">
                  <c:v>115648.54300794257</c:v>
                </c:pt>
                <c:pt idx="240">
                  <c:v>106489.81689576247</c:v>
                </c:pt>
                <c:pt idx="241">
                  <c:v>97860.988508644237</c:v>
                </c:pt>
                <c:pt idx="242">
                  <c:v>89991.025999392354</c:v>
                </c:pt>
                <c:pt idx="243">
                  <c:v>82559.373954080511</c:v>
                </c:pt>
                <c:pt idx="244">
                  <c:v>75821.168314405149</c:v>
                </c:pt>
                <c:pt idx="245">
                  <c:v>69547.440927561795</c:v>
                </c:pt>
                <c:pt idx="246">
                  <c:v>63751.275687996393</c:v>
                </c:pt>
                <c:pt idx="247">
                  <c:v>58413.046754039999</c:v>
                </c:pt>
                <c:pt idx="248">
                  <c:v>53709.386700713228</c:v>
                </c:pt>
                <c:pt idx="249">
                  <c:v>49136.565591846171</c:v>
                </c:pt>
                <c:pt idx="250">
                  <c:v>45211.397258054705</c:v>
                </c:pt>
                <c:pt idx="251">
                  <c:v>41338.564502047127</c:v>
                </c:pt>
                <c:pt idx="252">
                  <c:v>37943.293893317503</c:v>
                </c:pt>
                <c:pt idx="253">
                  <c:v>34842.410909622246</c:v>
                </c:pt>
                <c:pt idx="254">
                  <c:v>32075.167234299264</c:v>
                </c:pt>
                <c:pt idx="255">
                  <c:v>29471.472239550923</c:v>
                </c:pt>
                <c:pt idx="256">
                  <c:v>27083.661503161118</c:v>
                </c:pt>
                <c:pt idx="257">
                  <c:v>24970.61255013671</c:v>
                </c:pt>
                <c:pt idx="258">
                  <c:v>23073.447855470837</c:v>
                </c:pt>
                <c:pt idx="259">
                  <c:v>21307.122105264676</c:v>
                </c:pt>
                <c:pt idx="260">
                  <c:v>19795.93229675496</c:v>
                </c:pt>
                <c:pt idx="261">
                  <c:v>18291.284435468231</c:v>
                </c:pt>
                <c:pt idx="262">
                  <c:v>16924.017465864206</c:v>
                </c:pt>
                <c:pt idx="263">
                  <c:v>15890.389804632452</c:v>
                </c:pt>
                <c:pt idx="264">
                  <c:v>14830.594354508756</c:v>
                </c:pt>
                <c:pt idx="265">
                  <c:v>13849.302271060889</c:v>
                </c:pt>
                <c:pt idx="266">
                  <c:v>12900.719923727953</c:v>
                </c:pt>
                <c:pt idx="267">
                  <c:v>12148.395993084589</c:v>
                </c:pt>
                <c:pt idx="268">
                  <c:v>11369.90427354928</c:v>
                </c:pt>
                <c:pt idx="269">
                  <c:v>10689.54176235876</c:v>
                </c:pt>
                <c:pt idx="270">
                  <c:v>10048.430934506154</c:v>
                </c:pt>
                <c:pt idx="271">
                  <c:v>9603.5785233431197</c:v>
                </c:pt>
                <c:pt idx="272">
                  <c:v>9027.8871677203715</c:v>
                </c:pt>
                <c:pt idx="273">
                  <c:v>8504.5313898815093</c:v>
                </c:pt>
                <c:pt idx="274">
                  <c:v>8170.8920815092351</c:v>
                </c:pt>
                <c:pt idx="275">
                  <c:v>7745.6655120151599</c:v>
                </c:pt>
                <c:pt idx="276">
                  <c:v>7412.0262036428849</c:v>
                </c:pt>
                <c:pt idx="277">
                  <c:v>7124.1805258315107</c:v>
                </c:pt>
                <c:pt idx="278">
                  <c:v>6770.9153757902795</c:v>
                </c:pt>
                <c:pt idx="279">
                  <c:v>6358.7727007421754</c:v>
                </c:pt>
                <c:pt idx="280">
                  <c:v>6221.3918090594734</c:v>
                </c:pt>
                <c:pt idx="281">
                  <c:v>5835.4169229033132</c:v>
                </c:pt>
                <c:pt idx="282">
                  <c:v>5769.9974506734552</c:v>
                </c:pt>
                <c:pt idx="283">
                  <c:v>5442.9000895241661</c:v>
                </c:pt>
                <c:pt idx="284">
                  <c:v>5331.686986733408</c:v>
                </c:pt>
                <c:pt idx="285">
                  <c:v>5083.0929922599489</c:v>
                </c:pt>
                <c:pt idx="286">
                  <c:v>4939.1701533542619</c:v>
                </c:pt>
                <c:pt idx="287">
                  <c:v>4749.4536838876738</c:v>
                </c:pt>
                <c:pt idx="288">
                  <c:v>4592.4469505360157</c:v>
                </c:pt>
                <c:pt idx="289">
                  <c:v>4455.0660588533137</c:v>
                </c:pt>
                <c:pt idx="290">
                  <c:v>4265.3495893867266</c:v>
                </c:pt>
                <c:pt idx="291">
                  <c:v>4147.5945393729826</c:v>
                </c:pt>
                <c:pt idx="292">
                  <c:v>4095.2589615890965</c:v>
                </c:pt>
                <c:pt idx="293">
                  <c:v>3951.336122683409</c:v>
                </c:pt>
                <c:pt idx="294">
                  <c:v>3827.0391254466795</c:v>
                </c:pt>
                <c:pt idx="295">
                  <c:v>3748.53575877085</c:v>
                </c:pt>
                <c:pt idx="296">
                  <c:v>3689.6582337639784</c:v>
                </c:pt>
                <c:pt idx="297">
                  <c:v>3532.6515004123194</c:v>
                </c:pt>
                <c:pt idx="298">
                  <c:v>3493.3998170744048</c:v>
                </c:pt>
                <c:pt idx="299">
                  <c:v>3513.0256587433623</c:v>
                </c:pt>
                <c:pt idx="300">
                  <c:v>3297.1414003848317</c:v>
                </c:pt>
                <c:pt idx="301">
                  <c:v>3212.0960864860162</c:v>
                </c:pt>
                <c:pt idx="302">
                  <c:v>3107.4249309182442</c:v>
                </c:pt>
                <c:pt idx="303">
                  <c:v>3127.0507725872012</c:v>
                </c:pt>
                <c:pt idx="304">
                  <c:v>3035.4635114654006</c:v>
                </c:pt>
                <c:pt idx="305">
                  <c:v>3055.0893531343577</c:v>
                </c:pt>
                <c:pt idx="306">
                  <c:v>3015.8376697964432</c:v>
                </c:pt>
                <c:pt idx="307">
                  <c:v>3035.4635114654006</c:v>
                </c:pt>
                <c:pt idx="308">
                  <c:v>2950.4181975665856</c:v>
                </c:pt>
                <c:pt idx="309">
                  <c:v>2950.4181975665856</c:v>
                </c:pt>
                <c:pt idx="310">
                  <c:v>2956.9601447895711</c:v>
                </c:pt>
                <c:pt idx="311">
                  <c:v>2950.4181975665856</c:v>
                </c:pt>
                <c:pt idx="312">
                  <c:v>2930.7923558976281</c:v>
                </c:pt>
                <c:pt idx="313">
                  <c:v>2904.6245670056851</c:v>
                </c:pt>
                <c:pt idx="314">
                  <c:v>2786.8695169919411</c:v>
                </c:pt>
                <c:pt idx="315">
                  <c:v>2884.9987253367276</c:v>
                </c:pt>
                <c:pt idx="316">
                  <c:v>2865.3728836677701</c:v>
                </c:pt>
                <c:pt idx="317">
                  <c:v>2878.4567781137416</c:v>
                </c:pt>
                <c:pt idx="318">
                  <c:v>2884.9987253367276</c:v>
                </c:pt>
                <c:pt idx="319">
                  <c:v>3002.7537753504716</c:v>
                </c:pt>
                <c:pt idx="320">
                  <c:v>2963.5020920125571</c:v>
                </c:pt>
                <c:pt idx="321">
                  <c:v>3055.0893531343577</c:v>
                </c:pt>
                <c:pt idx="322">
                  <c:v>3061.6313003573437</c:v>
                </c:pt>
                <c:pt idx="323">
                  <c:v>3100.8829836952582</c:v>
                </c:pt>
                <c:pt idx="324">
                  <c:v>3205.5541392630307</c:v>
                </c:pt>
                <c:pt idx="325">
                  <c:v>3257.8897170469168</c:v>
                </c:pt>
                <c:pt idx="326">
                  <c:v>3290.5994531618458</c:v>
                </c:pt>
                <c:pt idx="327">
                  <c:v>3323.3091892767748</c:v>
                </c:pt>
                <c:pt idx="328">
                  <c:v>3486.8578698514193</c:v>
                </c:pt>
                <c:pt idx="329">
                  <c:v>3513.0256587433623</c:v>
                </c:pt>
                <c:pt idx="330">
                  <c:v>3617.6968143111349</c:v>
                </c:pt>
                <c:pt idx="331">
                  <c:v>3650.4065504260634</c:v>
                </c:pt>
                <c:pt idx="332">
                  <c:v>3781.245494885779</c:v>
                </c:pt>
                <c:pt idx="333">
                  <c:v>3866.290808784594</c:v>
                </c:pt>
                <c:pt idx="334">
                  <c:v>3990.587806021324</c:v>
                </c:pt>
                <c:pt idx="335">
                  <c:v>4036.3814365822245</c:v>
                </c:pt>
                <c:pt idx="336">
                  <c:v>4127.9686977040255</c:v>
                </c:pt>
                <c:pt idx="337">
                  <c:v>4343.8529560625557</c:v>
                </c:pt>
                <c:pt idx="338">
                  <c:v>4343.8529560625557</c:v>
                </c:pt>
                <c:pt idx="339">
                  <c:v>4383.1046394004707</c:v>
                </c:pt>
                <c:pt idx="340">
                  <c:v>4494.3177421912287</c:v>
                </c:pt>
                <c:pt idx="341">
                  <c:v>4644.7825283199018</c:v>
                </c:pt>
                <c:pt idx="342">
                  <c:v>4579.3630560900438</c:v>
                </c:pt>
                <c:pt idx="343">
                  <c:v>4716.7439477727448</c:v>
                </c:pt>
                <c:pt idx="344">
                  <c:v>4697.1181061037878</c:v>
                </c:pt>
                <c:pt idx="345">
                  <c:v>4860.6667866784319</c:v>
                </c:pt>
                <c:pt idx="346">
                  <c:v>5109.2607811518919</c:v>
                </c:pt>
                <c:pt idx="347">
                  <c:v>5384.0225645172941</c:v>
                </c:pt>
                <c:pt idx="348">
                  <c:v>5475.6098256390951</c:v>
                </c:pt>
                <c:pt idx="349">
                  <c:v>5612.9907173217962</c:v>
                </c:pt>
                <c:pt idx="350">
                  <c:v>5730.7457673355402</c:v>
                </c:pt>
                <c:pt idx="351">
                  <c:v>5737.2877145585262</c:v>
                </c:pt>
                <c:pt idx="352">
                  <c:v>5887.7525006871992</c:v>
                </c:pt>
                <c:pt idx="353">
                  <c:v>5940.0880784710853</c:v>
                </c:pt>
                <c:pt idx="354">
                  <c:v>6018.5914451469143</c:v>
                </c:pt>
                <c:pt idx="355">
                  <c:v>6142.8884423836444</c:v>
                </c:pt>
                <c:pt idx="356">
                  <c:v>6214.8498618364883</c:v>
                </c:pt>
                <c:pt idx="357">
                  <c:v>6299.8951757353034</c:v>
                </c:pt>
                <c:pt idx="358">
                  <c:v>6371.8565951881465</c:v>
                </c:pt>
                <c:pt idx="359">
                  <c:v>6391.4824368571044</c:v>
                </c:pt>
                <c:pt idx="360">
                  <c:v>6535.4052757627915</c:v>
                </c:pt>
                <c:pt idx="361">
                  <c:v>6600.8247479926486</c:v>
                </c:pt>
                <c:pt idx="362">
                  <c:v>6522.3213813168195</c:v>
                </c:pt>
                <c:pt idx="363">
                  <c:v>6613.9086424386205</c:v>
                </c:pt>
                <c:pt idx="364">
                  <c:v>6692.4120091144496</c:v>
                </c:pt>
                <c:pt idx="365">
                  <c:v>6672.7861674454925</c:v>
                </c:pt>
                <c:pt idx="366">
                  <c:v>6770.9153757902795</c:v>
                </c:pt>
                <c:pt idx="367">
                  <c:v>6797.0831646822226</c:v>
                </c:pt>
                <c:pt idx="368">
                  <c:v>6816.7090063511796</c:v>
                </c:pt>
                <c:pt idx="369">
                  <c:v>6777.4573230132646</c:v>
                </c:pt>
                <c:pt idx="370">
                  <c:v>6810.1670591281936</c:v>
                </c:pt>
                <c:pt idx="371">
                  <c:v>6908.2962674729806</c:v>
                </c:pt>
                <c:pt idx="372">
                  <c:v>6914.8382146959666</c:v>
                </c:pt>
                <c:pt idx="373">
                  <c:v>6823.2509535741656</c:v>
                </c:pt>
                <c:pt idx="374">
                  <c:v>6901.7543202499946</c:v>
                </c:pt>
                <c:pt idx="375">
                  <c:v>6927.9221091419377</c:v>
                </c:pt>
                <c:pt idx="376">
                  <c:v>6875.5865313580516</c:v>
                </c:pt>
                <c:pt idx="377">
                  <c:v>7006.4254758177667</c:v>
                </c:pt>
                <c:pt idx="378">
                  <c:v>6895.2123730270087</c:v>
                </c:pt>
                <c:pt idx="379">
                  <c:v>6875.5865313580516</c:v>
                </c:pt>
                <c:pt idx="380">
                  <c:v>7006.4254758177667</c:v>
                </c:pt>
                <c:pt idx="381">
                  <c:v>6980.2576869258237</c:v>
                </c:pt>
                <c:pt idx="382">
                  <c:v>6986.7996341488097</c:v>
                </c:pt>
                <c:pt idx="383">
                  <c:v>6967.1737924798526</c:v>
                </c:pt>
                <c:pt idx="384">
                  <c:v>6986.7996341488097</c:v>
                </c:pt>
                <c:pt idx="385">
                  <c:v>6986.7996341488097</c:v>
                </c:pt>
                <c:pt idx="386">
                  <c:v>7052.2191063786677</c:v>
                </c:pt>
                <c:pt idx="387">
                  <c:v>7052.2191063786677</c:v>
                </c:pt>
                <c:pt idx="388">
                  <c:v>7032.5932647097097</c:v>
                </c:pt>
                <c:pt idx="389">
                  <c:v>7012.9674230407527</c:v>
                </c:pt>
                <c:pt idx="390">
                  <c:v>7117.6385786085257</c:v>
                </c:pt>
                <c:pt idx="391">
                  <c:v>7137.2644202774827</c:v>
                </c:pt>
                <c:pt idx="392">
                  <c:v>7052.2191063786677</c:v>
                </c:pt>
                <c:pt idx="393">
                  <c:v>7091.4707897165817</c:v>
                </c:pt>
                <c:pt idx="394">
                  <c:v>7124.1805258315107</c:v>
                </c:pt>
                <c:pt idx="395">
                  <c:v>7078.3868952706107</c:v>
                </c:pt>
                <c:pt idx="396">
                  <c:v>7183.0580508383828</c:v>
                </c:pt>
                <c:pt idx="397">
                  <c:v>7261.5614175142127</c:v>
                </c:pt>
                <c:pt idx="398">
                  <c:v>7196.1419452843547</c:v>
                </c:pt>
                <c:pt idx="399">
                  <c:v>7326.9808897440698</c:v>
                </c:pt>
                <c:pt idx="400">
                  <c:v>7294.2711536291408</c:v>
                </c:pt>
                <c:pt idx="401">
                  <c:v>7359.6906258589988</c:v>
                </c:pt>
                <c:pt idx="402">
                  <c:v>7470.9037286497569</c:v>
                </c:pt>
                <c:pt idx="403">
                  <c:v>7529.7812536566289</c:v>
                </c:pt>
                <c:pt idx="404">
                  <c:v>7627.9104620014159</c:v>
                </c:pt>
                <c:pt idx="405">
                  <c:v>7719.4977231232169</c:v>
                </c:pt>
                <c:pt idx="406">
                  <c:v>7850.336667582932</c:v>
                </c:pt>
                <c:pt idx="407">
                  <c:v>7974.633664819662</c:v>
                </c:pt>
                <c:pt idx="408">
                  <c:v>8053.1370314954911</c:v>
                </c:pt>
                <c:pt idx="409">
                  <c:v>8092.3887148334061</c:v>
                </c:pt>
                <c:pt idx="410">
                  <c:v>8373.6924454217951</c:v>
                </c:pt>
                <c:pt idx="411">
                  <c:v>8491.4474954355392</c:v>
                </c:pt>
                <c:pt idx="412">
                  <c:v>8635.3703343412253</c:v>
                </c:pt>
                <c:pt idx="413">
                  <c:v>8831.6287510307993</c:v>
                </c:pt>
                <c:pt idx="414">
                  <c:v>8949.3838010445434</c:v>
                </c:pt>
                <c:pt idx="415">
                  <c:v>9224.1455844099455</c:v>
                </c:pt>
                <c:pt idx="416">
                  <c:v>9374.6103705386176</c:v>
                </c:pt>
                <c:pt idx="417">
                  <c:v>9714.7916261338796</c:v>
                </c:pt>
                <c:pt idx="418">
                  <c:v>9865.2564122625517</c:v>
                </c:pt>
                <c:pt idx="419">
                  <c:v>10120.392353958998</c:v>
                </c:pt>
                <c:pt idx="420">
                  <c:v>10401.696084547386</c:v>
                </c:pt>
                <c:pt idx="421">
                  <c:v>10709.167604027716</c:v>
                </c:pt>
                <c:pt idx="422">
                  <c:v>10879.258231825346</c:v>
                </c:pt>
                <c:pt idx="423">
                  <c:v>11068.974701291934</c:v>
                </c:pt>
                <c:pt idx="424">
                  <c:v>11350.278431880322</c:v>
                </c:pt>
                <c:pt idx="425">
                  <c:v>11611.956320799754</c:v>
                </c:pt>
                <c:pt idx="426">
                  <c:v>11886.718104165157</c:v>
                </c:pt>
                <c:pt idx="427">
                  <c:v>12096.060415300701</c:v>
                </c:pt>
                <c:pt idx="428">
                  <c:v>12475.493354233877</c:v>
                </c:pt>
                <c:pt idx="429">
                  <c:v>12796.048768160179</c:v>
                </c:pt>
                <c:pt idx="430">
                  <c:v>12939.971607065867</c:v>
                </c:pt>
                <c:pt idx="431">
                  <c:v>13214.733390431269</c:v>
                </c:pt>
                <c:pt idx="432">
                  <c:v>13469.869332127715</c:v>
                </c:pt>
                <c:pt idx="433">
                  <c:v>13639.959959925345</c:v>
                </c:pt>
                <c:pt idx="434">
                  <c:v>14006.309004412549</c:v>
                </c:pt>
                <c:pt idx="435">
                  <c:v>14228.735209994065</c:v>
                </c:pt>
                <c:pt idx="436">
                  <c:v>14405.367785014681</c:v>
                </c:pt>
                <c:pt idx="437">
                  <c:v>14804.426565616814</c:v>
                </c:pt>
                <c:pt idx="438">
                  <c:v>14987.601087860416</c:v>
                </c:pt>
                <c:pt idx="439">
                  <c:v>15321.24039623269</c:v>
                </c:pt>
                <c:pt idx="440">
                  <c:v>15419.369604577476</c:v>
                </c:pt>
                <c:pt idx="441">
                  <c:v>15654.879704604964</c:v>
                </c:pt>
                <c:pt idx="442">
                  <c:v>15864.222015740508</c:v>
                </c:pt>
                <c:pt idx="443">
                  <c:v>16086.648221322026</c:v>
                </c:pt>
                <c:pt idx="444">
                  <c:v>16210.945218558754</c:v>
                </c:pt>
                <c:pt idx="445">
                  <c:v>16485.707001924158</c:v>
                </c:pt>
                <c:pt idx="446">
                  <c:v>16524.958685262074</c:v>
                </c:pt>
                <c:pt idx="447">
                  <c:v>16681.96541861373</c:v>
                </c:pt>
                <c:pt idx="448">
                  <c:v>16858.597993634346</c:v>
                </c:pt>
                <c:pt idx="449">
                  <c:v>17094.108093661835</c:v>
                </c:pt>
                <c:pt idx="450">
                  <c:v>17218.405090898566</c:v>
                </c:pt>
                <c:pt idx="451">
                  <c:v>17309.992352020367</c:v>
                </c:pt>
                <c:pt idx="452">
                  <c:v>17408.121560365151</c:v>
                </c:pt>
                <c:pt idx="453">
                  <c:v>17538.960504824867</c:v>
                </c:pt>
                <c:pt idx="454">
                  <c:v>17663.257502061599</c:v>
                </c:pt>
                <c:pt idx="455">
                  <c:v>17800.638393744299</c:v>
                </c:pt>
                <c:pt idx="456">
                  <c:v>17859.515918751171</c:v>
                </c:pt>
                <c:pt idx="457">
                  <c:v>17931.477338204015</c:v>
                </c:pt>
                <c:pt idx="458">
                  <c:v>18016.522652102831</c:v>
                </c:pt>
                <c:pt idx="459">
                  <c:v>18055.774335440743</c:v>
                </c:pt>
                <c:pt idx="460">
                  <c:v>18108.109913224631</c:v>
                </c:pt>
                <c:pt idx="461">
                  <c:v>18147.361596562547</c:v>
                </c:pt>
                <c:pt idx="462">
                  <c:v>18252.032752130319</c:v>
                </c:pt>
                <c:pt idx="463">
                  <c:v>18180.071332677475</c:v>
                </c:pt>
                <c:pt idx="464">
                  <c:v>18291.284435468231</c:v>
                </c:pt>
                <c:pt idx="465">
                  <c:v>18232.406910461359</c:v>
                </c:pt>
                <c:pt idx="466">
                  <c:v>18252.032752130319</c:v>
                </c:pt>
                <c:pt idx="467">
                  <c:v>18238.948857684347</c:v>
                </c:pt>
                <c:pt idx="468">
                  <c:v>18166.987438231503</c:v>
                </c:pt>
                <c:pt idx="469">
                  <c:v>18278.200541022259</c:v>
                </c:pt>
                <c:pt idx="470">
                  <c:v>18186.613279900459</c:v>
                </c:pt>
                <c:pt idx="471">
                  <c:v>18199.697174346431</c:v>
                </c:pt>
                <c:pt idx="472">
                  <c:v>18134.277702116575</c:v>
                </c:pt>
                <c:pt idx="473">
                  <c:v>18173.529385454487</c:v>
                </c:pt>
                <c:pt idx="474">
                  <c:v>18036.148493771787</c:v>
                </c:pt>
                <c:pt idx="475">
                  <c:v>18088.484071555675</c:v>
                </c:pt>
                <c:pt idx="476">
                  <c:v>17983.812915987899</c:v>
                </c:pt>
                <c:pt idx="477">
                  <c:v>18055.774335440743</c:v>
                </c:pt>
                <c:pt idx="478">
                  <c:v>17996.896810433871</c:v>
                </c:pt>
                <c:pt idx="479">
                  <c:v>17833.348129859227</c:v>
                </c:pt>
                <c:pt idx="480">
                  <c:v>17761.386710406383</c:v>
                </c:pt>
                <c:pt idx="481">
                  <c:v>17826.806182636243</c:v>
                </c:pt>
                <c:pt idx="482">
                  <c:v>17676.341396507571</c:v>
                </c:pt>
                <c:pt idx="483">
                  <c:v>17741.760868737427</c:v>
                </c:pt>
                <c:pt idx="484">
                  <c:v>17584.754135385767</c:v>
                </c:pt>
                <c:pt idx="485">
                  <c:v>17506.250768709939</c:v>
                </c:pt>
                <c:pt idx="486">
                  <c:v>17617.463871500699</c:v>
                </c:pt>
                <c:pt idx="487">
                  <c:v>17558.586346493827</c:v>
                </c:pt>
                <c:pt idx="488">
                  <c:v>17421.205454811123</c:v>
                </c:pt>
                <c:pt idx="489">
                  <c:v>17427.747402034111</c:v>
                </c:pt>
                <c:pt idx="490">
                  <c:v>17290.366510351407</c:v>
                </c:pt>
                <c:pt idx="491">
                  <c:v>17296.908457574395</c:v>
                </c:pt>
                <c:pt idx="492">
                  <c:v>17290.366510351407</c:v>
                </c:pt>
                <c:pt idx="493">
                  <c:v>17329.618193689323</c:v>
                </c:pt>
                <c:pt idx="494">
                  <c:v>17388.495718696195</c:v>
                </c:pt>
                <c:pt idx="495">
                  <c:v>17257.656774236479</c:v>
                </c:pt>
                <c:pt idx="496">
                  <c:v>17270.740668682451</c:v>
                </c:pt>
                <c:pt idx="497">
                  <c:v>17401.579613142167</c:v>
                </c:pt>
                <c:pt idx="498">
                  <c:v>17368.869877027239</c:v>
                </c:pt>
                <c:pt idx="499">
                  <c:v>17375.411824250223</c:v>
                </c:pt>
                <c:pt idx="500">
                  <c:v>17460.457138149039</c:v>
                </c:pt>
                <c:pt idx="501">
                  <c:v>17525.876610378895</c:v>
                </c:pt>
                <c:pt idx="502">
                  <c:v>17735.218921514443</c:v>
                </c:pt>
                <c:pt idx="503">
                  <c:v>17748.302815960411</c:v>
                </c:pt>
                <c:pt idx="504">
                  <c:v>17898.767602089087</c:v>
                </c:pt>
                <c:pt idx="505">
                  <c:v>18009.980704879843</c:v>
                </c:pt>
                <c:pt idx="506">
                  <c:v>18219.323016015387</c:v>
                </c:pt>
                <c:pt idx="507">
                  <c:v>18369.787802144063</c:v>
                </c:pt>
                <c:pt idx="508">
                  <c:v>18657.633479955435</c:v>
                </c:pt>
                <c:pt idx="509">
                  <c:v>18814.640213307095</c:v>
                </c:pt>
                <c:pt idx="510">
                  <c:v>18997.814735550695</c:v>
                </c:pt>
                <c:pt idx="511">
                  <c:v>19324.912096699984</c:v>
                </c:pt>
                <c:pt idx="512">
                  <c:v>19638.925563403303</c:v>
                </c:pt>
                <c:pt idx="513">
                  <c:v>19900.603452322732</c:v>
                </c:pt>
                <c:pt idx="514">
                  <c:v>20266.952496809936</c:v>
                </c:pt>
                <c:pt idx="515">
                  <c:v>20567.882069067284</c:v>
                </c:pt>
                <c:pt idx="516">
                  <c:v>20999.650585784344</c:v>
                </c:pt>
                <c:pt idx="517">
                  <c:v>21365.999630271548</c:v>
                </c:pt>
                <c:pt idx="518">
                  <c:v>21765.05841087368</c:v>
                </c:pt>
                <c:pt idx="519">
                  <c:v>22203.368874813728</c:v>
                </c:pt>
                <c:pt idx="520">
                  <c:v>22726.724652652589</c:v>
                </c:pt>
                <c:pt idx="521">
                  <c:v>23250.080430491453</c:v>
                </c:pt>
                <c:pt idx="522">
                  <c:v>23747.268419438369</c:v>
                </c:pt>
                <c:pt idx="523">
                  <c:v>24244.456408385289</c:v>
                </c:pt>
                <c:pt idx="524">
                  <c:v>24735.102450109222</c:v>
                </c:pt>
                <c:pt idx="525">
                  <c:v>25343.503541846901</c:v>
                </c:pt>
                <c:pt idx="526">
                  <c:v>25919.19489746965</c:v>
                </c:pt>
                <c:pt idx="527">
                  <c:v>26547.221830876282</c:v>
                </c:pt>
                <c:pt idx="528">
                  <c:v>27070.577608715146</c:v>
                </c:pt>
                <c:pt idx="529">
                  <c:v>27796.733750466567</c:v>
                </c:pt>
                <c:pt idx="530">
                  <c:v>28392.050947758271</c:v>
                </c:pt>
                <c:pt idx="531">
                  <c:v>29092.039300617751</c:v>
                </c:pt>
                <c:pt idx="532">
                  <c:v>29739.692075693343</c:v>
                </c:pt>
                <c:pt idx="533">
                  <c:v>30492.016006336708</c:v>
                </c:pt>
                <c:pt idx="534">
                  <c:v>31120.04293974334</c:v>
                </c:pt>
                <c:pt idx="535">
                  <c:v>31852.741028717748</c:v>
                </c:pt>
                <c:pt idx="536">
                  <c:v>32493.851856570353</c:v>
                </c:pt>
                <c:pt idx="537">
                  <c:v>33311.595259443573</c:v>
                </c:pt>
                <c:pt idx="538">
                  <c:v>33991.957770634093</c:v>
                </c:pt>
                <c:pt idx="539">
                  <c:v>34737.739754054477</c:v>
                </c:pt>
                <c:pt idx="540">
                  <c:v>35411.560318022013</c:v>
                </c:pt>
                <c:pt idx="541">
                  <c:v>36157.34230144239</c:v>
                </c:pt>
                <c:pt idx="542">
                  <c:v>36955.459862646654</c:v>
                </c:pt>
                <c:pt idx="543">
                  <c:v>37616.196532168215</c:v>
                </c:pt>
                <c:pt idx="544">
                  <c:v>38316.184885027695</c:v>
                </c:pt>
                <c:pt idx="545">
                  <c:v>38937.669871211343</c:v>
                </c:pt>
                <c:pt idx="546">
                  <c:v>39735.787432415607</c:v>
                </c:pt>
                <c:pt idx="547">
                  <c:v>40396.524101937175</c:v>
                </c:pt>
                <c:pt idx="548">
                  <c:v>41083.42856035068</c:v>
                </c:pt>
                <c:pt idx="549">
                  <c:v>41731.081335426272</c:v>
                </c:pt>
                <c:pt idx="550">
                  <c:v>42522.656949407552</c:v>
                </c:pt>
                <c:pt idx="551">
                  <c:v>43111.432199476272</c:v>
                </c:pt>
                <c:pt idx="552">
                  <c:v>43654.413818984089</c:v>
                </c:pt>
                <c:pt idx="553">
                  <c:v>44249.731016275793</c:v>
                </c:pt>
                <c:pt idx="554">
                  <c:v>44877.757949682433</c:v>
                </c:pt>
                <c:pt idx="555">
                  <c:v>45446.907358082193</c:v>
                </c:pt>
                <c:pt idx="556">
                  <c:v>46002.972872035985</c:v>
                </c:pt>
                <c:pt idx="557">
                  <c:v>46598.29006932769</c:v>
                </c:pt>
                <c:pt idx="558">
                  <c:v>47069.310269382666</c:v>
                </c:pt>
                <c:pt idx="559">
                  <c:v>47599.207994444514</c:v>
                </c:pt>
                <c:pt idx="560">
                  <c:v>48063.686247276506</c:v>
                </c:pt>
                <c:pt idx="561">
                  <c:v>48534.706447331482</c:v>
                </c:pt>
                <c:pt idx="562">
                  <c:v>49103.855855731243</c:v>
                </c:pt>
                <c:pt idx="563">
                  <c:v>49489.830741887403</c:v>
                </c:pt>
                <c:pt idx="564">
                  <c:v>49901.973416935507</c:v>
                </c:pt>
                <c:pt idx="565">
                  <c:v>50327.199986429579</c:v>
                </c:pt>
                <c:pt idx="566">
                  <c:v>50778.594344815603</c:v>
                </c:pt>
                <c:pt idx="567">
                  <c:v>51164.569230971763</c:v>
                </c:pt>
                <c:pt idx="568">
                  <c:v>51511.292433790004</c:v>
                </c:pt>
                <c:pt idx="569">
                  <c:v>51864.557583831236</c:v>
                </c:pt>
                <c:pt idx="570">
                  <c:v>52217.822733872468</c:v>
                </c:pt>
                <c:pt idx="571">
                  <c:v>52472.958675568916</c:v>
                </c:pt>
                <c:pt idx="572">
                  <c:v>52767.346300603276</c:v>
                </c:pt>
                <c:pt idx="573">
                  <c:v>52996.31445340778</c:v>
                </c:pt>
                <c:pt idx="574">
                  <c:v>53244.908447881236</c:v>
                </c:pt>
                <c:pt idx="575">
                  <c:v>53395.373234009909</c:v>
                </c:pt>
                <c:pt idx="576">
                  <c:v>53604.715545145453</c:v>
                </c:pt>
                <c:pt idx="577">
                  <c:v>53591.631650699484</c:v>
                </c:pt>
                <c:pt idx="578">
                  <c:v>53807.515909058013</c:v>
                </c:pt>
                <c:pt idx="579">
                  <c:v>53742.096436828157</c:v>
                </c:pt>
                <c:pt idx="580">
                  <c:v>53846.767592395932</c:v>
                </c:pt>
                <c:pt idx="581">
                  <c:v>53722.470595159197</c:v>
                </c:pt>
                <c:pt idx="582">
                  <c:v>53650.509175706356</c:v>
                </c:pt>
                <c:pt idx="583">
                  <c:v>53454.250759016781</c:v>
                </c:pt>
                <c:pt idx="584">
                  <c:v>53382.28933956394</c:v>
                </c:pt>
                <c:pt idx="585">
                  <c:v>53140.237292313468</c:v>
                </c:pt>
                <c:pt idx="586">
                  <c:v>52950.520822846876</c:v>
                </c:pt>
                <c:pt idx="587">
                  <c:v>52564.545936690716</c:v>
                </c:pt>
                <c:pt idx="588">
                  <c:v>52309.409994994276</c:v>
                </c:pt>
                <c:pt idx="589">
                  <c:v>52054.274053297828</c:v>
                </c:pt>
                <c:pt idx="590">
                  <c:v>51701.008903256596</c:v>
                </c:pt>
                <c:pt idx="591">
                  <c:v>51249.614544870579</c:v>
                </c:pt>
                <c:pt idx="592">
                  <c:v>50863.639658714419</c:v>
                </c:pt>
                <c:pt idx="593">
                  <c:v>50516.916455896171</c:v>
                </c:pt>
                <c:pt idx="594">
                  <c:v>50144.025464185979</c:v>
                </c:pt>
                <c:pt idx="595">
                  <c:v>49764.592525252803</c:v>
                </c:pt>
                <c:pt idx="596">
                  <c:v>49404.785427988587</c:v>
                </c:pt>
                <c:pt idx="597">
                  <c:v>49051.520277947355</c:v>
                </c:pt>
                <c:pt idx="598">
                  <c:v>48678.629286237163</c:v>
                </c:pt>
                <c:pt idx="599">
                  <c:v>48253.40271674309</c:v>
                </c:pt>
                <c:pt idx="600">
                  <c:v>47860.885883363946</c:v>
                </c:pt>
                <c:pt idx="601">
                  <c:v>47638.459677782426</c:v>
                </c:pt>
                <c:pt idx="602">
                  <c:v>47416.033472200914</c:v>
                </c:pt>
                <c:pt idx="603">
                  <c:v>47285.194527741194</c:v>
                </c:pt>
                <c:pt idx="604">
                  <c:v>47102.020005497594</c:v>
                </c:pt>
                <c:pt idx="605">
                  <c:v>46886.135747139066</c:v>
                </c:pt>
                <c:pt idx="606">
                  <c:v>46925.387430476978</c:v>
                </c:pt>
                <c:pt idx="607">
                  <c:v>46931.929377699962</c:v>
                </c:pt>
                <c:pt idx="608">
                  <c:v>46977.723008260866</c:v>
                </c:pt>
                <c:pt idx="609">
                  <c:v>47141.271688835506</c:v>
                </c:pt>
                <c:pt idx="610">
                  <c:v>47324.446211079114</c:v>
                </c:pt>
                <c:pt idx="611">
                  <c:v>47507.620733322714</c:v>
                </c:pt>
                <c:pt idx="612">
                  <c:v>47945.931197262762</c:v>
                </c:pt>
                <c:pt idx="613">
                  <c:v>48305.738294526978</c:v>
                </c:pt>
                <c:pt idx="614">
                  <c:v>48757.132652912995</c:v>
                </c:pt>
                <c:pt idx="615">
                  <c:v>49332.824008535747</c:v>
                </c:pt>
                <c:pt idx="616">
                  <c:v>50045.896255841195</c:v>
                </c:pt>
                <c:pt idx="617">
                  <c:v>50693.549030916787</c:v>
                </c:pt>
                <c:pt idx="618">
                  <c:v>51439.331014337164</c:v>
                </c:pt>
                <c:pt idx="619">
                  <c:v>52243.990522764412</c:v>
                </c:pt>
                <c:pt idx="620">
                  <c:v>53127.153397867492</c:v>
                </c:pt>
                <c:pt idx="621">
                  <c:v>54121.529375761333</c:v>
                </c:pt>
                <c:pt idx="622">
                  <c:v>55102.821459209197</c:v>
                </c:pt>
                <c:pt idx="623">
                  <c:v>56097.197437103037</c:v>
                </c:pt>
                <c:pt idx="624">
                  <c:v>57215.870412233606</c:v>
                </c:pt>
                <c:pt idx="625">
                  <c:v>58360.711176256118</c:v>
                </c:pt>
                <c:pt idx="626">
                  <c:v>59557.887518062511</c:v>
                </c:pt>
                <c:pt idx="627">
                  <c:v>60670.018545970095</c:v>
                </c:pt>
                <c:pt idx="628">
                  <c:v>61971.866043344264</c:v>
                </c:pt>
                <c:pt idx="629">
                  <c:v>63273.713540718432</c:v>
                </c:pt>
                <c:pt idx="630">
                  <c:v>64412.01235751796</c:v>
                </c:pt>
                <c:pt idx="631">
                  <c:v>65851.240746574826</c:v>
                </c:pt>
                <c:pt idx="632">
                  <c:v>67126.920455057058</c:v>
                </c:pt>
                <c:pt idx="633">
                  <c:v>68474.56158299213</c:v>
                </c:pt>
                <c:pt idx="634">
                  <c:v>69750.241291474347</c:v>
                </c:pt>
                <c:pt idx="635">
                  <c:v>71058.630736071515</c:v>
                </c:pt>
                <c:pt idx="636">
                  <c:v>72471.691336236443</c:v>
                </c:pt>
                <c:pt idx="637">
                  <c:v>73734.287150272692</c:v>
                </c:pt>
                <c:pt idx="638">
                  <c:v>75062.302436538797</c:v>
                </c:pt>
                <c:pt idx="639">
                  <c:v>76364.14993391298</c:v>
                </c:pt>
                <c:pt idx="640">
                  <c:v>77692.165220179086</c:v>
                </c:pt>
                <c:pt idx="641">
                  <c:v>78954.761034215335</c:v>
                </c:pt>
                <c:pt idx="642">
                  <c:v>80210.814901028614</c:v>
                </c:pt>
                <c:pt idx="643">
                  <c:v>81453.784873395911</c:v>
                </c:pt>
                <c:pt idx="644">
                  <c:v>82578.999795749463</c:v>
                </c:pt>
                <c:pt idx="645">
                  <c:v>83848.137557008697</c:v>
                </c:pt>
                <c:pt idx="646">
                  <c:v>84907.933007132393</c:v>
                </c:pt>
                <c:pt idx="647">
                  <c:v>85980.812351702072</c:v>
                </c:pt>
                <c:pt idx="648">
                  <c:v>86988.272224041881</c:v>
                </c:pt>
                <c:pt idx="649">
                  <c:v>87963.022360266754</c:v>
                </c:pt>
                <c:pt idx="650">
                  <c:v>88970.482232606562</c:v>
                </c:pt>
                <c:pt idx="651">
                  <c:v>89794.767582702771</c:v>
                </c:pt>
                <c:pt idx="652">
                  <c:v>90658.304616136898</c:v>
                </c:pt>
                <c:pt idx="653">
                  <c:v>91476.048019010123</c:v>
                </c:pt>
                <c:pt idx="654">
                  <c:v>92182.578319092587</c:v>
                </c:pt>
                <c:pt idx="655">
                  <c:v>92928.360302512956</c:v>
                </c:pt>
                <c:pt idx="656">
                  <c:v>93464.799974797788</c:v>
                </c:pt>
                <c:pt idx="657">
                  <c:v>94073.201066535476</c:v>
                </c:pt>
                <c:pt idx="658">
                  <c:v>94557.30516103642</c:v>
                </c:pt>
                <c:pt idx="659">
                  <c:v>95244.209619449932</c:v>
                </c:pt>
                <c:pt idx="660">
                  <c:v>95407.758300024565</c:v>
                </c:pt>
                <c:pt idx="661">
                  <c:v>95878.778500079541</c:v>
                </c:pt>
                <c:pt idx="662">
                  <c:v>96179.708072336885</c:v>
                </c:pt>
                <c:pt idx="663">
                  <c:v>96467.553750148261</c:v>
                </c:pt>
                <c:pt idx="664">
                  <c:v>96761.941375182621</c:v>
                </c:pt>
                <c:pt idx="665">
                  <c:v>96918.948108534285</c:v>
                </c:pt>
                <c:pt idx="666">
                  <c:v>97049.787052993997</c:v>
                </c:pt>
                <c:pt idx="667">
                  <c:v>97180.62599745371</c:v>
                </c:pt>
                <c:pt idx="668">
                  <c:v>97272.213258575517</c:v>
                </c:pt>
                <c:pt idx="669">
                  <c:v>97259.129364129549</c:v>
                </c:pt>
                <c:pt idx="670">
                  <c:v>97174.084050230726</c:v>
                </c:pt>
                <c:pt idx="671">
                  <c:v>97017.077316879077</c:v>
                </c:pt>
                <c:pt idx="672">
                  <c:v>96853.528636304429</c:v>
                </c:pt>
                <c:pt idx="673">
                  <c:v>96683.438008506797</c:v>
                </c:pt>
                <c:pt idx="674">
                  <c:v>96375.966489026468</c:v>
                </c:pt>
                <c:pt idx="675">
                  <c:v>96094.662758438077</c:v>
                </c:pt>
                <c:pt idx="676">
                  <c:v>95649.810347275037</c:v>
                </c:pt>
                <c:pt idx="677">
                  <c:v>95276.919355564853</c:v>
                </c:pt>
                <c:pt idx="678">
                  <c:v>94753.563577725989</c:v>
                </c:pt>
                <c:pt idx="679">
                  <c:v>94204.040010995188</c:v>
                </c:pt>
                <c:pt idx="680">
                  <c:v>93523.67749980466</c:v>
                </c:pt>
                <c:pt idx="681">
                  <c:v>92817.147199722196</c:v>
                </c:pt>
                <c:pt idx="682">
                  <c:v>92038.655480186892</c:v>
                </c:pt>
                <c:pt idx="683">
                  <c:v>91286.331549543538</c:v>
                </c:pt>
                <c:pt idx="684">
                  <c:v>90403.168674440458</c:v>
                </c:pt>
                <c:pt idx="685">
                  <c:v>89552.715535452298</c:v>
                </c:pt>
                <c:pt idx="686">
                  <c:v>88734.972132579074</c:v>
                </c:pt>
                <c:pt idx="687">
                  <c:v>87642.466946340457</c:v>
                </c:pt>
                <c:pt idx="688">
                  <c:v>86713.510440676473</c:v>
                </c:pt>
                <c:pt idx="689">
                  <c:v>85627.54720166084</c:v>
                </c:pt>
                <c:pt idx="690">
                  <c:v>84476.164490415336</c:v>
                </c:pt>
                <c:pt idx="691">
                  <c:v>83429.452934737608</c:v>
                </c:pt>
                <c:pt idx="692">
                  <c:v>82350.031642944959</c:v>
                </c:pt>
                <c:pt idx="693">
                  <c:v>81172.481142807519</c:v>
                </c:pt>
                <c:pt idx="694">
                  <c:v>80093.05985101487</c:v>
                </c:pt>
                <c:pt idx="695">
                  <c:v>78967.844928661318</c:v>
                </c:pt>
                <c:pt idx="696">
                  <c:v>77855.713900753733</c:v>
                </c:pt>
                <c:pt idx="697">
                  <c:v>76867.879870082877</c:v>
                </c:pt>
                <c:pt idx="698">
                  <c:v>75677.245475499469</c:v>
                </c:pt>
                <c:pt idx="699">
                  <c:v>74722.121180943548</c:v>
                </c:pt>
                <c:pt idx="700">
                  <c:v>73675.40962526582</c:v>
                </c:pt>
                <c:pt idx="701">
                  <c:v>72746.453119601836</c:v>
                </c:pt>
                <c:pt idx="702">
                  <c:v>71850.206350052787</c:v>
                </c:pt>
                <c:pt idx="703">
                  <c:v>70960.501527726723</c:v>
                </c:pt>
                <c:pt idx="704">
                  <c:v>70025.003074839755</c:v>
                </c:pt>
                <c:pt idx="705">
                  <c:v>69259.595249750419</c:v>
                </c:pt>
                <c:pt idx="706">
                  <c:v>68598.858580228858</c:v>
                </c:pt>
                <c:pt idx="707">
                  <c:v>68108.212538504929</c:v>
                </c:pt>
                <c:pt idx="708">
                  <c:v>67440.93392176037</c:v>
                </c:pt>
                <c:pt idx="709">
                  <c:v>66930.662038367489</c:v>
                </c:pt>
                <c:pt idx="710">
                  <c:v>66511.977416096401</c:v>
                </c:pt>
                <c:pt idx="711">
                  <c:v>66106.376688271281</c:v>
                </c:pt>
                <c:pt idx="712">
                  <c:v>65798.905168790938</c:v>
                </c:pt>
                <c:pt idx="713">
                  <c:v>65661.524277108241</c:v>
                </c:pt>
                <c:pt idx="714">
                  <c:v>65471.807807641657</c:v>
                </c:pt>
                <c:pt idx="715">
                  <c:v>65412.930282634785</c:v>
                </c:pt>
                <c:pt idx="716">
                  <c:v>65543.769227094497</c:v>
                </c:pt>
                <c:pt idx="717">
                  <c:v>65700.775960446161</c:v>
                </c:pt>
                <c:pt idx="718">
                  <c:v>65995.163585480521</c:v>
                </c:pt>
                <c:pt idx="719">
                  <c:v>66322.260946629802</c:v>
                </c:pt>
                <c:pt idx="720">
                  <c:v>66786.739199461794</c:v>
                </c:pt>
                <c:pt idx="721">
                  <c:v>67355.888607861561</c:v>
                </c:pt>
                <c:pt idx="722">
                  <c:v>68167.090063511801</c:v>
                </c:pt>
                <c:pt idx="723">
                  <c:v>68965.207624716058</c:v>
                </c:pt>
                <c:pt idx="724">
                  <c:v>70044.628916508707</c:v>
                </c:pt>
                <c:pt idx="725">
                  <c:v>71163.301891639276</c:v>
                </c:pt>
                <c:pt idx="726">
                  <c:v>72504.401072351364</c:v>
                </c:pt>
                <c:pt idx="727">
                  <c:v>73904.377778070324</c:v>
                </c:pt>
                <c:pt idx="728">
                  <c:v>75539.864583816772</c:v>
                </c:pt>
                <c:pt idx="729">
                  <c:v>77319.274228468901</c:v>
                </c:pt>
                <c:pt idx="730">
                  <c:v>79118.309714789983</c:v>
                </c:pt>
                <c:pt idx="731">
                  <c:v>81283.694245598279</c:v>
                </c:pt>
                <c:pt idx="732">
                  <c:v>83678.046929211079</c:v>
                </c:pt>
                <c:pt idx="733">
                  <c:v>86150.90297949969</c:v>
                </c:pt>
                <c:pt idx="734">
                  <c:v>88931.230549268657</c:v>
                </c:pt>
                <c:pt idx="735">
                  <c:v>91888.190694058227</c:v>
                </c:pt>
                <c:pt idx="736">
                  <c:v>95172.248199997077</c:v>
                </c:pt>
                <c:pt idx="737">
                  <c:v>98600.228544841622</c:v>
                </c:pt>
                <c:pt idx="738">
                  <c:v>102316.05456749754</c:v>
                </c:pt>
                <c:pt idx="739">
                  <c:v>106385.1457401947</c:v>
                </c:pt>
                <c:pt idx="740">
                  <c:v>110768.25037959518</c:v>
                </c:pt>
                <c:pt idx="741">
                  <c:v>115360.6973301312</c:v>
                </c:pt>
                <c:pt idx="742">
                  <c:v>120312.95137793143</c:v>
                </c:pt>
                <c:pt idx="743">
                  <c:v>125664.26420633378</c:v>
                </c:pt>
                <c:pt idx="744">
                  <c:v>131362.30023755439</c:v>
                </c:pt>
                <c:pt idx="745">
                  <c:v>137479.02089104609</c:v>
                </c:pt>
                <c:pt idx="746">
                  <c:v>143863.96138068021</c:v>
                </c:pt>
                <c:pt idx="747">
                  <c:v>150680.67038703139</c:v>
                </c:pt>
                <c:pt idx="748">
                  <c:v>158118.86437956622</c:v>
                </c:pt>
                <c:pt idx="749">
                  <c:v>165831.82015546647</c:v>
                </c:pt>
                <c:pt idx="750">
                  <c:v>174081.21560365154</c:v>
                </c:pt>
                <c:pt idx="751">
                  <c:v>182716.58593799276</c:v>
                </c:pt>
                <c:pt idx="752">
                  <c:v>191888.39594461879</c:v>
                </c:pt>
                <c:pt idx="753">
                  <c:v>201498.51641518492</c:v>
                </c:pt>
                <c:pt idx="754">
                  <c:v>211618.90876914392</c:v>
                </c:pt>
                <c:pt idx="755">
                  <c:v>222229.94716482685</c:v>
                </c:pt>
                <c:pt idx="756">
                  <c:v>233226.96044666594</c:v>
                </c:pt>
                <c:pt idx="757">
                  <c:v>244629.57445633016</c:v>
                </c:pt>
                <c:pt idx="758">
                  <c:v>256660.21539940097</c:v>
                </c:pt>
                <c:pt idx="759">
                  <c:v>268847.86307582346</c:v>
                </c:pt>
                <c:pt idx="760">
                  <c:v>281480.363163409</c:v>
                </c:pt>
                <c:pt idx="761">
                  <c:v>294485.75424270477</c:v>
                </c:pt>
                <c:pt idx="762">
                  <c:v>307641.61010812916</c:v>
                </c:pt>
                <c:pt idx="763">
                  <c:v>321144.18917637179</c:v>
                </c:pt>
                <c:pt idx="764">
                  <c:v>334653.31019183743</c:v>
                </c:pt>
                <c:pt idx="765">
                  <c:v>348339.06378232368</c:v>
                </c:pt>
                <c:pt idx="766">
                  <c:v>362194.90800060757</c:v>
                </c:pt>
                <c:pt idx="767">
                  <c:v>375690.94512162718</c:v>
                </c:pt>
                <c:pt idx="768">
                  <c:v>389285.11145099165</c:v>
                </c:pt>
                <c:pt idx="769">
                  <c:v>402454.051210862</c:v>
                </c:pt>
                <c:pt idx="770">
                  <c:v>415302.4355568061</c:v>
                </c:pt>
                <c:pt idx="771">
                  <c:v>427653.63191380323</c:v>
                </c:pt>
                <c:pt idx="772">
                  <c:v>439736.60843465797</c:v>
                </c:pt>
                <c:pt idx="773">
                  <c:v>450851.37676651077</c:v>
                </c:pt>
                <c:pt idx="774">
                  <c:v>461547.46047609253</c:v>
                </c:pt>
                <c:pt idx="775">
                  <c:v>471137.9551049897</c:v>
                </c:pt>
                <c:pt idx="776">
                  <c:v>480041.54527547333</c:v>
                </c:pt>
                <c:pt idx="777">
                  <c:v>487990.01115140104</c:v>
                </c:pt>
                <c:pt idx="778">
                  <c:v>495055.31415222568</c:v>
                </c:pt>
                <c:pt idx="779">
                  <c:v>500596.34345009463</c:v>
                </c:pt>
                <c:pt idx="780">
                  <c:v>505241.12597841455</c:v>
                </c:pt>
                <c:pt idx="781">
                  <c:v>508551.35127324535</c:v>
                </c:pt>
                <c:pt idx="782">
                  <c:v>510389.63844290434</c:v>
                </c:pt>
                <c:pt idx="783">
                  <c:v>511351.30468468327</c:v>
                </c:pt>
                <c:pt idx="784">
                  <c:v>510749.44554016856</c:v>
                </c:pt>
                <c:pt idx="785">
                  <c:v>508963.49394829344</c:v>
                </c:pt>
                <c:pt idx="786">
                  <c:v>505914.94654238207</c:v>
                </c:pt>
                <c:pt idx="787">
                  <c:v>501603.80332243443</c:v>
                </c:pt>
                <c:pt idx="788">
                  <c:v>496036.60623567353</c:v>
                </c:pt>
                <c:pt idx="789">
                  <c:v>489455.40732934984</c:v>
                </c:pt>
                <c:pt idx="790">
                  <c:v>481448.06392841524</c:v>
                </c:pt>
                <c:pt idx="791">
                  <c:v>472714.56438572926</c:v>
                </c:pt>
                <c:pt idx="792">
                  <c:v>462953.9791290345</c:v>
                </c:pt>
                <c:pt idx="793">
                  <c:v>452185.93399999989</c:v>
                </c:pt>
                <c:pt idx="794">
                  <c:v>440547.80989030818</c:v>
                </c:pt>
                <c:pt idx="795">
                  <c:v>428150.81990275014</c:v>
                </c:pt>
                <c:pt idx="796">
                  <c:v>415210.84829568426</c:v>
                </c:pt>
                <c:pt idx="797">
                  <c:v>401590.51417742786</c:v>
                </c:pt>
                <c:pt idx="798">
                  <c:v>387381.40480910277</c:v>
                </c:pt>
                <c:pt idx="799">
                  <c:v>373074.16623243288</c:v>
                </c:pt>
                <c:pt idx="800">
                  <c:v>358400.57861127576</c:v>
                </c:pt>
                <c:pt idx="801">
                  <c:v>343655.02957066585</c:v>
                </c:pt>
                <c:pt idx="802">
                  <c:v>328680.51237725141</c:v>
                </c:pt>
                <c:pt idx="803">
                  <c:v>313705.99518383696</c:v>
                </c:pt>
                <c:pt idx="804">
                  <c:v>298836.14914599026</c:v>
                </c:pt>
                <c:pt idx="805">
                  <c:v>283894.34168869077</c:v>
                </c:pt>
                <c:pt idx="806">
                  <c:v>269521.68363979104</c:v>
                </c:pt>
                <c:pt idx="807">
                  <c:v>255057.43832976947</c:v>
                </c:pt>
                <c:pt idx="808">
                  <c:v>241018.419589242</c:v>
                </c:pt>
                <c:pt idx="809">
                  <c:v>227424.25325987756</c:v>
                </c:pt>
                <c:pt idx="810">
                  <c:v>214026.34534720267</c:v>
                </c:pt>
                <c:pt idx="811">
                  <c:v>201374.21941794819</c:v>
                </c:pt>
                <c:pt idx="812">
                  <c:v>188767.88711925459</c:v>
                </c:pt>
                <c:pt idx="813">
                  <c:v>176874.62706786644</c:v>
                </c:pt>
                <c:pt idx="814">
                  <c:v>165550.51642487806</c:v>
                </c:pt>
                <c:pt idx="815">
                  <c:v>154514.25145970107</c:v>
                </c:pt>
                <c:pt idx="816">
                  <c:v>144328.4396335122</c:v>
                </c:pt>
                <c:pt idx="817">
                  <c:v>134338.88622401294</c:v>
                </c:pt>
                <c:pt idx="818">
                  <c:v>125206.32790072479</c:v>
                </c:pt>
                <c:pt idx="819">
                  <c:v>116328.90551913308</c:v>
                </c:pt>
                <c:pt idx="820">
                  <c:v>108027.17449316413</c:v>
                </c:pt>
                <c:pt idx="821">
                  <c:v>100209.54756169613</c:v>
                </c:pt>
                <c:pt idx="822">
                  <c:v>92889.108619175051</c:v>
                </c:pt>
                <c:pt idx="823">
                  <c:v>85908.850932249217</c:v>
                </c:pt>
                <c:pt idx="824">
                  <c:v>79622.039650959894</c:v>
                </c:pt>
                <c:pt idx="825">
                  <c:v>73459.525366907284</c:v>
                </c:pt>
                <c:pt idx="826">
                  <c:v>68062.418907944026</c:v>
                </c:pt>
                <c:pt idx="827">
                  <c:v>62881.196707339288</c:v>
                </c:pt>
                <c:pt idx="828">
                  <c:v>57948.568501208014</c:v>
                </c:pt>
                <c:pt idx="829">
                  <c:v>53624.341386814413</c:v>
                </c:pt>
                <c:pt idx="830">
                  <c:v>49306.656219643803</c:v>
                </c:pt>
                <c:pt idx="831">
                  <c:v>45525.410724758025</c:v>
                </c:pt>
                <c:pt idx="832">
                  <c:v>41973.133382676744</c:v>
                </c:pt>
                <c:pt idx="833">
                  <c:v>38682.533929514902</c:v>
                </c:pt>
                <c:pt idx="834">
                  <c:v>35660.15431249547</c:v>
                </c:pt>
                <c:pt idx="835">
                  <c:v>32762.071692712772</c:v>
                </c:pt>
                <c:pt idx="836">
                  <c:v>30276.131747978176</c:v>
                </c:pt>
                <c:pt idx="837">
                  <c:v>27953.740483818226</c:v>
                </c:pt>
                <c:pt idx="838">
                  <c:v>25683.684797442162</c:v>
                </c:pt>
                <c:pt idx="839">
                  <c:v>23753.810366661357</c:v>
                </c:pt>
                <c:pt idx="840">
                  <c:v>21928.607091448324</c:v>
                </c:pt>
                <c:pt idx="841">
                  <c:v>20162.281341242164</c:v>
                </c:pt>
                <c:pt idx="842">
                  <c:v>18781.930477192167</c:v>
                </c:pt>
                <c:pt idx="843">
                  <c:v>17440.831296480083</c:v>
                </c:pt>
                <c:pt idx="844">
                  <c:v>16073.564326876054</c:v>
                </c:pt>
                <c:pt idx="845">
                  <c:v>14830.594354508756</c:v>
                </c:pt>
                <c:pt idx="846">
                  <c:v>13842.760323837903</c:v>
                </c:pt>
                <c:pt idx="847">
                  <c:v>12782.964873714209</c:v>
                </c:pt>
                <c:pt idx="848">
                  <c:v>11899.801998611129</c:v>
                </c:pt>
                <c:pt idx="849">
                  <c:v>11114.768331852834</c:v>
                </c:pt>
                <c:pt idx="850">
                  <c:v>10408.238031770372</c:v>
                </c:pt>
                <c:pt idx="851">
                  <c:v>9577.4107344511776</c:v>
                </c:pt>
                <c:pt idx="852">
                  <c:v>8857.7965399227414</c:v>
                </c:pt>
                <c:pt idx="853">
                  <c:v>8334.4407620838792</c:v>
                </c:pt>
                <c:pt idx="854">
                  <c:v>7811.0849842450179</c:v>
                </c:pt>
                <c:pt idx="855">
                  <c:v>7313.8969952980988</c:v>
                </c:pt>
                <c:pt idx="856">
                  <c:v>6718.5797980063926</c:v>
                </c:pt>
                <c:pt idx="857">
                  <c:v>6365.3146479651614</c:v>
                </c:pt>
                <c:pt idx="858">
                  <c:v>5985.8817090319862</c:v>
                </c:pt>
                <c:pt idx="859">
                  <c:v>5645.7004534367252</c:v>
                </c:pt>
                <c:pt idx="860">
                  <c:v>5161.596358935778</c:v>
                </c:pt>
                <c:pt idx="861">
                  <c:v>4847.5828922324608</c:v>
                </c:pt>
                <c:pt idx="862">
                  <c:v>4612.0727922049728</c:v>
                </c:pt>
                <c:pt idx="863">
                  <c:v>4199.9301171568686</c:v>
                </c:pt>
                <c:pt idx="864">
                  <c:v>4049.465331028196</c:v>
                </c:pt>
                <c:pt idx="865">
                  <c:v>3931.710281014452</c:v>
                </c:pt>
                <c:pt idx="866">
                  <c:v>3670.0323920950209</c:v>
                </c:pt>
                <c:pt idx="867">
                  <c:v>3460.6900809594758</c:v>
                </c:pt>
                <c:pt idx="868">
                  <c:v>3264.4316642699027</c:v>
                </c:pt>
                <c:pt idx="869">
                  <c:v>3192.4702448170592</c:v>
                </c:pt>
                <c:pt idx="870">
                  <c:v>2976.5859864585286</c:v>
                </c:pt>
                <c:pt idx="871">
                  <c:v>2806.4953586608981</c:v>
                </c:pt>
                <c:pt idx="872">
                  <c:v>2616.778889194311</c:v>
                </c:pt>
                <c:pt idx="873">
                  <c:v>2577.527205856396</c:v>
                </c:pt>
                <c:pt idx="874">
                  <c:v>2472.8560502886235</c:v>
                </c:pt>
                <c:pt idx="875">
                  <c:v>2413.9785252817519</c:v>
                </c:pt>
                <c:pt idx="876">
                  <c:v>2276.5976335990504</c:v>
                </c:pt>
                <c:pt idx="877">
                  <c:v>2139.2167419163488</c:v>
                </c:pt>
                <c:pt idx="878">
                  <c:v>2093.4231113554488</c:v>
                </c:pt>
                <c:pt idx="879">
                  <c:v>1910.248589111847</c:v>
                </c:pt>
                <c:pt idx="880">
                  <c:v>1818.6613279900459</c:v>
                </c:pt>
                <c:pt idx="881">
                  <c:v>1805.5774335440744</c:v>
                </c:pt>
                <c:pt idx="882">
                  <c:v>1713.9901724222736</c:v>
                </c:pt>
                <c:pt idx="883">
                  <c:v>1772.8676974291454</c:v>
                </c:pt>
                <c:pt idx="884">
                  <c:v>1556.9834390706148</c:v>
                </c:pt>
                <c:pt idx="885">
                  <c:v>1543.8995446246433</c:v>
                </c:pt>
                <c:pt idx="886">
                  <c:v>1478.4800723947856</c:v>
                </c:pt>
                <c:pt idx="887">
                  <c:v>1432.6864418338851</c:v>
                </c:pt>
                <c:pt idx="888">
                  <c:v>1354.1830751580558</c:v>
                </c:pt>
                <c:pt idx="889">
                  <c:v>1275.6797084822265</c:v>
                </c:pt>
                <c:pt idx="890">
                  <c:v>1171.008552914454</c:v>
                </c:pt>
                <c:pt idx="891">
                  <c:v>1249.5119195902835</c:v>
                </c:pt>
                <c:pt idx="892">
                  <c:v>1184.0924473604257</c:v>
                </c:pt>
                <c:pt idx="893">
                  <c:v>1072.8793445696674</c:v>
                </c:pt>
                <c:pt idx="894">
                  <c:v>909.33066399502297</c:v>
                </c:pt>
                <c:pt idx="895">
                  <c:v>961.66624177890924</c:v>
                </c:pt>
                <c:pt idx="896">
                  <c:v>830.82729731919369</c:v>
                </c:pt>
                <c:pt idx="897">
                  <c:v>974.75013622488075</c:v>
                </c:pt>
                <c:pt idx="898">
                  <c:v>896.24676954905146</c:v>
                </c:pt>
                <c:pt idx="899">
                  <c:v>752.32393064336429</c:v>
                </c:pt>
                <c:pt idx="900">
                  <c:v>870.07898065710833</c:v>
                </c:pt>
                <c:pt idx="901">
                  <c:v>654.19472229857774</c:v>
                </c:pt>
                <c:pt idx="902">
                  <c:v>699.98835285947814</c:v>
                </c:pt>
                <c:pt idx="903">
                  <c:v>634.56888062962037</c:v>
                </c:pt>
                <c:pt idx="904">
                  <c:v>575.69135562274835</c:v>
                </c:pt>
                <c:pt idx="905">
                  <c:v>595.31719729170572</c:v>
                </c:pt>
                <c:pt idx="906">
                  <c:v>503.72993616990482</c:v>
                </c:pt>
                <c:pt idx="907">
                  <c:v>529.89772506184795</c:v>
                </c:pt>
                <c:pt idx="908">
                  <c:v>510.27188339289057</c:v>
                </c:pt>
                <c:pt idx="909">
                  <c:v>314.01346670331731</c:v>
                </c:pt>
                <c:pt idx="910">
                  <c:v>405.60072782511816</c:v>
                </c:pt>
                <c:pt idx="911">
                  <c:v>464.47825283199018</c:v>
                </c:pt>
                <c:pt idx="912">
                  <c:v>359.8070972642177</c:v>
                </c:pt>
                <c:pt idx="913">
                  <c:v>444.85241116303285</c:v>
                </c:pt>
                <c:pt idx="914">
                  <c:v>300.92957225734574</c:v>
                </c:pt>
                <c:pt idx="915">
                  <c:v>359.8070972642177</c:v>
                </c:pt>
                <c:pt idx="916">
                  <c:v>320.55541392630306</c:v>
                </c:pt>
                <c:pt idx="917">
                  <c:v>261.6778889194311</c:v>
                </c:pt>
                <c:pt idx="918">
                  <c:v>130.83894445971555</c:v>
                </c:pt>
                <c:pt idx="919">
                  <c:v>124.29699723672977</c:v>
                </c:pt>
                <c:pt idx="920">
                  <c:v>98.129208344786647</c:v>
                </c:pt>
                <c:pt idx="921">
                  <c:v>104.67115556777243</c:v>
                </c:pt>
                <c:pt idx="922">
                  <c:v>19.625841668957332</c:v>
                </c:pt>
                <c:pt idx="923">
                  <c:v>85.045313898815095</c:v>
                </c:pt>
                <c:pt idx="924">
                  <c:v>-6.5419472229857769</c:v>
                </c:pt>
                <c:pt idx="925">
                  <c:v>0</c:v>
                </c:pt>
                <c:pt idx="926">
                  <c:v>13.083894445971554</c:v>
                </c:pt>
                <c:pt idx="927">
                  <c:v>19.625841668957332</c:v>
                </c:pt>
                <c:pt idx="928">
                  <c:v>-52.335577783886215</c:v>
                </c:pt>
                <c:pt idx="929">
                  <c:v>52.335577783886215</c:v>
                </c:pt>
                <c:pt idx="930">
                  <c:v>-104.67115556777243</c:v>
                </c:pt>
                <c:pt idx="931">
                  <c:v>-6.5419472229857769</c:v>
                </c:pt>
                <c:pt idx="932">
                  <c:v>-58.877525006871991</c:v>
                </c:pt>
                <c:pt idx="933">
                  <c:v>-52.335577783886215</c:v>
                </c:pt>
                <c:pt idx="934">
                  <c:v>-19.625841668957332</c:v>
                </c:pt>
                <c:pt idx="935">
                  <c:v>-45.793630560900439</c:v>
                </c:pt>
                <c:pt idx="936">
                  <c:v>-52.335577783886215</c:v>
                </c:pt>
                <c:pt idx="937">
                  <c:v>-26.167788891943108</c:v>
                </c:pt>
                <c:pt idx="938">
                  <c:v>-163.54868057464444</c:v>
                </c:pt>
                <c:pt idx="939">
                  <c:v>-248.59399447345953</c:v>
                </c:pt>
                <c:pt idx="940">
                  <c:v>-215.88425835853064</c:v>
                </c:pt>
                <c:pt idx="941">
                  <c:v>-215.88425835853064</c:v>
                </c:pt>
                <c:pt idx="942">
                  <c:v>-157.00673335165865</c:v>
                </c:pt>
                <c:pt idx="943">
                  <c:v>-242.05204725047375</c:v>
                </c:pt>
                <c:pt idx="944">
                  <c:v>-281.30373058838842</c:v>
                </c:pt>
                <c:pt idx="945">
                  <c:v>-261.6778889194311</c:v>
                </c:pt>
                <c:pt idx="946">
                  <c:v>-412.14267504810397</c:v>
                </c:pt>
                <c:pt idx="947">
                  <c:v>-353.26515004123195</c:v>
                </c:pt>
                <c:pt idx="948">
                  <c:v>-327.09736114928887</c:v>
                </c:pt>
                <c:pt idx="949">
                  <c:v>-444.85241116303285</c:v>
                </c:pt>
                <c:pt idx="950">
                  <c:v>-490.64604172393325</c:v>
                </c:pt>
                <c:pt idx="951">
                  <c:v>-556.06551395379108</c:v>
                </c:pt>
                <c:pt idx="952">
                  <c:v>-542.98161950781946</c:v>
                </c:pt>
                <c:pt idx="953">
                  <c:v>-595.31719729170572</c:v>
                </c:pt>
                <c:pt idx="954">
                  <c:v>-634.56888062962037</c:v>
                </c:pt>
                <c:pt idx="955">
                  <c:v>-758.86587786635016</c:v>
                </c:pt>
                <c:pt idx="956">
                  <c:v>-778.49171953530742</c:v>
                </c:pt>
                <c:pt idx="957">
                  <c:v>-837.36924454217944</c:v>
                </c:pt>
                <c:pt idx="958">
                  <c:v>-785.03366675829318</c:v>
                </c:pt>
                <c:pt idx="959">
                  <c:v>-830.82729731919369</c:v>
                </c:pt>
                <c:pt idx="960">
                  <c:v>-896.24676954905146</c:v>
                </c:pt>
                <c:pt idx="961">
                  <c:v>-928.95650566398035</c:v>
                </c:pt>
                <c:pt idx="962">
                  <c:v>-968.20818900189499</c:v>
                </c:pt>
                <c:pt idx="963">
                  <c:v>-1099.0471334616104</c:v>
                </c:pt>
                <c:pt idx="964">
                  <c:v>-1014.0018195627954</c:v>
                </c:pt>
                <c:pt idx="965">
                  <c:v>-1040.1696084547386</c:v>
                </c:pt>
                <c:pt idx="966">
                  <c:v>-1125.2149223535537</c:v>
                </c:pt>
                <c:pt idx="967">
                  <c:v>-1020.5437667857811</c:v>
                </c:pt>
                <c:pt idx="968">
                  <c:v>-1157.9246584684824</c:v>
                </c:pt>
                <c:pt idx="969">
                  <c:v>-1125.2149223535537</c:v>
                </c:pt>
                <c:pt idx="970">
                  <c:v>-1288.763602928198</c:v>
                </c:pt>
                <c:pt idx="971">
                  <c:v>-1360.7250223810415</c:v>
                </c:pt>
                <c:pt idx="972">
                  <c:v>-1256.0538668132692</c:v>
                </c:pt>
                <c:pt idx="973">
                  <c:v>-1308.3894445971555</c:v>
                </c:pt>
                <c:pt idx="974">
                  <c:v>-1229.886077921326</c:v>
                </c:pt>
                <c:pt idx="975">
                  <c:v>-1282.2216557052122</c:v>
                </c:pt>
                <c:pt idx="976">
                  <c:v>-1197.1763418063972</c:v>
                </c:pt>
                <c:pt idx="977">
                  <c:v>-1197.1763418063972</c:v>
                </c:pt>
                <c:pt idx="978">
                  <c:v>-1373.8089168270133</c:v>
                </c:pt>
                <c:pt idx="979">
                  <c:v>-1314.9313918201412</c:v>
                </c:pt>
                <c:pt idx="980">
                  <c:v>-1354.1830751580558</c:v>
                </c:pt>
                <c:pt idx="981">
                  <c:v>-1393.4347584959705</c:v>
                </c:pt>
                <c:pt idx="982">
                  <c:v>-1308.3894445971555</c:v>
                </c:pt>
                <c:pt idx="983">
                  <c:v>-1445.7703362798568</c:v>
                </c:pt>
                <c:pt idx="984">
                  <c:v>-1386.8928112729848</c:v>
                </c:pt>
                <c:pt idx="985">
                  <c:v>-1471.9381251717998</c:v>
                </c:pt>
                <c:pt idx="986">
                  <c:v>-1419.6025473879135</c:v>
                </c:pt>
                <c:pt idx="987">
                  <c:v>-1465.3961779488141</c:v>
                </c:pt>
                <c:pt idx="988">
                  <c:v>-1530.8156501786718</c:v>
                </c:pt>
                <c:pt idx="989">
                  <c:v>-1445.7703362798568</c:v>
                </c:pt>
                <c:pt idx="990">
                  <c:v>-1668.1965418613731</c:v>
                </c:pt>
                <c:pt idx="991">
                  <c:v>-1530.8156501786718</c:v>
                </c:pt>
                <c:pt idx="992">
                  <c:v>-1524.2737029556861</c:v>
                </c:pt>
                <c:pt idx="993">
                  <c:v>-1602.7770696315154</c:v>
                </c:pt>
                <c:pt idx="994">
                  <c:v>-1838.2871696590032</c:v>
                </c:pt>
                <c:pt idx="995">
                  <c:v>-1772.8676974291454</c:v>
                </c:pt>
                <c:pt idx="996">
                  <c:v>-1759.7838029831739</c:v>
                </c:pt>
                <c:pt idx="997">
                  <c:v>-1890.6227474428895</c:v>
                </c:pt>
                <c:pt idx="998">
                  <c:v>-1851.3710641049749</c:v>
                </c:pt>
                <c:pt idx="999">
                  <c:v>-1910.248589111847</c:v>
                </c:pt>
              </c:numCache>
            </c:numRef>
          </c:val>
          <c:smooth val="0"/>
        </c:ser>
        <c:ser>
          <c:idx val="11"/>
          <c:order val="4"/>
          <c:tx>
            <c:strRef>
              <c:f>graph_export!$F$1</c:f>
              <c:strCache>
                <c:ptCount val="1"/>
                <c:pt idx="0">
                  <c:v>a_tot</c:v>
                </c:pt>
              </c:strCache>
            </c:strRef>
          </c:tx>
          <c:spPr>
            <a:ln w="15875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graph_export!$F$2:$F$1001</c:f>
              <c:numCache>
                <c:formatCode>General</c:formatCode>
                <c:ptCount val="1000"/>
                <c:pt idx="0">
                  <c:v>332351.76561101241</c:v>
                </c:pt>
                <c:pt idx="1">
                  <c:v>334752.58794483962</c:v>
                </c:pt>
                <c:pt idx="2">
                  <c:v>339201.18977432523</c:v>
                </c:pt>
                <c:pt idx="3">
                  <c:v>340377.1235395149</c:v>
                </c:pt>
                <c:pt idx="4">
                  <c:v>342814.5514975976</c:v>
                </c:pt>
                <c:pt idx="5">
                  <c:v>344766.25862623157</c:v>
                </c:pt>
                <c:pt idx="6">
                  <c:v>346751.48340671719</c:v>
                </c:pt>
                <c:pt idx="7">
                  <c:v>350392.33775537164</c:v>
                </c:pt>
                <c:pt idx="8">
                  <c:v>353332.24672404054</c:v>
                </c:pt>
                <c:pt idx="9">
                  <c:v>355151.6436707587</c:v>
                </c:pt>
                <c:pt idx="10">
                  <c:v>359304.68124663481</c:v>
                </c:pt>
                <c:pt idx="11">
                  <c:v>362752.43654453766</c:v>
                </c:pt>
                <c:pt idx="12">
                  <c:v>364844.09742345382</c:v>
                </c:pt>
                <c:pt idx="13">
                  <c:v>369398.91394297191</c:v>
                </c:pt>
                <c:pt idx="14">
                  <c:v>372778.31000415597</c:v>
                </c:pt>
                <c:pt idx="15">
                  <c:v>376992.28284983378</c:v>
                </c:pt>
                <c:pt idx="16">
                  <c:v>379214.63536876906</c:v>
                </c:pt>
                <c:pt idx="17">
                  <c:v>382884.08215699985</c:v>
                </c:pt>
                <c:pt idx="18">
                  <c:v>386771.39865137549</c:v>
                </c:pt>
                <c:pt idx="19">
                  <c:v>389571.50117420277</c:v>
                </c:pt>
                <c:pt idx="20">
                  <c:v>392441.50737168815</c:v>
                </c:pt>
                <c:pt idx="21">
                  <c:v>395537.17324465053</c:v>
                </c:pt>
                <c:pt idx="22">
                  <c:v>398205.70210776449</c:v>
                </c:pt>
                <c:pt idx="23">
                  <c:v>402622.25481243135</c:v>
                </c:pt>
                <c:pt idx="24">
                  <c:v>406192.32346673356</c:v>
                </c:pt>
                <c:pt idx="25">
                  <c:v>409560.62017778354</c:v>
                </c:pt>
                <c:pt idx="26">
                  <c:v>412987.72121335729</c:v>
                </c:pt>
                <c:pt idx="27">
                  <c:v>416734.78934856982</c:v>
                </c:pt>
                <c:pt idx="28">
                  <c:v>420852.47112924856</c:v>
                </c:pt>
                <c:pt idx="29">
                  <c:v>424751.84219393547</c:v>
                </c:pt>
                <c:pt idx="30">
                  <c:v>427970.77664347441</c:v>
                </c:pt>
                <c:pt idx="31">
                  <c:v>432115.87513862888</c:v>
                </c:pt>
                <c:pt idx="32">
                  <c:v>436700.01971645141</c:v>
                </c:pt>
                <c:pt idx="33">
                  <c:v>439886.02392495185</c:v>
                </c:pt>
                <c:pt idx="34">
                  <c:v>445097.31431996136</c:v>
                </c:pt>
                <c:pt idx="35">
                  <c:v>449489.61057956505</c:v>
                </c:pt>
                <c:pt idx="36">
                  <c:v>453288.50008223136</c:v>
                </c:pt>
                <c:pt idx="37">
                  <c:v>457825.01378962171</c:v>
                </c:pt>
                <c:pt idx="38">
                  <c:v>462065.88913944515</c:v>
                </c:pt>
                <c:pt idx="39">
                  <c:v>466368.58268223878</c:v>
                </c:pt>
                <c:pt idx="40">
                  <c:v>471350.61031556281</c:v>
                </c:pt>
                <c:pt idx="41">
                  <c:v>475851.69412379828</c:v>
                </c:pt>
                <c:pt idx="42">
                  <c:v>480403.34947042947</c:v>
                </c:pt>
                <c:pt idx="43">
                  <c:v>484752.49815855466</c:v>
                </c:pt>
                <c:pt idx="44">
                  <c:v>490299.19190132472</c:v>
                </c:pt>
                <c:pt idx="45">
                  <c:v>494840.62991751591</c:v>
                </c:pt>
                <c:pt idx="46">
                  <c:v>499920.12524441408</c:v>
                </c:pt>
                <c:pt idx="47">
                  <c:v>504589.75614598254</c:v>
                </c:pt>
                <c:pt idx="48">
                  <c:v>509802.95698134636</c:v>
                </c:pt>
                <c:pt idx="49">
                  <c:v>514660.83492187411</c:v>
                </c:pt>
                <c:pt idx="50">
                  <c:v>519237.55553277954</c:v>
                </c:pt>
                <c:pt idx="51">
                  <c:v>524393.34917711827</c:v>
                </c:pt>
                <c:pt idx="52">
                  <c:v>529423.59599516203</c:v>
                </c:pt>
                <c:pt idx="53">
                  <c:v>534405.18261863897</c:v>
                </c:pt>
                <c:pt idx="54">
                  <c:v>538822.3236375933</c:v>
                </c:pt>
                <c:pt idx="55">
                  <c:v>544089.33038472279</c:v>
                </c:pt>
                <c:pt idx="56">
                  <c:v>548072.86474361445</c:v>
                </c:pt>
                <c:pt idx="57">
                  <c:v>552099.03246365441</c:v>
                </c:pt>
                <c:pt idx="58">
                  <c:v>556470.1593471244</c:v>
                </c:pt>
                <c:pt idx="59">
                  <c:v>560222.81420938275</c:v>
                </c:pt>
                <c:pt idx="60">
                  <c:v>563985.61320159794</c:v>
                </c:pt>
                <c:pt idx="61">
                  <c:v>567415.94861054176</c:v>
                </c:pt>
                <c:pt idx="62">
                  <c:v>570522.34692774876</c:v>
                </c:pt>
                <c:pt idx="63">
                  <c:v>573605.15031466307</c:v>
                </c:pt>
                <c:pt idx="64">
                  <c:v>576508.52776303398</c:v>
                </c:pt>
                <c:pt idx="65">
                  <c:v>578088.37232061801</c:v>
                </c:pt>
                <c:pt idx="66">
                  <c:v>580644.43825188302</c:v>
                </c:pt>
                <c:pt idx="67">
                  <c:v>582481.0363895857</c:v>
                </c:pt>
                <c:pt idx="68">
                  <c:v>583779.57721658133</c:v>
                </c:pt>
                <c:pt idx="69">
                  <c:v>585095.8325414171</c:v>
                </c:pt>
                <c:pt idx="70">
                  <c:v>585975.32093677763</c:v>
                </c:pt>
                <c:pt idx="71">
                  <c:v>587021.22457671864</c:v>
                </c:pt>
                <c:pt idx="72">
                  <c:v>588050.66354787769</c:v>
                </c:pt>
                <c:pt idx="73">
                  <c:v>588626.79591334751</c:v>
                </c:pt>
                <c:pt idx="74">
                  <c:v>588722.49956753338</c:v>
                </c:pt>
                <c:pt idx="75">
                  <c:v>589445.27493494889</c:v>
                </c:pt>
                <c:pt idx="76">
                  <c:v>589706.21810861467</c:v>
                </c:pt>
                <c:pt idx="77">
                  <c:v>589578.75993849093</c:v>
                </c:pt>
                <c:pt idx="78">
                  <c:v>589564.13250958035</c:v>
                </c:pt>
                <c:pt idx="79">
                  <c:v>589704.15946034528</c:v>
                </c:pt>
                <c:pt idx="80">
                  <c:v>589282.75467503443</c:v>
                </c:pt>
                <c:pt idx="81">
                  <c:v>589076.71993775177</c:v>
                </c:pt>
                <c:pt idx="82">
                  <c:v>589137.14099722356</c:v>
                </c:pt>
                <c:pt idx="83">
                  <c:v>589215.64436389925</c:v>
                </c:pt>
                <c:pt idx="84">
                  <c:v>588933.53181409976</c:v>
                </c:pt>
                <c:pt idx="85">
                  <c:v>588655.1678480003</c:v>
                </c:pt>
                <c:pt idx="86">
                  <c:v>587615.21784099471</c:v>
                </c:pt>
                <c:pt idx="87">
                  <c:v>587541.49238215364</c:v>
                </c:pt>
                <c:pt idx="88">
                  <c:v>586870.02326838742</c:v>
                </c:pt>
                <c:pt idx="89">
                  <c:v>586415.61504155502</c:v>
                </c:pt>
                <c:pt idx="90">
                  <c:v>586141.07376311312</c:v>
                </c:pt>
                <c:pt idx="91">
                  <c:v>585286.65063202695</c:v>
                </c:pt>
                <c:pt idx="92">
                  <c:v>584504.40942531708</c:v>
                </c:pt>
                <c:pt idx="93">
                  <c:v>583500.18302287278</c:v>
                </c:pt>
                <c:pt idx="94">
                  <c:v>582989.76383503946</c:v>
                </c:pt>
                <c:pt idx="95">
                  <c:v>581947.38827387488</c:v>
                </c:pt>
                <c:pt idx="96">
                  <c:v>581434.1025220356</c:v>
                </c:pt>
                <c:pt idx="97">
                  <c:v>580835.84465678036</c:v>
                </c:pt>
                <c:pt idx="98">
                  <c:v>580456.04390848312</c:v>
                </c:pt>
                <c:pt idx="99">
                  <c:v>580128.94654733385</c:v>
                </c:pt>
                <c:pt idx="100">
                  <c:v>579219.61497986445</c:v>
                </c:pt>
                <c:pt idx="101">
                  <c:v>578653.40533595369</c:v>
                </c:pt>
                <c:pt idx="102">
                  <c:v>578884.72584243398</c:v>
                </c:pt>
                <c:pt idx="103">
                  <c:v>578769.61685150268</c:v>
                </c:pt>
                <c:pt idx="104">
                  <c:v>579040.63005116791</c:v>
                </c:pt>
                <c:pt idx="105">
                  <c:v>579347.88106572477</c:v>
                </c:pt>
                <c:pt idx="106">
                  <c:v>579686.07777700829</c:v>
                </c:pt>
                <c:pt idx="107">
                  <c:v>580392.53487660771</c:v>
                </c:pt>
                <c:pt idx="108">
                  <c:v>581283.85733735596</c:v>
                </c:pt>
                <c:pt idx="109">
                  <c:v>582664.06180043984</c:v>
                </c:pt>
                <c:pt idx="110">
                  <c:v>584702.43097792054</c:v>
                </c:pt>
                <c:pt idx="111">
                  <c:v>586313.29443271412</c:v>
                </c:pt>
                <c:pt idx="112">
                  <c:v>588954.77258376766</c:v>
                </c:pt>
                <c:pt idx="113">
                  <c:v>591158.52768169413</c:v>
                </c:pt>
                <c:pt idx="114">
                  <c:v>594707.20555146481</c:v>
                </c:pt>
                <c:pt idx="115">
                  <c:v>598258.08847047063</c:v>
                </c:pt>
                <c:pt idx="116">
                  <c:v>602359.52428034204</c:v>
                </c:pt>
                <c:pt idx="117">
                  <c:v>607059.87947023916</c:v>
                </c:pt>
                <c:pt idx="118">
                  <c:v>611959.06593542523</c:v>
                </c:pt>
                <c:pt idx="119">
                  <c:v>617367.56906382716</c:v>
                </c:pt>
                <c:pt idx="120">
                  <c:v>623771.77210313838</c:v>
                </c:pt>
                <c:pt idx="121">
                  <c:v>630319.23646658473</c:v>
                </c:pt>
                <c:pt idx="122">
                  <c:v>637528.17311828083</c:v>
                </c:pt>
                <c:pt idx="123">
                  <c:v>644839.6490767923</c:v>
                </c:pt>
                <c:pt idx="124">
                  <c:v>652544.15698248753</c:v>
                </c:pt>
                <c:pt idx="125">
                  <c:v>660955.93080699316</c:v>
                </c:pt>
                <c:pt idx="126">
                  <c:v>669188.94020772609</c:v>
                </c:pt>
                <c:pt idx="127">
                  <c:v>678260.86329094018</c:v>
                </c:pt>
                <c:pt idx="128">
                  <c:v>687175.41183143854</c:v>
                </c:pt>
                <c:pt idx="129">
                  <c:v>696668.96020488732</c:v>
                </c:pt>
                <c:pt idx="130">
                  <c:v>705922.29377095681</c:v>
                </c:pt>
                <c:pt idx="131">
                  <c:v>715229.87425863894</c:v>
                </c:pt>
                <c:pt idx="132">
                  <c:v>724870.13883451617</c:v>
                </c:pt>
                <c:pt idx="133">
                  <c:v>734175.51427296293</c:v>
                </c:pt>
                <c:pt idx="134">
                  <c:v>743669.8714656228</c:v>
                </c:pt>
                <c:pt idx="135">
                  <c:v>752919.82425735635</c:v>
                </c:pt>
                <c:pt idx="136">
                  <c:v>762133.31872927467</c:v>
                </c:pt>
                <c:pt idx="137">
                  <c:v>771108.28923271922</c:v>
                </c:pt>
                <c:pt idx="138">
                  <c:v>779650.02088546497</c:v>
                </c:pt>
                <c:pt idx="139">
                  <c:v>788058.34073515167</c:v>
                </c:pt>
                <c:pt idx="140">
                  <c:v>795896.92286215094</c:v>
                </c:pt>
                <c:pt idx="141">
                  <c:v>803705.36811163486</c:v>
                </c:pt>
                <c:pt idx="142">
                  <c:v>810941.50277983188</c:v>
                </c:pt>
                <c:pt idx="143">
                  <c:v>817883.10251855408</c:v>
                </c:pt>
                <c:pt idx="144">
                  <c:v>824275.91340579907</c:v>
                </c:pt>
                <c:pt idx="145">
                  <c:v>830331.18909653113</c:v>
                </c:pt>
                <c:pt idx="146">
                  <c:v>836002.69495034264</c:v>
                </c:pt>
                <c:pt idx="147">
                  <c:v>841059.25686171884</c:v>
                </c:pt>
                <c:pt idx="148">
                  <c:v>845763.87665259489</c:v>
                </c:pt>
                <c:pt idx="149">
                  <c:v>849989.17025680491</c:v>
                </c:pt>
                <c:pt idx="150">
                  <c:v>853378.85775238648</c:v>
                </c:pt>
                <c:pt idx="151">
                  <c:v>856135.59310228634</c:v>
                </c:pt>
                <c:pt idx="152">
                  <c:v>858259.22900206363</c:v>
                </c:pt>
                <c:pt idx="153">
                  <c:v>860201.60172342625</c:v>
                </c:pt>
                <c:pt idx="154">
                  <c:v>861763.58538220404</c:v>
                </c:pt>
                <c:pt idx="155">
                  <c:v>862263.56763814832</c:v>
                </c:pt>
                <c:pt idx="156">
                  <c:v>862741.27799334121</c:v>
                </c:pt>
                <c:pt idx="157">
                  <c:v>862401.46454711002</c:v>
                </c:pt>
                <c:pt idx="158">
                  <c:v>861777.33350184397</c:v>
                </c:pt>
                <c:pt idx="159">
                  <c:v>860679.02108363598</c:v>
                </c:pt>
                <c:pt idx="160">
                  <c:v>859290.06962409359</c:v>
                </c:pt>
                <c:pt idx="161">
                  <c:v>857710.37237095018</c:v>
                </c:pt>
                <c:pt idx="162">
                  <c:v>855504.77912967792</c:v>
                </c:pt>
                <c:pt idx="163">
                  <c:v>853396.2125721327</c:v>
                </c:pt>
                <c:pt idx="164">
                  <c:v>851043.68262350839</c:v>
                </c:pt>
                <c:pt idx="165">
                  <c:v>848713.42457563523</c:v>
                </c:pt>
                <c:pt idx="166">
                  <c:v>846677.55415279651</c:v>
                </c:pt>
                <c:pt idx="167">
                  <c:v>844438.07454683422</c:v>
                </c:pt>
                <c:pt idx="168">
                  <c:v>842777.22696445812</c:v>
                </c:pt>
                <c:pt idx="169">
                  <c:v>841179.22599571245</c:v>
                </c:pt>
                <c:pt idx="170">
                  <c:v>839807.98813053581</c:v>
                </c:pt>
                <c:pt idx="171">
                  <c:v>839156.07075448125</c:v>
                </c:pt>
                <c:pt idx="172">
                  <c:v>839241.55617475254</c:v>
                </c:pt>
                <c:pt idx="173">
                  <c:v>839680.23354458227</c:v>
                </c:pt>
                <c:pt idx="174">
                  <c:v>841008.32203133136</c:v>
                </c:pt>
                <c:pt idx="175">
                  <c:v>843438.91343331011</c:v>
                </c:pt>
                <c:pt idx="176">
                  <c:v>845746.45676363586</c:v>
                </c:pt>
                <c:pt idx="177">
                  <c:v>849708.30572911468</c:v>
                </c:pt>
                <c:pt idx="178">
                  <c:v>854307.07592889911</c:v>
                </c:pt>
                <c:pt idx="179">
                  <c:v>859986.37084856816</c:v>
                </c:pt>
                <c:pt idx="180">
                  <c:v>866312.14281821228</c:v>
                </c:pt>
                <c:pt idx="181">
                  <c:v>873739.82938879833</c:v>
                </c:pt>
                <c:pt idx="182">
                  <c:v>881795.91070215497</c:v>
                </c:pt>
                <c:pt idx="183">
                  <c:v>891148.76880311908</c:v>
                </c:pt>
                <c:pt idx="184">
                  <c:v>901154.20489143394</c:v>
                </c:pt>
                <c:pt idx="185">
                  <c:v>912179.67143967899</c:v>
                </c:pt>
                <c:pt idx="186">
                  <c:v>923389.70874019177</c:v>
                </c:pt>
                <c:pt idx="187">
                  <c:v>935176.54082441959</c:v>
                </c:pt>
                <c:pt idx="188">
                  <c:v>947674.82842100493</c:v>
                </c:pt>
                <c:pt idx="189">
                  <c:v>960163.70750636142</c:v>
                </c:pt>
                <c:pt idx="190">
                  <c:v>973422.40541875234</c:v>
                </c:pt>
                <c:pt idx="191">
                  <c:v>986488.15248830686</c:v>
                </c:pt>
                <c:pt idx="192">
                  <c:v>999477.96904978459</c:v>
                </c:pt>
                <c:pt idx="193">
                  <c:v>1012484.324384002</c:v>
                </c:pt>
                <c:pt idx="194">
                  <c:v>1025249.7301955866</c:v>
                </c:pt>
                <c:pt idx="195">
                  <c:v>1037462.8190769175</c:v>
                </c:pt>
                <c:pt idx="196">
                  <c:v>1048982.5347530949</c:v>
                </c:pt>
                <c:pt idx="197">
                  <c:v>1059893.4815281706</c:v>
                </c:pt>
                <c:pt idx="198">
                  <c:v>1069716.6269208849</c:v>
                </c:pt>
                <c:pt idx="199">
                  <c:v>1078590.6748524618</c:v>
                </c:pt>
                <c:pt idx="200">
                  <c:v>1086132.2964958274</c:v>
                </c:pt>
                <c:pt idx="201">
                  <c:v>1092124.7987734121</c:v>
                </c:pt>
                <c:pt idx="202">
                  <c:v>1096777.0097860214</c:v>
                </c:pt>
                <c:pt idx="203">
                  <c:v>1099409.1544332779</c:v>
                </c:pt>
                <c:pt idx="204">
                  <c:v>1100300.1108916108</c:v>
                </c:pt>
                <c:pt idx="205">
                  <c:v>1098886.6833855566</c:v>
                </c:pt>
                <c:pt idx="206">
                  <c:v>1095781.24299895</c:v>
                </c:pt>
                <c:pt idx="207">
                  <c:v>1090096.3622557095</c:v>
                </c:pt>
                <c:pt idx="208">
                  <c:v>1082101.217115629</c:v>
                </c:pt>
                <c:pt idx="209">
                  <c:v>1071378.2986815379</c:v>
                </c:pt>
                <c:pt idx="210">
                  <c:v>1058752.8484271844</c:v>
                </c:pt>
                <c:pt idx="211">
                  <c:v>1043989.5767574641</c:v>
                </c:pt>
                <c:pt idx="212">
                  <c:v>1026224.5779261047</c:v>
                </c:pt>
                <c:pt idx="213">
                  <c:v>1006489.8637628646</c:v>
                </c:pt>
                <c:pt idx="214">
                  <c:v>984541.5440771475</c:v>
                </c:pt>
                <c:pt idx="215">
                  <c:v>960541.1830052163</c:v>
                </c:pt>
                <c:pt idx="216">
                  <c:v>934634.1737199584</c:v>
                </c:pt>
                <c:pt idx="217">
                  <c:v>906865.06002287648</c:v>
                </c:pt>
                <c:pt idx="218">
                  <c:v>877557.33799586026</c:v>
                </c:pt>
                <c:pt idx="219">
                  <c:v>846711.74235416332</c:v>
                </c:pt>
                <c:pt idx="220">
                  <c:v>815531.47807995952</c:v>
                </c:pt>
                <c:pt idx="221">
                  <c:v>782976.88887164975</c:v>
                </c:pt>
                <c:pt idx="222">
                  <c:v>749572.50713564781</c:v>
                </c:pt>
                <c:pt idx="223">
                  <c:v>716200.39412591397</c:v>
                </c:pt>
                <c:pt idx="224">
                  <c:v>682732.06234818953</c:v>
                </c:pt>
                <c:pt idx="225">
                  <c:v>649139.06576386432</c:v>
                </c:pt>
                <c:pt idx="226">
                  <c:v>615789.00324648374</c:v>
                </c:pt>
                <c:pt idx="227">
                  <c:v>582970.3819886297</c:v>
                </c:pt>
                <c:pt idx="228">
                  <c:v>550287.45078355318</c:v>
                </c:pt>
                <c:pt idx="229">
                  <c:v>518418.22069224319</c:v>
                </c:pt>
                <c:pt idx="230">
                  <c:v>487650.97840235831</c:v>
                </c:pt>
                <c:pt idx="231">
                  <c:v>457438.47859688604</c:v>
                </c:pt>
                <c:pt idx="232">
                  <c:v>428511.21521903976</c:v>
                </c:pt>
                <c:pt idx="233">
                  <c:v>401129.61632868089</c:v>
                </c:pt>
                <c:pt idx="234">
                  <c:v>374396.25852768519</c:v>
                </c:pt>
                <c:pt idx="235">
                  <c:v>348881.68835795112</c:v>
                </c:pt>
                <c:pt idx="236">
                  <c:v>324826.63483718794</c:v>
                </c:pt>
                <c:pt idx="237">
                  <c:v>301775.36670902197</c:v>
                </c:pt>
                <c:pt idx="238">
                  <c:v>279932.6688816775</c:v>
                </c:pt>
                <c:pt idx="239">
                  <c:v>259606.74849336309</c:v>
                </c:pt>
                <c:pt idx="240">
                  <c:v>240460.14354804886</c:v>
                </c:pt>
                <c:pt idx="241">
                  <c:v>222115.25834667287</c:v>
                </c:pt>
                <c:pt idx="242">
                  <c:v>205306.77642599586</c:v>
                </c:pt>
                <c:pt idx="243">
                  <c:v>189480.24900701176</c:v>
                </c:pt>
                <c:pt idx="244">
                  <c:v>174713.81164703233</c:v>
                </c:pt>
                <c:pt idx="245">
                  <c:v>161100.88975052521</c:v>
                </c:pt>
                <c:pt idx="246">
                  <c:v>148231.030577873</c:v>
                </c:pt>
                <c:pt idx="247">
                  <c:v>136375.3946331816</c:v>
                </c:pt>
                <c:pt idx="248">
                  <c:v>125805.43612596337</c:v>
                </c:pt>
                <c:pt idx="249">
                  <c:v>115543.3169475895</c:v>
                </c:pt>
                <c:pt idx="250">
                  <c:v>106434.56592824738</c:v>
                </c:pt>
                <c:pt idx="251">
                  <c:v>97782.722793854104</c:v>
                </c:pt>
                <c:pt idx="252">
                  <c:v>89823.370844920122</c:v>
                </c:pt>
                <c:pt idx="253">
                  <c:v>82562.978828185442</c:v>
                </c:pt>
                <c:pt idx="254">
                  <c:v>76268.370349768244</c:v>
                </c:pt>
                <c:pt idx="255">
                  <c:v>70105.703340428416</c:v>
                </c:pt>
                <c:pt idx="256">
                  <c:v>64449.706935221926</c:v>
                </c:pt>
                <c:pt idx="257">
                  <c:v>59264.437024663843</c:v>
                </c:pt>
                <c:pt idx="258">
                  <c:v>54769.159544923197</c:v>
                </c:pt>
                <c:pt idx="259">
                  <c:v>50550.114182529658</c:v>
                </c:pt>
                <c:pt idx="260">
                  <c:v>46895.955434505711</c:v>
                </c:pt>
                <c:pt idx="261">
                  <c:v>43381.088921993243</c:v>
                </c:pt>
                <c:pt idx="262">
                  <c:v>39946.71032046841</c:v>
                </c:pt>
                <c:pt idx="263">
                  <c:v>37433.865161164889</c:v>
                </c:pt>
                <c:pt idx="264">
                  <c:v>34768.423366980387</c:v>
                </c:pt>
                <c:pt idx="265">
                  <c:v>32124.59195877664</c:v>
                </c:pt>
                <c:pt idx="266">
                  <c:v>29962.292689948918</c:v>
                </c:pt>
                <c:pt idx="267">
                  <c:v>28129.002126099262</c:v>
                </c:pt>
                <c:pt idx="268">
                  <c:v>26364.36540784944</c:v>
                </c:pt>
                <c:pt idx="269">
                  <c:v>24603.036263452625</c:v>
                </c:pt>
                <c:pt idx="270">
                  <c:v>23001.066206083313</c:v>
                </c:pt>
                <c:pt idx="271">
                  <c:v>21829.2479304833</c:v>
                </c:pt>
                <c:pt idx="272">
                  <c:v>20545.555037321927</c:v>
                </c:pt>
                <c:pt idx="273">
                  <c:v>19295.233395046085</c:v>
                </c:pt>
                <c:pt idx="274">
                  <c:v>18203.021010739569</c:v>
                </c:pt>
                <c:pt idx="275">
                  <c:v>17360.579249481663</c:v>
                </c:pt>
                <c:pt idx="276">
                  <c:v>16495.93878795542</c:v>
                </c:pt>
                <c:pt idx="277">
                  <c:v>15639.163303193363</c:v>
                </c:pt>
                <c:pt idx="278">
                  <c:v>14786.504211495423</c:v>
                </c:pt>
                <c:pt idx="279">
                  <c:v>13893.931921688967</c:v>
                </c:pt>
                <c:pt idx="280">
                  <c:v>13453.121799632569</c:v>
                </c:pt>
                <c:pt idx="281">
                  <c:v>12713.146144707096</c:v>
                </c:pt>
                <c:pt idx="282">
                  <c:v>12407.511865098062</c:v>
                </c:pt>
                <c:pt idx="283">
                  <c:v>11821.235369671242</c:v>
                </c:pt>
                <c:pt idx="284">
                  <c:v>11330.735728913362</c:v>
                </c:pt>
                <c:pt idx="285">
                  <c:v>10886.177023156892</c:v>
                </c:pt>
                <c:pt idx="286">
                  <c:v>10603.182453663259</c:v>
                </c:pt>
                <c:pt idx="287">
                  <c:v>10059.465215427359</c:v>
                </c:pt>
                <c:pt idx="288">
                  <c:v>9858.2083859795384</c:v>
                </c:pt>
                <c:pt idx="289">
                  <c:v>9436.3625908214945</c:v>
                </c:pt>
                <c:pt idx="290">
                  <c:v>9075.9671792697045</c:v>
                </c:pt>
                <c:pt idx="291">
                  <c:v>8857.0690524647271</c:v>
                </c:pt>
                <c:pt idx="292">
                  <c:v>8532.9114558044057</c:v>
                </c:pt>
                <c:pt idx="293">
                  <c:v>8388.9886168987177</c:v>
                </c:pt>
                <c:pt idx="294">
                  <c:v>8075.0483506784276</c:v>
                </c:pt>
                <c:pt idx="295">
                  <c:v>7882.759022612463</c:v>
                </c:pt>
                <c:pt idx="296">
                  <c:v>7672.1668824187427</c:v>
                </c:pt>
                <c:pt idx="297">
                  <c:v>7445.6242837731115</c:v>
                </c:pt>
                <c:pt idx="298">
                  <c:v>7128.2291392593088</c:v>
                </c:pt>
                <c:pt idx="299">
                  <c:v>7286.9267115162102</c:v>
                </c:pt>
                <c:pt idx="300">
                  <c:v>6875.0777418746675</c:v>
                </c:pt>
                <c:pt idx="301">
                  <c:v>6663.6035819868121</c:v>
                </c:pt>
                <c:pt idx="302">
                  <c:v>6464.1107919272599</c:v>
                </c:pt>
                <c:pt idx="303">
                  <c:v>6414.2007683022448</c:v>
                </c:pt>
                <c:pt idx="304">
                  <c:v>6265.7205264853765</c:v>
                </c:pt>
                <c:pt idx="305">
                  <c:v>6234.7748297587168</c:v>
                </c:pt>
                <c:pt idx="306">
                  <c:v>6132.3087234262821</c:v>
                </c:pt>
                <c:pt idx="307">
                  <c:v>6107.6844689990758</c:v>
                </c:pt>
                <c:pt idx="308">
                  <c:v>6041.6034819986162</c:v>
                </c:pt>
                <c:pt idx="309">
                  <c:v>5978.3890590040974</c:v>
                </c:pt>
                <c:pt idx="310">
                  <c:v>5890.1093717353024</c:v>
                </c:pt>
                <c:pt idx="311">
                  <c:v>5883.5674245123173</c:v>
                </c:pt>
                <c:pt idx="312">
                  <c:v>5838.6558136455515</c:v>
                </c:pt>
                <c:pt idx="313">
                  <c:v>5900.9882169459361</c:v>
                </c:pt>
                <c:pt idx="314">
                  <c:v>5574.6255710502755</c:v>
                </c:pt>
                <c:pt idx="315">
                  <c:v>5811.826509983006</c:v>
                </c:pt>
                <c:pt idx="316">
                  <c:v>5773.2363414156935</c:v>
                </c:pt>
                <c:pt idx="317">
                  <c:v>5710.4629282682399</c:v>
                </c:pt>
                <c:pt idx="318">
                  <c:v>5717.0048754912259</c:v>
                </c:pt>
                <c:pt idx="319">
                  <c:v>5948.5458868951064</c:v>
                </c:pt>
                <c:pt idx="320">
                  <c:v>5782.8653575681519</c:v>
                </c:pt>
                <c:pt idx="321">
                  <c:v>5988.2385800800894</c:v>
                </c:pt>
                <c:pt idx="322">
                  <c:v>6057.9949502975942</c:v>
                </c:pt>
                <c:pt idx="323">
                  <c:v>5958.1749030475657</c:v>
                </c:pt>
                <c:pt idx="324">
                  <c:v>6220.8821161016376</c:v>
                </c:pt>
                <c:pt idx="325">
                  <c:v>6285.8605784844276</c:v>
                </c:pt>
                <c:pt idx="326">
                  <c:v>6482.9278143851088</c:v>
                </c:pt>
                <c:pt idx="327">
                  <c:v>6439.7802429066141</c:v>
                </c:pt>
                <c:pt idx="328">
                  <c:v>6685.5076733741353</c:v>
                </c:pt>
                <c:pt idx="329">
                  <c:v>6774.889885260598</c:v>
                </c:pt>
                <c:pt idx="330">
                  <c:v>6904.846810026178</c:v>
                </c:pt>
                <c:pt idx="331">
                  <c:v>6899.6278923443951</c:v>
                </c:pt>
                <c:pt idx="332">
                  <c:v>7131.6099135953427</c:v>
                </c:pt>
                <c:pt idx="333">
                  <c:v>7324.1197465848418</c:v>
                </c:pt>
                <c:pt idx="334">
                  <c:v>7473.7025130193797</c:v>
                </c:pt>
                <c:pt idx="335">
                  <c:v>7582.7105665748004</c:v>
                </c:pt>
                <c:pt idx="336">
                  <c:v>7718.5479237927648</c:v>
                </c:pt>
                <c:pt idx="337">
                  <c:v>8218.8970856266351</c:v>
                </c:pt>
                <c:pt idx="338">
                  <c:v>8206.2542010277321</c:v>
                </c:pt>
                <c:pt idx="339">
                  <c:v>8258.148768964551</c:v>
                </c:pt>
                <c:pt idx="340">
                  <c:v>8615.8981214339365</c:v>
                </c:pt>
                <c:pt idx="341">
                  <c:v>8861.1845420543905</c:v>
                </c:pt>
                <c:pt idx="342">
                  <c:v>8700.9434353327524</c:v>
                </c:pt>
                <c:pt idx="343">
                  <c:v>9148.0749996886007</c:v>
                </c:pt>
                <c:pt idx="344">
                  <c:v>9141.0920426185476</c:v>
                </c:pt>
                <c:pt idx="345">
                  <c:v>9228.783415599768</c:v>
                </c:pt>
                <c:pt idx="346">
                  <c:v>9629.0920252600772</c:v>
                </c:pt>
                <c:pt idx="347">
                  <c:v>10131.42573140575</c:v>
                </c:pt>
                <c:pt idx="348">
                  <c:v>10229.334434827004</c:v>
                </c:pt>
                <c:pt idx="349">
                  <c:v>10518.429941696553</c:v>
                </c:pt>
                <c:pt idx="350">
                  <c:v>10693.077972405365</c:v>
                </c:pt>
                <c:pt idx="351">
                  <c:v>10813.405881018487</c:v>
                </c:pt>
                <c:pt idx="352">
                  <c:v>11033.406532441131</c:v>
                </c:pt>
                <c:pt idx="353">
                  <c:v>11218.49239851351</c:v>
                </c:pt>
                <c:pt idx="354">
                  <c:v>11290.674322889889</c:v>
                </c:pt>
                <c:pt idx="355">
                  <c:v>11598.293146810727</c:v>
                </c:pt>
                <c:pt idx="356">
                  <c:v>11821.969181450419</c:v>
                </c:pt>
                <c:pt idx="357">
                  <c:v>11900.693053049781</c:v>
                </c:pt>
                <c:pt idx="358">
                  <c:v>12086.44043389276</c:v>
                </c:pt>
                <c:pt idx="359">
                  <c:v>12042.851852567197</c:v>
                </c:pt>
                <c:pt idx="360">
                  <c:v>12319.524979761378</c:v>
                </c:pt>
                <c:pt idx="361">
                  <c:v>12378.623009691782</c:v>
                </c:pt>
                <c:pt idx="362">
                  <c:v>12382.29839290883</c:v>
                </c:pt>
                <c:pt idx="363">
                  <c:v>12467.564211731178</c:v>
                </c:pt>
                <c:pt idx="364">
                  <c:v>12685.139308994952</c:v>
                </c:pt>
                <c:pt idx="365">
                  <c:v>12659.192025026543</c:v>
                </c:pt>
                <c:pt idx="366">
                  <c:v>12826.857098665303</c:v>
                </c:pt>
                <c:pt idx="367">
                  <c:v>12821.417676059984</c:v>
                </c:pt>
                <c:pt idx="368">
                  <c:v>12948.508036819625</c:v>
                </c:pt>
                <c:pt idx="369">
                  <c:v>12947.185007278422</c:v>
                </c:pt>
                <c:pt idx="370">
                  <c:v>12878.75166660212</c:v>
                </c:pt>
                <c:pt idx="371">
                  <c:v>13052.738182540332</c:v>
                </c:pt>
                <c:pt idx="372">
                  <c:v>13046.637245164413</c:v>
                </c:pt>
                <c:pt idx="373">
                  <c:v>12986.657195539872</c:v>
                </c:pt>
                <c:pt idx="374">
                  <c:v>12970.338927723922</c:v>
                </c:pt>
                <c:pt idx="375">
                  <c:v>13243.042966294492</c:v>
                </c:pt>
                <c:pt idx="376">
                  <c:v>13026.349888724853</c:v>
                </c:pt>
                <c:pt idx="377">
                  <c:v>13207.760371580185</c:v>
                </c:pt>
                <c:pt idx="378">
                  <c:v>13071.261499591619</c:v>
                </c:pt>
                <c:pt idx="379">
                  <c:v>12937.849696532525</c:v>
                </c:pt>
                <c:pt idx="380">
                  <c:v>13245.689025376898</c:v>
                </c:pt>
                <c:pt idx="381">
                  <c:v>13320.664313276186</c:v>
                </c:pt>
                <c:pt idx="382">
                  <c:v>13282.956164403007</c:v>
                </c:pt>
                <c:pt idx="383">
                  <c:v>13238.044553536243</c:v>
                </c:pt>
                <c:pt idx="384">
                  <c:v>13213.420299109035</c:v>
                </c:pt>
                <c:pt idx="385">
                  <c:v>13333.527702798623</c:v>
                </c:pt>
                <c:pt idx="386">
                  <c:v>13487.447367220811</c:v>
                </c:pt>
                <c:pt idx="387">
                  <c:v>13373.661405830673</c:v>
                </c:pt>
                <c:pt idx="388">
                  <c:v>13417.249987156236</c:v>
                </c:pt>
                <c:pt idx="389">
                  <c:v>13359.695491690567</c:v>
                </c:pt>
                <c:pt idx="390">
                  <c:v>13483.330974156695</c:v>
                </c:pt>
                <c:pt idx="391">
                  <c:v>13483.992488927297</c:v>
                </c:pt>
                <c:pt idx="392">
                  <c:v>13493.768809520261</c:v>
                </c:pt>
                <c:pt idx="393">
                  <c:v>13596.234915852696</c:v>
                </c:pt>
                <c:pt idx="394">
                  <c:v>13603.658882769818</c:v>
                </c:pt>
                <c:pt idx="395">
                  <c:v>13538.900925310561</c:v>
                </c:pt>
                <c:pt idx="396">
                  <c:v>13580.357657883815</c:v>
                </c:pt>
                <c:pt idx="397">
                  <c:v>13861.147178142108</c:v>
                </c:pt>
                <c:pt idx="398">
                  <c:v>13662.977417623757</c:v>
                </c:pt>
                <c:pt idx="399">
                  <c:v>13964.495304168677</c:v>
                </c:pt>
                <c:pt idx="400">
                  <c:v>13900.178356556487</c:v>
                </c:pt>
                <c:pt idx="401">
                  <c:v>14028.812251780866</c:v>
                </c:pt>
                <c:pt idx="402">
                  <c:v>14279.097085159567</c:v>
                </c:pt>
                <c:pt idx="403">
                  <c:v>14413.831917759864</c:v>
                </c:pt>
                <c:pt idx="404">
                  <c:v>14448.74670311013</c:v>
                </c:pt>
                <c:pt idx="405">
                  <c:v>14729.977233215493</c:v>
                </c:pt>
                <c:pt idx="406">
                  <c:v>14993.5664659637</c:v>
                </c:pt>
                <c:pt idx="407">
                  <c:v>15124.184905499882</c:v>
                </c:pt>
                <c:pt idx="408">
                  <c:v>15386.010098859819</c:v>
                </c:pt>
                <c:pt idx="409">
                  <c:v>15406.297455299376</c:v>
                </c:pt>
                <c:pt idx="410">
                  <c:v>15864.601570272422</c:v>
                </c:pt>
                <c:pt idx="411">
                  <c:v>16070.856812478494</c:v>
                </c:pt>
                <c:pt idx="412">
                  <c:v>16296.958401277057</c:v>
                </c:pt>
                <c:pt idx="413">
                  <c:v>16644.931433153481</c:v>
                </c:pt>
                <c:pt idx="414">
                  <c:v>16851.186675359553</c:v>
                </c:pt>
                <c:pt idx="415">
                  <c:v>17302.948843109611</c:v>
                </c:pt>
                <c:pt idx="416">
                  <c:v>17680.985552018552</c:v>
                </c:pt>
                <c:pt idx="417">
                  <c:v>18217.131518896829</c:v>
                </c:pt>
                <c:pt idx="418">
                  <c:v>18531.953804811252</c:v>
                </c:pt>
                <c:pt idx="419">
                  <c:v>18970.411573191806</c:v>
                </c:pt>
                <c:pt idx="420">
                  <c:v>19384.465592068686</c:v>
                </c:pt>
                <c:pt idx="421">
                  <c:v>20033.294995719425</c:v>
                </c:pt>
                <c:pt idx="422">
                  <c:v>20348.778796404455</c:v>
                </c:pt>
                <c:pt idx="423">
                  <c:v>20639.638342662271</c:v>
                </c:pt>
                <c:pt idx="424">
                  <c:v>21085.299573036413</c:v>
                </c:pt>
                <c:pt idx="425">
                  <c:v>21745.228326821321</c:v>
                </c:pt>
                <c:pt idx="426">
                  <c:v>22032.632994785628</c:v>
                </c:pt>
                <c:pt idx="427">
                  <c:v>22539.083093995418</c:v>
                </c:pt>
                <c:pt idx="428">
                  <c:v>23215.623821002835</c:v>
                </c:pt>
                <c:pt idx="429">
                  <c:v>23789.036926907218</c:v>
                </c:pt>
                <c:pt idx="430">
                  <c:v>24109.960150197563</c:v>
                </c:pt>
                <c:pt idx="431">
                  <c:v>24517.472221851458</c:v>
                </c:pt>
                <c:pt idx="432">
                  <c:v>25044.430182424338</c:v>
                </c:pt>
                <c:pt idx="433">
                  <c:v>25391.521194606627</c:v>
                </c:pt>
                <c:pt idx="434">
                  <c:v>25972.799277275197</c:v>
                </c:pt>
                <c:pt idx="435">
                  <c:v>26492.333270930958</c:v>
                </c:pt>
                <c:pt idx="436">
                  <c:v>26820.680461138421</c:v>
                </c:pt>
                <c:pt idx="437">
                  <c:v>27643.27587580384</c:v>
                </c:pt>
                <c:pt idx="438">
                  <c:v>28035.057993929357</c:v>
                </c:pt>
                <c:pt idx="439">
                  <c:v>28514.090475189027</c:v>
                </c:pt>
                <c:pt idx="440">
                  <c:v>28827.148721715181</c:v>
                </c:pt>
                <c:pt idx="441">
                  <c:v>29309.195071421298</c:v>
                </c:pt>
                <c:pt idx="442">
                  <c:v>29543.823151754652</c:v>
                </c:pt>
                <c:pt idx="443">
                  <c:v>29993.821280116441</c:v>
                </c:pt>
                <c:pt idx="444">
                  <c:v>30288.797219438373</c:v>
                </c:pt>
                <c:pt idx="445">
                  <c:v>30727.916502589527</c:v>
                </c:pt>
                <c:pt idx="446">
                  <c:v>30944.1685703121</c:v>
                </c:pt>
                <c:pt idx="447">
                  <c:v>31113.81818826266</c:v>
                </c:pt>
                <c:pt idx="448">
                  <c:v>31593.879993656974</c:v>
                </c:pt>
                <c:pt idx="449">
                  <c:v>32044.319131865828</c:v>
                </c:pt>
                <c:pt idx="450">
                  <c:v>32282.402090492698</c:v>
                </c:pt>
                <c:pt idx="451">
                  <c:v>32317.096370919429</c:v>
                </c:pt>
                <c:pt idx="452">
                  <c:v>32554.297309852158</c:v>
                </c:pt>
                <c:pt idx="453">
                  <c:v>33013.851253883375</c:v>
                </c:pt>
                <c:pt idx="454">
                  <c:v>33270.898539408605</c:v>
                </c:pt>
                <c:pt idx="455">
                  <c:v>33439.886642588564</c:v>
                </c:pt>
                <c:pt idx="456">
                  <c:v>33498.764167595436</c:v>
                </c:pt>
                <c:pt idx="457">
                  <c:v>33836.226163625266</c:v>
                </c:pt>
                <c:pt idx="458">
                  <c:v>33927.592919823532</c:v>
                </c:pt>
                <c:pt idx="459">
                  <c:v>34049.023353054319</c:v>
                </c:pt>
                <c:pt idx="460">
                  <c:v>34240.430661426151</c:v>
                </c:pt>
                <c:pt idx="461">
                  <c:v>34311.289556261327</c:v>
                </c:pt>
                <c:pt idx="462">
                  <c:v>34668.818403807178</c:v>
                </c:pt>
                <c:pt idx="463">
                  <c:v>34539.964003659268</c:v>
                </c:pt>
                <c:pt idx="464">
                  <c:v>34682.784317947284</c:v>
                </c:pt>
                <c:pt idx="465">
                  <c:v>34642.871119838768</c:v>
                </c:pt>
                <c:pt idx="466">
                  <c:v>34826.854461293478</c:v>
                </c:pt>
                <c:pt idx="467">
                  <c:v>34807.44912454806</c:v>
                </c:pt>
                <c:pt idx="468">
                  <c:v>34615.380301405625</c:v>
                </c:pt>
                <c:pt idx="469">
                  <c:v>34954.165326976654</c:v>
                </c:pt>
                <c:pt idx="470">
                  <c:v>34843.613738956497</c:v>
                </c:pt>
                <c:pt idx="471">
                  <c:v>34919.912056396992</c:v>
                </c:pt>
                <c:pt idx="472">
                  <c:v>34747.028065076447</c:v>
                </c:pt>
                <c:pt idx="473">
                  <c:v>34975.923017397916</c:v>
                </c:pt>
                <c:pt idx="474">
                  <c:v>34731.077606624531</c:v>
                </c:pt>
                <c:pt idx="475">
                  <c:v>34878.234818900208</c:v>
                </c:pt>
                <c:pt idx="476">
                  <c:v>34748.277894134619</c:v>
                </c:pt>
                <c:pt idx="477">
                  <c:v>34769.667775191847</c:v>
                </c:pt>
                <c:pt idx="478">
                  <c:v>34761.361788580587</c:v>
                </c:pt>
                <c:pt idx="479">
                  <c:v>34509.312915813622</c:v>
                </c:pt>
                <c:pt idx="480">
                  <c:v>34412.065727162968</c:v>
                </c:pt>
                <c:pt idx="481">
                  <c:v>34565.985391585156</c:v>
                </c:pt>
                <c:pt idx="482">
                  <c:v>34371.270509360314</c:v>
                </c:pt>
                <c:pt idx="483">
                  <c:v>34506.225846884146</c:v>
                </c:pt>
                <c:pt idx="484">
                  <c:v>34355.54055583194</c:v>
                </c:pt>
                <c:pt idx="485">
                  <c:v>34074.751035573645</c:v>
                </c:pt>
                <c:pt idx="486">
                  <c:v>34369.285965048519</c:v>
                </c:pt>
                <c:pt idx="487">
                  <c:v>34335.694209239453</c:v>
                </c:pt>
                <c:pt idx="488">
                  <c:v>34046.598702369898</c:v>
                </c:pt>
                <c:pt idx="489">
                  <c:v>34065.783534191796</c:v>
                </c:pt>
                <c:pt idx="490">
                  <c:v>33941.045527107992</c:v>
                </c:pt>
                <c:pt idx="491">
                  <c:v>33776.908532245776</c:v>
                </c:pt>
                <c:pt idx="492">
                  <c:v>33915.759757910186</c:v>
                </c:pt>
                <c:pt idx="493">
                  <c:v>34106.726056434949</c:v>
                </c:pt>
                <c:pt idx="494">
                  <c:v>34159.282139142364</c:v>
                </c:pt>
                <c:pt idx="495">
                  <c:v>33984.193098586489</c:v>
                </c:pt>
                <c:pt idx="496">
                  <c:v>34117.384396722045</c:v>
                </c:pt>
                <c:pt idx="497">
                  <c:v>34380.97362947026</c:v>
                </c:pt>
                <c:pt idx="498">
                  <c:v>34341.942451055875</c:v>
                </c:pt>
                <c:pt idx="499">
                  <c:v>34373.770167476672</c:v>
                </c:pt>
                <c:pt idx="500">
                  <c:v>34540.994231268356</c:v>
                </c:pt>
                <c:pt idx="501">
                  <c:v>34530.556395904794</c:v>
                </c:pt>
                <c:pt idx="502">
                  <c:v>35100.220918109102</c:v>
                </c:pt>
                <c:pt idx="503">
                  <c:v>35119.62625485452</c:v>
                </c:pt>
                <c:pt idx="504">
                  <c:v>35251.126714084843</c:v>
                </c:pt>
                <c:pt idx="505">
                  <c:v>35570.947412757516</c:v>
                </c:pt>
                <c:pt idx="506">
                  <c:v>35894.075685283198</c:v>
                </c:pt>
                <c:pt idx="507">
                  <c:v>36297.398163389953</c:v>
                </c:pt>
                <c:pt idx="508">
                  <c:v>36819.137206281055</c:v>
                </c:pt>
                <c:pt idx="509">
                  <c:v>37007.751151129967</c:v>
                </c:pt>
                <c:pt idx="510">
                  <c:v>37475.390576848906</c:v>
                </c:pt>
                <c:pt idx="511">
                  <c:v>38150.167264468058</c:v>
                </c:pt>
                <c:pt idx="512">
                  <c:v>38799.217173042336</c:v>
                </c:pt>
                <c:pt idx="513">
                  <c:v>39086.180831159567</c:v>
                </c:pt>
                <c:pt idx="514">
                  <c:v>39863.423625111158</c:v>
                </c:pt>
                <c:pt idx="515">
                  <c:v>40379.282235549872</c:v>
                </c:pt>
                <c:pt idx="516">
                  <c:v>41316.766136223094</c:v>
                </c:pt>
                <c:pt idx="517">
                  <c:v>41885.401334292765</c:v>
                </c:pt>
                <c:pt idx="518">
                  <c:v>42689.032422059827</c:v>
                </c:pt>
                <c:pt idx="519">
                  <c:v>43544.558077763701</c:v>
                </c:pt>
                <c:pt idx="520">
                  <c:v>44478.807605066948</c:v>
                </c:pt>
                <c:pt idx="521">
                  <c:v>45413.057132370188</c:v>
                </c:pt>
                <c:pt idx="522">
                  <c:v>46378.031851476553</c:v>
                </c:pt>
                <c:pt idx="523">
                  <c:v>47368.292339780732</c:v>
                </c:pt>
                <c:pt idx="524">
                  <c:v>48427.868188455337</c:v>
                </c:pt>
                <c:pt idx="525">
                  <c:v>49560.948991047539</c:v>
                </c:pt>
                <c:pt idx="526">
                  <c:v>50566.498423033023</c:v>
                </c:pt>
                <c:pt idx="527">
                  <c:v>51820.348144085408</c:v>
                </c:pt>
                <c:pt idx="528">
                  <c:v>52767.240555987548</c:v>
                </c:pt>
                <c:pt idx="529">
                  <c:v>54125.540927684175</c:v>
                </c:pt>
                <c:pt idx="530">
                  <c:v>55226.573508932037</c:v>
                </c:pt>
                <c:pt idx="531">
                  <c:v>56552.38464943727</c:v>
                </c:pt>
                <c:pt idx="532">
                  <c:v>57863.788865955321</c:v>
                </c:pt>
                <c:pt idx="533">
                  <c:v>59324.11433413731</c:v>
                </c:pt>
                <c:pt idx="534">
                  <c:v>60565.321170590789</c:v>
                </c:pt>
                <c:pt idx="535">
                  <c:v>62018.663681702725</c:v>
                </c:pt>
                <c:pt idx="536">
                  <c:v>63361.454604794504</c:v>
                </c:pt>
                <c:pt idx="537">
                  <c:v>64773.413583816211</c:v>
                </c:pt>
                <c:pt idx="538">
                  <c:v>66231.313497839321</c:v>
                </c:pt>
                <c:pt idx="539">
                  <c:v>67489.13230751532</c:v>
                </c:pt>
                <c:pt idx="540">
                  <c:v>68959.454601213802</c:v>
                </c:pt>
                <c:pt idx="541">
                  <c:v>70286.809276183776</c:v>
                </c:pt>
                <c:pt idx="542">
                  <c:v>71818.214144124475</c:v>
                </c:pt>
                <c:pt idx="543">
                  <c:v>73237.523889580276</c:v>
                </c:pt>
                <c:pt idx="544">
                  <c:v>74734.013972170709</c:v>
                </c:pt>
                <c:pt idx="545">
                  <c:v>75804.321361615439</c:v>
                </c:pt>
                <c:pt idx="546">
                  <c:v>77323.083344957238</c:v>
                </c:pt>
                <c:pt idx="547">
                  <c:v>78628.607129022916</c:v>
                </c:pt>
                <c:pt idx="548">
                  <c:v>79871.79850978819</c:v>
                </c:pt>
                <c:pt idx="549">
                  <c:v>81157.916957108435</c:v>
                </c:pt>
                <c:pt idx="550">
                  <c:v>82676.4584355267</c:v>
                </c:pt>
                <c:pt idx="551">
                  <c:v>83928.985127037886</c:v>
                </c:pt>
                <c:pt idx="552">
                  <c:v>84952.39636130404</c:v>
                </c:pt>
                <c:pt idx="553">
                  <c:v>86148.250577043684</c:v>
                </c:pt>
                <c:pt idx="554">
                  <c:v>87427.38606729389</c:v>
                </c:pt>
                <c:pt idx="555">
                  <c:v>88559.143840344885</c:v>
                </c:pt>
                <c:pt idx="556">
                  <c:v>89703.10348814771</c:v>
                </c:pt>
                <c:pt idx="557">
                  <c:v>90785.171742497216</c:v>
                </c:pt>
                <c:pt idx="558">
                  <c:v>91850.407518700682</c:v>
                </c:pt>
                <c:pt idx="559">
                  <c:v>92841.770531622518</c:v>
                </c:pt>
                <c:pt idx="560">
                  <c:v>93887.821476004101</c:v>
                </c:pt>
                <c:pt idx="561">
                  <c:v>94738.12821402619</c:v>
                </c:pt>
                <c:pt idx="562">
                  <c:v>95876.207429376635</c:v>
                </c:pt>
                <c:pt idx="563">
                  <c:v>96660.433180398279</c:v>
                </c:pt>
                <c:pt idx="564">
                  <c:v>97508.755374108558</c:v>
                </c:pt>
                <c:pt idx="565">
                  <c:v>98357.518577665935</c:v>
                </c:pt>
                <c:pt idx="566">
                  <c:v>99301.985435409209</c:v>
                </c:pt>
                <c:pt idx="567">
                  <c:v>100010.35387883743</c:v>
                </c:pt>
                <c:pt idx="568">
                  <c:v>100723.72073502388</c:v>
                </c:pt>
                <c:pt idx="569">
                  <c:v>101551.09405752401</c:v>
                </c:pt>
                <c:pt idx="570">
                  <c:v>102201.46699563949</c:v>
                </c:pt>
                <c:pt idx="571">
                  <c:v>102905.42534059702</c:v>
                </c:pt>
                <c:pt idx="572">
                  <c:v>103610.70671509576</c:v>
                </c:pt>
                <c:pt idx="573">
                  <c:v>104117.81832907617</c:v>
                </c:pt>
                <c:pt idx="574">
                  <c:v>104669.84155392331</c:v>
                </c:pt>
                <c:pt idx="575">
                  <c:v>105085.80691662896</c:v>
                </c:pt>
                <c:pt idx="576">
                  <c:v>105611.22134273712</c:v>
                </c:pt>
                <c:pt idx="577">
                  <c:v>105705.60196738182</c:v>
                </c:pt>
                <c:pt idx="578">
                  <c:v>106275.48699450967</c:v>
                </c:pt>
                <c:pt idx="579">
                  <c:v>106469.24665655734</c:v>
                </c:pt>
                <c:pt idx="580">
                  <c:v>106618.16790822128</c:v>
                </c:pt>
                <c:pt idx="581">
                  <c:v>106557.08533397908</c:v>
                </c:pt>
                <c:pt idx="582">
                  <c:v>106636.83852971307</c:v>
                </c:pt>
                <c:pt idx="583">
                  <c:v>106598.61617050981</c:v>
                </c:pt>
                <c:pt idx="584">
                  <c:v>106457.11888576299</c:v>
                </c:pt>
                <c:pt idx="585">
                  <c:v>106265.63837690813</c:v>
                </c:pt>
                <c:pt idx="586">
                  <c:v>106088.56479204044</c:v>
                </c:pt>
                <c:pt idx="587">
                  <c:v>105601.44682909305</c:v>
                </c:pt>
                <c:pt idx="588">
                  <c:v>105447.45396418785</c:v>
                </c:pt>
                <c:pt idx="589">
                  <c:v>105053.24629190346</c:v>
                </c:pt>
                <c:pt idx="590">
                  <c:v>104712.62402646113</c:v>
                </c:pt>
                <c:pt idx="591">
                  <c:v>104058.94351449264</c:v>
                </c:pt>
                <c:pt idx="592">
                  <c:v>103464.36103245456</c:v>
                </c:pt>
                <c:pt idx="593">
                  <c:v>102984.88754134782</c:v>
                </c:pt>
                <c:pt idx="594">
                  <c:v>102390.74606915681</c:v>
                </c:pt>
                <c:pt idx="595">
                  <c:v>101872.24139963569</c:v>
                </c:pt>
                <c:pt idx="596">
                  <c:v>101190.04074509942</c:v>
                </c:pt>
                <c:pt idx="597">
                  <c:v>100779.88261436313</c:v>
                </c:pt>
                <c:pt idx="598">
                  <c:v>100103.56239227924</c:v>
                </c:pt>
                <c:pt idx="599">
                  <c:v>99299.049284818044</c:v>
                </c:pt>
                <c:pt idx="600">
                  <c:v>98799.067932348218</c:v>
                </c:pt>
                <c:pt idx="601">
                  <c:v>98266.891054093547</c:v>
                </c:pt>
                <c:pt idx="602">
                  <c:v>97911.71456022354</c:v>
                </c:pt>
                <c:pt idx="603">
                  <c:v>97635.482442876426</c:v>
                </c:pt>
                <c:pt idx="604">
                  <c:v>97483.915132130089</c:v>
                </c:pt>
                <c:pt idx="605">
                  <c:v>97021.494624092928</c:v>
                </c:pt>
                <c:pt idx="606">
                  <c:v>97111.317845826459</c:v>
                </c:pt>
                <c:pt idx="607">
                  <c:v>97010.395273958755</c:v>
                </c:pt>
                <c:pt idx="608">
                  <c:v>97049.867462220209</c:v>
                </c:pt>
                <c:pt idx="609">
                  <c:v>97245.02335429212</c:v>
                </c:pt>
                <c:pt idx="610">
                  <c:v>97371.304895840643</c:v>
                </c:pt>
                <c:pt idx="611">
                  <c:v>97756.765571666707</c:v>
                </c:pt>
                <c:pt idx="612">
                  <c:v>98517.469592878813</c:v>
                </c:pt>
                <c:pt idx="613">
                  <c:v>99003.705536132067</c:v>
                </c:pt>
                <c:pt idx="614">
                  <c:v>99606.814509704942</c:v>
                </c:pt>
                <c:pt idx="615">
                  <c:v>100643.97115318768</c:v>
                </c:pt>
                <c:pt idx="616">
                  <c:v>101925.97320744381</c:v>
                </c:pt>
                <c:pt idx="617">
                  <c:v>103003.48405888214</c:v>
                </c:pt>
                <c:pt idx="618">
                  <c:v>104299.23152235485</c:v>
                </c:pt>
                <c:pt idx="619">
                  <c:v>105742.35670302674</c:v>
                </c:pt>
                <c:pt idx="620">
                  <c:v>107289.27101957228</c:v>
                </c:pt>
                <c:pt idx="621">
                  <c:v>109054.86295799927</c:v>
                </c:pt>
                <c:pt idx="622">
                  <c:v>110826.33532887863</c:v>
                </c:pt>
                <c:pt idx="623">
                  <c:v>112648.82024800069</c:v>
                </c:pt>
                <c:pt idx="624">
                  <c:v>114563.99495286221</c:v>
                </c:pt>
                <c:pt idx="625">
                  <c:v>116707.62360019813</c:v>
                </c:pt>
                <c:pt idx="626">
                  <c:v>118897.26638301849</c:v>
                </c:pt>
                <c:pt idx="627">
                  <c:v>121033.4710634373</c:v>
                </c:pt>
                <c:pt idx="628">
                  <c:v>123397.32086711942</c:v>
                </c:pt>
                <c:pt idx="629">
                  <c:v>125862.31374759275</c:v>
                </c:pt>
                <c:pt idx="630">
                  <c:v>127923.54314011228</c:v>
                </c:pt>
                <c:pt idx="631">
                  <c:v>130677.63152745515</c:v>
                </c:pt>
                <c:pt idx="632">
                  <c:v>133167.02815743216</c:v>
                </c:pt>
                <c:pt idx="633">
                  <c:v>135753.67197605985</c:v>
                </c:pt>
                <c:pt idx="634">
                  <c:v>138053.42533705328</c:v>
                </c:pt>
                <c:pt idx="635">
                  <c:v>140594.49603004358</c:v>
                </c:pt>
                <c:pt idx="636">
                  <c:v>143202.30922480495</c:v>
                </c:pt>
                <c:pt idx="637">
                  <c:v>145817.69369092392</c:v>
                </c:pt>
                <c:pt idx="638">
                  <c:v>148258.28282189358</c:v>
                </c:pt>
                <c:pt idx="639">
                  <c:v>150849.70454835598</c:v>
                </c:pt>
                <c:pt idx="640">
                  <c:v>153536.82992900425</c:v>
                </c:pt>
                <c:pt idx="641">
                  <c:v>156070.03564523038</c:v>
                </c:pt>
                <c:pt idx="642">
                  <c:v>158381.77037605213</c:v>
                </c:pt>
                <c:pt idx="643">
                  <c:v>160895.35025060928</c:v>
                </c:pt>
                <c:pt idx="644">
                  <c:v>163088.88892157021</c:v>
                </c:pt>
                <c:pt idx="645">
                  <c:v>165723.45821951109</c:v>
                </c:pt>
                <c:pt idx="646">
                  <c:v>167857.89886054164</c:v>
                </c:pt>
                <c:pt idx="647">
                  <c:v>170005.42339601816</c:v>
                </c:pt>
                <c:pt idx="648">
                  <c:v>172157.06432455877</c:v>
                </c:pt>
                <c:pt idx="649">
                  <c:v>174004.17349810799</c:v>
                </c:pt>
                <c:pt idx="650">
                  <c:v>176231.67173424206</c:v>
                </c:pt>
                <c:pt idx="651">
                  <c:v>177959.92333315991</c:v>
                </c:pt>
                <c:pt idx="652">
                  <c:v>179626.28353862444</c:v>
                </c:pt>
                <c:pt idx="653">
                  <c:v>181335.35030572041</c:v>
                </c:pt>
                <c:pt idx="654">
                  <c:v>183034.34704681684</c:v>
                </c:pt>
                <c:pt idx="655">
                  <c:v>184551.34499077033</c:v>
                </c:pt>
                <c:pt idx="656">
                  <c:v>185700.96456610202</c:v>
                </c:pt>
                <c:pt idx="657">
                  <c:v>186979.43854158162</c:v>
                </c:pt>
                <c:pt idx="658">
                  <c:v>188190.50850051956</c:v>
                </c:pt>
                <c:pt idx="659">
                  <c:v>189579.09305417223</c:v>
                </c:pt>
                <c:pt idx="660">
                  <c:v>190185.14269570849</c:v>
                </c:pt>
                <c:pt idx="661">
                  <c:v>191142.91395282128</c:v>
                </c:pt>
                <c:pt idx="662">
                  <c:v>191753.59419775178</c:v>
                </c:pt>
                <c:pt idx="663">
                  <c:v>192332.22622133794</c:v>
                </c:pt>
                <c:pt idx="664">
                  <c:v>193024.86471123778</c:v>
                </c:pt>
                <c:pt idx="665">
                  <c:v>193428.40769426807</c:v>
                </c:pt>
                <c:pt idx="666">
                  <c:v>193900.60452289821</c:v>
                </c:pt>
                <c:pt idx="667">
                  <c:v>194214.76529404201</c:v>
                </c:pt>
                <c:pt idx="668">
                  <c:v>194477.03149724903</c:v>
                </c:pt>
                <c:pt idx="669">
                  <c:v>194520.84058349812</c:v>
                </c:pt>
                <c:pt idx="670">
                  <c:v>194473.72392339603</c:v>
                </c:pt>
                <c:pt idx="671">
                  <c:v>194228.21699785203</c:v>
                </c:pt>
                <c:pt idx="672">
                  <c:v>194096.27552877465</c:v>
                </c:pt>
                <c:pt idx="673">
                  <c:v>193894.57768947975</c:v>
                </c:pt>
                <c:pt idx="674">
                  <c:v>193372.17713181805</c:v>
                </c:pt>
                <c:pt idx="675">
                  <c:v>193008.69465133679</c:v>
                </c:pt>
                <c:pt idx="676">
                  <c:v>192241.44868290168</c:v>
                </c:pt>
                <c:pt idx="677">
                  <c:v>191773.73605669974</c:v>
                </c:pt>
                <c:pt idx="678">
                  <c:v>190902.70095239102</c:v>
                </c:pt>
                <c:pt idx="679">
                  <c:v>190049.74815528651</c:v>
                </c:pt>
                <c:pt idx="680">
                  <c:v>188863.67026013983</c:v>
                </c:pt>
                <c:pt idx="681">
                  <c:v>187765.21053749134</c:v>
                </c:pt>
                <c:pt idx="682">
                  <c:v>186398.82468410698</c:v>
                </c:pt>
                <c:pt idx="683">
                  <c:v>185147.10681180694</c:v>
                </c:pt>
                <c:pt idx="684">
                  <c:v>183606.51393756084</c:v>
                </c:pt>
                <c:pt idx="685">
                  <c:v>182142.88089552586</c:v>
                </c:pt>
                <c:pt idx="686">
                  <c:v>180819.42210869645</c:v>
                </c:pt>
                <c:pt idx="687">
                  <c:v>178943.05807732578</c:v>
                </c:pt>
                <c:pt idx="688">
                  <c:v>177274.49282262591</c:v>
                </c:pt>
                <c:pt idx="689">
                  <c:v>175398.34929617879</c:v>
                </c:pt>
                <c:pt idx="690">
                  <c:v>173349.3217784111</c:v>
                </c:pt>
                <c:pt idx="691">
                  <c:v>171297.50089712051</c:v>
                </c:pt>
                <c:pt idx="692">
                  <c:v>169408.93499099801</c:v>
                </c:pt>
                <c:pt idx="693">
                  <c:v>167219.95372294824</c:v>
                </c:pt>
                <c:pt idx="694">
                  <c:v>165148.06599014162</c:v>
                </c:pt>
                <c:pt idx="695">
                  <c:v>163074.63472287025</c:v>
                </c:pt>
                <c:pt idx="696">
                  <c:v>161045.89456154214</c:v>
                </c:pt>
                <c:pt idx="697">
                  <c:v>159147.77283975019</c:v>
                </c:pt>
                <c:pt idx="698">
                  <c:v>156838.24315816379</c:v>
                </c:pt>
                <c:pt idx="699">
                  <c:v>154903.29530719281</c:v>
                </c:pt>
                <c:pt idx="700">
                  <c:v>152908.36740659727</c:v>
                </c:pt>
                <c:pt idx="701">
                  <c:v>151094.40897901001</c:v>
                </c:pt>
                <c:pt idx="702">
                  <c:v>149357.41038363383</c:v>
                </c:pt>
                <c:pt idx="703">
                  <c:v>147462.59623569489</c:v>
                </c:pt>
                <c:pt idx="704">
                  <c:v>145585.20288018958</c:v>
                </c:pt>
                <c:pt idx="705">
                  <c:v>144073.8648637649</c:v>
                </c:pt>
                <c:pt idx="706">
                  <c:v>142553.41204151788</c:v>
                </c:pt>
                <c:pt idx="707">
                  <c:v>141259.94282776356</c:v>
                </c:pt>
                <c:pt idx="708">
                  <c:v>139897.30555807927</c:v>
                </c:pt>
                <c:pt idx="709">
                  <c:v>138647.4249256505</c:v>
                </c:pt>
                <c:pt idx="710">
                  <c:v>137805.20366931614</c:v>
                </c:pt>
                <c:pt idx="711">
                  <c:v>136849.63746143869</c:v>
                </c:pt>
                <c:pt idx="712">
                  <c:v>136004.8433465049</c:v>
                </c:pt>
                <c:pt idx="713">
                  <c:v>135342.78274396772</c:v>
                </c:pt>
                <c:pt idx="714">
                  <c:v>134881.24425562468</c:v>
                </c:pt>
                <c:pt idx="715">
                  <c:v>134493.65173104632</c:v>
                </c:pt>
                <c:pt idx="716">
                  <c:v>134491.74038721755</c:v>
                </c:pt>
                <c:pt idx="717">
                  <c:v>134370.60365939332</c:v>
                </c:pt>
                <c:pt idx="718">
                  <c:v>134734.52714972163</c:v>
                </c:pt>
                <c:pt idx="719">
                  <c:v>135080.58883776929</c:v>
                </c:pt>
                <c:pt idx="720">
                  <c:v>135652.53160969197</c:v>
                </c:pt>
                <c:pt idx="721">
                  <c:v>136556.71745996267</c:v>
                </c:pt>
                <c:pt idx="722">
                  <c:v>137772.49122277784</c:v>
                </c:pt>
                <c:pt idx="723">
                  <c:v>138949.89532194921</c:v>
                </c:pt>
                <c:pt idx="724">
                  <c:v>140655.13940138763</c:v>
                </c:pt>
                <c:pt idx="725">
                  <c:v>142507.09968325461</c:v>
                </c:pt>
                <c:pt idx="726">
                  <c:v>144688.95068979383</c:v>
                </c:pt>
                <c:pt idx="727">
                  <c:v>147169.89402871908</c:v>
                </c:pt>
                <c:pt idx="728">
                  <c:v>149880.02602537238</c:v>
                </c:pt>
                <c:pt idx="729">
                  <c:v>152917.40268761545</c:v>
                </c:pt>
                <c:pt idx="730">
                  <c:v>156107.15547981596</c:v>
                </c:pt>
                <c:pt idx="731">
                  <c:v>159890.82923928398</c:v>
                </c:pt>
                <c:pt idx="732">
                  <c:v>163954.04268995213</c:v>
                </c:pt>
                <c:pt idx="733">
                  <c:v>168335.97431467523</c:v>
                </c:pt>
                <c:pt idx="734">
                  <c:v>173335.12813155184</c:v>
                </c:pt>
                <c:pt idx="735">
                  <c:v>178548.84317724578</c:v>
                </c:pt>
                <c:pt idx="736">
                  <c:v>184285.62029537201</c:v>
                </c:pt>
                <c:pt idx="737">
                  <c:v>190412.85650208255</c:v>
                </c:pt>
                <c:pt idx="738">
                  <c:v>196846.90271350284</c:v>
                </c:pt>
                <c:pt idx="739">
                  <c:v>204222.10820881341</c:v>
                </c:pt>
                <c:pt idx="740">
                  <c:v>212075.68467061303</c:v>
                </c:pt>
                <c:pt idx="741">
                  <c:v>220302.96094333395</c:v>
                </c:pt>
                <c:pt idx="742">
                  <c:v>229180.83065909389</c:v>
                </c:pt>
                <c:pt idx="743">
                  <c:v>238735.90261663182</c:v>
                </c:pt>
                <c:pt idx="744">
                  <c:v>248966.41277655953</c:v>
                </c:pt>
                <c:pt idx="745">
                  <c:v>259994.89409672545</c:v>
                </c:pt>
                <c:pt idx="746">
                  <c:v>271405.38121442392</c:v>
                </c:pt>
                <c:pt idx="747">
                  <c:v>283570.0304061115</c:v>
                </c:pt>
                <c:pt idx="748">
                  <c:v>297070.48756382079</c:v>
                </c:pt>
                <c:pt idx="749">
                  <c:v>310915.24237018946</c:v>
                </c:pt>
                <c:pt idx="750">
                  <c:v>325821.11655969749</c:v>
                </c:pt>
                <c:pt idx="751">
                  <c:v>341631.32390391675</c:v>
                </c:pt>
                <c:pt idx="752">
                  <c:v>358161.29274710489</c:v>
                </c:pt>
                <c:pt idx="753">
                  <c:v>375439.32272690634</c:v>
                </c:pt>
                <c:pt idx="754">
                  <c:v>393783.91151245241</c:v>
                </c:pt>
                <c:pt idx="755">
                  <c:v>413055.3258583846</c:v>
                </c:pt>
                <c:pt idx="756">
                  <c:v>432933.96557095373</c:v>
                </c:pt>
                <c:pt idx="757">
                  <c:v>453780.81437599927</c:v>
                </c:pt>
                <c:pt idx="758">
                  <c:v>475856.22713289934</c:v>
                </c:pt>
                <c:pt idx="759">
                  <c:v>498271.96844983514</c:v>
                </c:pt>
                <c:pt idx="760">
                  <c:v>521473.92006210441</c:v>
                </c:pt>
                <c:pt idx="761">
                  <c:v>545459.65641554841</c:v>
                </c:pt>
                <c:pt idx="762">
                  <c:v>569930.8939969918</c:v>
                </c:pt>
                <c:pt idx="763">
                  <c:v>595058.6054539266</c:v>
                </c:pt>
                <c:pt idx="764">
                  <c:v>620256.07328107907</c:v>
                </c:pt>
                <c:pt idx="765">
                  <c:v>646085.31752881268</c:v>
                </c:pt>
                <c:pt idx="766">
                  <c:v>672185.79548113514</c:v>
                </c:pt>
                <c:pt idx="767">
                  <c:v>697907.50200929493</c:v>
                </c:pt>
                <c:pt idx="768">
                  <c:v>723904.33813018422</c:v>
                </c:pt>
                <c:pt idx="769">
                  <c:v>749336.87595099141</c:v>
                </c:pt>
                <c:pt idx="770">
                  <c:v>774531.03710776521</c:v>
                </c:pt>
                <c:pt idx="771">
                  <c:v>798861.36662222398</c:v>
                </c:pt>
                <c:pt idx="772">
                  <c:v>822721.19014695776</c:v>
                </c:pt>
                <c:pt idx="773">
                  <c:v>845246.16182932141</c:v>
                </c:pt>
                <c:pt idx="774">
                  <c:v>867004.7695629443</c:v>
                </c:pt>
                <c:pt idx="775">
                  <c:v>887082.53696663235</c:v>
                </c:pt>
                <c:pt idx="776">
                  <c:v>906113.07770083798</c:v>
                </c:pt>
                <c:pt idx="777">
                  <c:v>923354.06375696021</c:v>
                </c:pt>
                <c:pt idx="778">
                  <c:v>939180.88578482531</c:v>
                </c:pt>
                <c:pt idx="779">
                  <c:v>952250.75286134158</c:v>
                </c:pt>
                <c:pt idx="780">
                  <c:v>964026.12230344338</c:v>
                </c:pt>
                <c:pt idx="781">
                  <c:v>973373.3249942509</c:v>
                </c:pt>
                <c:pt idx="782">
                  <c:v>980117.05138828466</c:v>
                </c:pt>
                <c:pt idx="783">
                  <c:v>985288.79820149858</c:v>
                </c:pt>
                <c:pt idx="784">
                  <c:v>987714.90991842141</c:v>
                </c:pt>
                <c:pt idx="785">
                  <c:v>987932.85553547251</c:v>
                </c:pt>
                <c:pt idx="786">
                  <c:v>985421.63072501449</c:v>
                </c:pt>
                <c:pt idx="787">
                  <c:v>980863.95125538833</c:v>
                </c:pt>
                <c:pt idx="788">
                  <c:v>973880.75109355012</c:v>
                </c:pt>
                <c:pt idx="789">
                  <c:v>964688.79651755281</c:v>
                </c:pt>
                <c:pt idx="790">
                  <c:v>952907.55206384533</c:v>
                </c:pt>
                <c:pt idx="791">
                  <c:v>939521.47098876268</c:v>
                </c:pt>
                <c:pt idx="792">
                  <c:v>923976.76602806943</c:v>
                </c:pt>
                <c:pt idx="793">
                  <c:v>906318.34879263211</c:v>
                </c:pt>
                <c:pt idx="794">
                  <c:v>886854.27911621868</c:v>
                </c:pt>
                <c:pt idx="795">
                  <c:v>865942.30635129893</c:v>
                </c:pt>
                <c:pt idx="796">
                  <c:v>843520.17129505496</c:v>
                </c:pt>
                <c:pt idx="797">
                  <c:v>819722.31507468084</c:v>
                </c:pt>
                <c:pt idx="798">
                  <c:v>794513.89610530925</c:v>
                </c:pt>
                <c:pt idx="799">
                  <c:v>768663.70388984005</c:v>
                </c:pt>
                <c:pt idx="800">
                  <c:v>741890.87570753181</c:v>
                </c:pt>
                <c:pt idx="801">
                  <c:v>714856.44283678709</c:v>
                </c:pt>
                <c:pt idx="802">
                  <c:v>686739.64710281196</c:v>
                </c:pt>
                <c:pt idx="803">
                  <c:v>658856.7447339166</c:v>
                </c:pt>
                <c:pt idx="804">
                  <c:v>630452.69073294313</c:v>
                </c:pt>
                <c:pt idx="805">
                  <c:v>601926.10377412126</c:v>
                </c:pt>
                <c:pt idx="806">
                  <c:v>574120.3808388859</c:v>
                </c:pt>
                <c:pt idx="807">
                  <c:v>546083.99891194096</c:v>
                </c:pt>
                <c:pt idx="808">
                  <c:v>518498.12932368787</c:v>
                </c:pt>
                <c:pt idx="809">
                  <c:v>491673.18426157034</c:v>
                </c:pt>
                <c:pt idx="810">
                  <c:v>464880.14011635666</c:v>
                </c:pt>
                <c:pt idx="811">
                  <c:v>439490.30795370636</c:v>
                </c:pt>
                <c:pt idx="812">
                  <c:v>413931.3403834356</c:v>
                </c:pt>
                <c:pt idx="813">
                  <c:v>389723.91073271492</c:v>
                </c:pt>
                <c:pt idx="814">
                  <c:v>366496.52423985844</c:v>
                </c:pt>
                <c:pt idx="815">
                  <c:v>343765.59102069528</c:v>
                </c:pt>
                <c:pt idx="816">
                  <c:v>322504.61228586646</c:v>
                </c:pt>
                <c:pt idx="817">
                  <c:v>301559.99937141687</c:v>
                </c:pt>
                <c:pt idx="818">
                  <c:v>282180.383080717</c:v>
                </c:pt>
                <c:pt idx="819">
                  <c:v>263340.36763518897</c:v>
                </c:pt>
                <c:pt idx="820">
                  <c:v>245638.65190993488</c:v>
                </c:pt>
                <c:pt idx="821">
                  <c:v>228680.21941345924</c:v>
                </c:pt>
                <c:pt idx="822">
                  <c:v>212781.58327058179</c:v>
                </c:pt>
                <c:pt idx="823">
                  <c:v>197659.30790196179</c:v>
                </c:pt>
                <c:pt idx="824">
                  <c:v>183793.08730362949</c:v>
                </c:pt>
                <c:pt idx="825">
                  <c:v>170285.05706761367</c:v>
                </c:pt>
                <c:pt idx="826">
                  <c:v>158130.32879053621</c:v>
                </c:pt>
                <c:pt idx="827">
                  <c:v>146450.66390609479</c:v>
                </c:pt>
                <c:pt idx="828">
                  <c:v>135341.98657339893</c:v>
                </c:pt>
                <c:pt idx="829">
                  <c:v>125537.06898538044</c:v>
                </c:pt>
                <c:pt idx="830">
                  <c:v>115795.58632528</c:v>
                </c:pt>
                <c:pt idx="831">
                  <c:v>107222.68756740961</c:v>
                </c:pt>
                <c:pt idx="832">
                  <c:v>98973.57859683549</c:v>
                </c:pt>
                <c:pt idx="833">
                  <c:v>91593.005975928187</c:v>
                </c:pt>
                <c:pt idx="834">
                  <c:v>84543.867614157833</c:v>
                </c:pt>
                <c:pt idx="835">
                  <c:v>77852.919614703933</c:v>
                </c:pt>
                <c:pt idx="836">
                  <c:v>71985.008039762513</c:v>
                </c:pt>
                <c:pt idx="837">
                  <c:v>66331.216683791368</c:v>
                </c:pt>
                <c:pt idx="838">
                  <c:v>61210.190520362441</c:v>
                </c:pt>
                <c:pt idx="839">
                  <c:v>56555.774458517815</c:v>
                </c:pt>
                <c:pt idx="840">
                  <c:v>52315.780224914124</c:v>
                </c:pt>
                <c:pt idx="841">
                  <c:v>48134.66351631729</c:v>
                </c:pt>
                <c:pt idx="842">
                  <c:v>44775.701212538814</c:v>
                </c:pt>
                <c:pt idx="843">
                  <c:v>41316.918861510312</c:v>
                </c:pt>
                <c:pt idx="844">
                  <c:v>38135.397951963561</c:v>
                </c:pt>
                <c:pt idx="845">
                  <c:v>35210.924327942026</c:v>
                </c:pt>
                <c:pt idx="846">
                  <c:v>32863.98020288899</c:v>
                </c:pt>
                <c:pt idx="847">
                  <c:v>30293.360043196266</c:v>
                </c:pt>
                <c:pt idx="848">
                  <c:v>28000.51553531539</c:v>
                </c:pt>
                <c:pt idx="849">
                  <c:v>26153.479562249158</c:v>
                </c:pt>
                <c:pt idx="850">
                  <c:v>24302.768205965884</c:v>
                </c:pt>
                <c:pt idx="851">
                  <c:v>22504.760236830531</c:v>
                </c:pt>
                <c:pt idx="852">
                  <c:v>20811.643928186488</c:v>
                </c:pt>
                <c:pt idx="853">
                  <c:v>19359.03613232818</c:v>
                </c:pt>
                <c:pt idx="854">
                  <c:v>18089.750163153982</c:v>
                </c:pt>
                <c:pt idx="855">
                  <c:v>16909.846405866243</c:v>
                </c:pt>
                <c:pt idx="856">
                  <c:v>15568.599017239201</c:v>
                </c:pt>
                <c:pt idx="857">
                  <c:v>14393.54636826921</c:v>
                </c:pt>
                <c:pt idx="858">
                  <c:v>13571.612468374395</c:v>
                </c:pt>
                <c:pt idx="859">
                  <c:v>12732.037271122424</c:v>
                </c:pt>
                <c:pt idx="860">
                  <c:v>11647.396158173537</c:v>
                </c:pt>
                <c:pt idx="861">
                  <c:v>10941.453268904195</c:v>
                </c:pt>
                <c:pt idx="862">
                  <c:v>10389.871053904106</c:v>
                </c:pt>
                <c:pt idx="863">
                  <c:v>9472.0129948998419</c:v>
                </c:pt>
                <c:pt idx="864">
                  <c:v>8885.3686901089804</c:v>
                </c:pt>
                <c:pt idx="865">
                  <c:v>8723.3635439990721</c:v>
                </c:pt>
                <c:pt idx="866">
                  <c:v>7974.9345980218368</c:v>
                </c:pt>
                <c:pt idx="867">
                  <c:v>7297.8055567268439</c:v>
                </c:pt>
                <c:pt idx="868">
                  <c:v>7044.6541593422025</c:v>
                </c:pt>
                <c:pt idx="869">
                  <c:v>6726.1564902107311</c:v>
                </c:pt>
                <c:pt idx="870">
                  <c:v>6453.3792511571319</c:v>
                </c:pt>
                <c:pt idx="871">
                  <c:v>5859.7519892962173</c:v>
                </c:pt>
                <c:pt idx="872">
                  <c:v>5372.927731755386</c:v>
                </c:pt>
                <c:pt idx="873">
                  <c:v>5333.6760484174711</c:v>
                </c:pt>
                <c:pt idx="874">
                  <c:v>4976.1472008716182</c:v>
                </c:pt>
                <c:pt idx="875">
                  <c:v>4929.9125604636502</c:v>
                </c:pt>
                <c:pt idx="876">
                  <c:v>4722.9958034869769</c:v>
                </c:pt>
                <c:pt idx="877">
                  <c:v>4263.2213545322229</c:v>
                </c:pt>
                <c:pt idx="878">
                  <c:v>4147.8918586773507</c:v>
                </c:pt>
                <c:pt idx="879">
                  <c:v>3806.6812789474488</c:v>
                </c:pt>
                <c:pt idx="880">
                  <c:v>3658.2010371305796</c:v>
                </c:pt>
                <c:pt idx="881">
                  <c:v>3518.6882966955682</c:v>
                </c:pt>
                <c:pt idx="882">
                  <c:v>3231.1363242907555</c:v>
                </c:pt>
                <c:pt idx="883">
                  <c:v>3372.1925991905032</c:v>
                </c:pt>
                <c:pt idx="884">
                  <c:v>3093.0939178374524</c:v>
                </c:pt>
                <c:pt idx="885">
                  <c:v>2947.259735102989</c:v>
                </c:pt>
                <c:pt idx="886">
                  <c:v>2616.3396862961467</c:v>
                </c:pt>
                <c:pt idx="887">
                  <c:v>2715.9392286226421</c:v>
                </c:pt>
                <c:pt idx="888">
                  <c:v>2561.5785543533893</c:v>
                </c:pt>
                <c:pt idx="889">
                  <c:v>2356.6463416885199</c:v>
                </c:pt>
                <c:pt idx="890">
                  <c:v>2043.3675902388309</c:v>
                </c:pt>
                <c:pt idx="891">
                  <c:v>2229.3354760053444</c:v>
                </c:pt>
                <c:pt idx="892">
                  <c:v>2214.4875421711031</c:v>
                </c:pt>
                <c:pt idx="893">
                  <c:v>1844.0953051028123</c:v>
                </c:pt>
                <c:pt idx="894">
                  <c:v>1611.0107592341956</c:v>
                </c:pt>
                <c:pt idx="895">
                  <c:v>1694.9535485153419</c:v>
                </c:pt>
                <c:pt idx="896">
                  <c:v>1374.4713350720663</c:v>
                </c:pt>
                <c:pt idx="897">
                  <c:v>1531.0370585766573</c:v>
                </c:pt>
                <c:pt idx="898">
                  <c:v>1553.6767686920603</c:v>
                </c:pt>
                <c:pt idx="899">
                  <c:v>1100.0032571132247</c:v>
                </c:pt>
                <c:pt idx="900">
                  <c:v>1249.3655186242288</c:v>
                </c:pt>
                <c:pt idx="901">
                  <c:v>1039.8027025651502</c:v>
                </c:pt>
                <c:pt idx="902">
                  <c:v>1066.6320062276945</c:v>
                </c:pt>
                <c:pt idx="903">
                  <c:v>1127.6413799868769</c:v>
                </c:pt>
                <c:pt idx="904">
                  <c:v>872.79914369699259</c:v>
                </c:pt>
                <c:pt idx="905">
                  <c:v>987.24661985773014</c:v>
                </c:pt>
                <c:pt idx="906">
                  <c:v>845.0878203403131</c:v>
                </c:pt>
                <c:pt idx="907">
                  <c:v>808.04118623773616</c:v>
                </c:pt>
                <c:pt idx="908">
                  <c:v>832.66544066494293</c:v>
                </c:pt>
                <c:pt idx="909">
                  <c:v>434.12087039290543</c:v>
                </c:pt>
                <c:pt idx="910">
                  <c:v>538.35101611361029</c:v>
                </c:pt>
                <c:pt idx="911">
                  <c:v>786.87181010404242</c:v>
                </c:pt>
                <c:pt idx="912">
                  <c:v>366.12853956366973</c:v>
                </c:pt>
                <c:pt idx="913">
                  <c:v>609.20991094878502</c:v>
                </c:pt>
                <c:pt idx="914">
                  <c:v>440.00130284528984</c:v>
                </c:pt>
                <c:pt idx="915">
                  <c:v>543.12892394832591</c:v>
                </c:pt>
                <c:pt idx="916">
                  <c:v>516.52012520931521</c:v>
                </c:pt>
                <c:pt idx="917">
                  <c:v>508.21413859805932</c:v>
                </c:pt>
                <c:pt idx="918">
                  <c:v>213.01769435259163</c:v>
                </c:pt>
                <c:pt idx="919">
                  <c:v>257.04728552522192</c:v>
                </c:pt>
                <c:pt idx="920">
                  <c:v>268.8081504299908</c:v>
                </c:pt>
                <c:pt idx="921">
                  <c:v>148.92125166393646</c:v>
                </c:pt>
                <c:pt idx="922">
                  <c:v>95.483149262381417</c:v>
                </c:pt>
                <c:pt idx="923">
                  <c:v>91.366756198267097</c:v>
                </c:pt>
                <c:pt idx="924">
                  <c:v>138.85122566441038</c:v>
                </c:pt>
                <c:pt idx="925">
                  <c:v>0</c:v>
                </c:pt>
                <c:pt idx="926">
                  <c:v>-37.4876439496445</c:v>
                </c:pt>
                <c:pt idx="927">
                  <c:v>190.30478375416149</c:v>
                </c:pt>
                <c:pt idx="928">
                  <c:v>48.807499007345889</c:v>
                </c:pt>
                <c:pt idx="929">
                  <c:v>229.33596216854238</c:v>
                </c:pt>
                <c:pt idx="930">
                  <c:v>34.400575020171701</c:v>
                </c:pt>
                <c:pt idx="931">
                  <c:v>94.601129568246321</c:v>
                </c:pt>
                <c:pt idx="932">
                  <c:v>99.158532479428175</c:v>
                </c:pt>
                <c:pt idx="933">
                  <c:v>23.521729809537867</c:v>
                </c:pt>
                <c:pt idx="934">
                  <c:v>321.73204250145102</c:v>
                </c:pt>
                <c:pt idx="935">
                  <c:v>74.313773128687686</c:v>
                </c:pt>
                <c:pt idx="936">
                  <c:v>-1.764039388270163</c:v>
                </c:pt>
                <c:pt idx="937">
                  <c:v>56.01096100093298</c:v>
                </c:pt>
                <c:pt idx="938">
                  <c:v>-157.22723827519243</c:v>
                </c:pt>
                <c:pt idx="939">
                  <c:v>-242.27255217400753</c:v>
                </c:pt>
                <c:pt idx="940">
                  <c:v>-260.13435445469469</c:v>
                </c:pt>
                <c:pt idx="941">
                  <c:v>-260.13435445469469</c:v>
                </c:pt>
                <c:pt idx="942">
                  <c:v>7.350766434093515</c:v>
                </c:pt>
                <c:pt idx="943">
                  <c:v>-235.73060495102175</c:v>
                </c:pt>
                <c:pt idx="944">
                  <c:v>-230.73219219277237</c:v>
                </c:pt>
                <c:pt idx="945">
                  <c:v>-236.39211972162306</c:v>
                </c:pt>
                <c:pt idx="946">
                  <c:v>-614.4288286305682</c:v>
                </c:pt>
                <c:pt idx="947">
                  <c:v>-568.19418822260013</c:v>
                </c:pt>
                <c:pt idx="948">
                  <c:v>-529.38351473175305</c:v>
                </c:pt>
                <c:pt idx="949">
                  <c:v>-596.56702634988096</c:v>
                </c:pt>
                <c:pt idx="950">
                  <c:v>-509.61036862228929</c:v>
                </c:pt>
                <c:pt idx="951">
                  <c:v>-796.28032133296733</c:v>
                </c:pt>
                <c:pt idx="952">
                  <c:v>-650.44613859850358</c:v>
                </c:pt>
                <c:pt idx="953">
                  <c:v>-626.92440878896571</c:v>
                </c:pt>
                <c:pt idx="954">
                  <c:v>-583.99734223400435</c:v>
                </c:pt>
                <c:pt idx="955">
                  <c:v>-866.33039695703428</c:v>
                </c:pt>
                <c:pt idx="956">
                  <c:v>-860.67046942818354</c:v>
                </c:pt>
                <c:pt idx="957">
                  <c:v>-951.15520593231554</c:v>
                </c:pt>
                <c:pt idx="958">
                  <c:v>-816.64087825555316</c:v>
                </c:pt>
                <c:pt idx="959">
                  <c:v>-856.1130665170017</c:v>
                </c:pt>
                <c:pt idx="960">
                  <c:v>-1010.0327309391876</c:v>
                </c:pt>
                <c:pt idx="961">
                  <c:v>-1030.0995824552124</c:v>
                </c:pt>
                <c:pt idx="962">
                  <c:v>-1031.4226119964151</c:v>
                </c:pt>
                <c:pt idx="963">
                  <c:v>-1484.6551137281829</c:v>
                </c:pt>
                <c:pt idx="964">
                  <c:v>-1102.5020117551235</c:v>
                </c:pt>
                <c:pt idx="965">
                  <c:v>-1141.3126852459707</c:v>
                </c:pt>
                <c:pt idx="966">
                  <c:v>-1453.9299219250579</c:v>
                </c:pt>
                <c:pt idx="967">
                  <c:v>-1033.1866513846851</c:v>
                </c:pt>
                <c:pt idx="968">
                  <c:v>-1518.2468695372468</c:v>
                </c:pt>
                <c:pt idx="969">
                  <c:v>-1479.215691122866</c:v>
                </c:pt>
                <c:pt idx="970">
                  <c:v>-1585.8713910024424</c:v>
                </c:pt>
                <c:pt idx="971">
                  <c:v>-1904.369060133914</c:v>
                </c:pt>
                <c:pt idx="972">
                  <c:v>-1685.9119431760057</c:v>
                </c:pt>
                <c:pt idx="973">
                  <c:v>-1814.1048285533161</c:v>
                </c:pt>
                <c:pt idx="974">
                  <c:v>-1432.1722315037903</c:v>
                </c:pt>
                <c:pt idx="975">
                  <c:v>-1889.0801164526049</c:v>
                </c:pt>
                <c:pt idx="976">
                  <c:v>-1487.9626875811896</c:v>
                </c:pt>
                <c:pt idx="977">
                  <c:v>-1538.5342259768056</c:v>
                </c:pt>
                <c:pt idx="978">
                  <c:v>-1835.2742046870098</c:v>
                </c:pt>
                <c:pt idx="979">
                  <c:v>-1757.4323527817817</c:v>
                </c:pt>
                <c:pt idx="980">
                  <c:v>-1878.8627860125723</c:v>
                </c:pt>
                <c:pt idx="981">
                  <c:v>-1848.5786040565149</c:v>
                </c:pt>
                <c:pt idx="982">
                  <c:v>-1750.8904055587959</c:v>
                </c:pt>
                <c:pt idx="983">
                  <c:v>-2008.3787009310854</c:v>
                </c:pt>
                <c:pt idx="984">
                  <c:v>-1810.4294453362693</c:v>
                </c:pt>
                <c:pt idx="985">
                  <c:v>-1958.6891822296043</c:v>
                </c:pt>
                <c:pt idx="986">
                  <c:v>-2032.7824504347582</c:v>
                </c:pt>
                <c:pt idx="987">
                  <c:v>-1819.3969467181264</c:v>
                </c:pt>
                <c:pt idx="988">
                  <c:v>-1815.2805536540122</c:v>
                </c:pt>
                <c:pt idx="989">
                  <c:v>-1907.2356241398534</c:v>
                </c:pt>
                <c:pt idx="990">
                  <c:v>-2199.1976950153417</c:v>
                </c:pt>
                <c:pt idx="991">
                  <c:v>-1998.6023803381204</c:v>
                </c:pt>
                <c:pt idx="992">
                  <c:v>-1796.0957218321223</c:v>
                </c:pt>
                <c:pt idx="993">
                  <c:v>-2234.9212995767161</c:v>
                </c:pt>
                <c:pt idx="994">
                  <c:v>-2495.7171688020117</c:v>
                </c:pt>
                <c:pt idx="995">
                  <c:v>-2215.3686583907856</c:v>
                </c:pt>
                <c:pt idx="996">
                  <c:v>-2158.0346678486503</c:v>
                </c:pt>
                <c:pt idx="997">
                  <c:v>-2396.3381313990499</c:v>
                </c:pt>
                <c:pt idx="998">
                  <c:v>-2451.9080825529154</c:v>
                </c:pt>
                <c:pt idx="999">
                  <c:v>-2491.8212806614315</c:v>
                </c:pt>
              </c:numCache>
            </c:numRef>
          </c:val>
          <c:smooth val="0"/>
        </c:ser>
        <c:ser>
          <c:idx val="9"/>
          <c:order val="5"/>
          <c:tx>
            <c:strRef>
              <c:f>graph_export!$G$1</c:f>
              <c:strCache>
                <c:ptCount val="1"/>
                <c:pt idx="0">
                  <c:v>chl b70</c:v>
                </c:pt>
              </c:strCache>
            </c:strRef>
          </c:tx>
          <c:spPr>
            <a:ln w="12700">
              <a:solidFill>
                <a:schemeClr val="accent3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graph_export!$G$2:$G$1001</c:f>
              <c:numCache>
                <c:formatCode>General</c:formatCode>
                <c:ptCount val="1000"/>
                <c:pt idx="0">
                  <c:v>18469.620106180635</c:v>
                </c:pt>
                <c:pt idx="1">
                  <c:v>18497.766433681671</c:v>
                </c:pt>
                <c:pt idx="2">
                  <c:v>18357.660270120952</c:v>
                </c:pt>
                <c:pt idx="3">
                  <c:v>18191.284200892602</c:v>
                </c:pt>
                <c:pt idx="4">
                  <c:v>18133.115124057123</c:v>
                </c:pt>
                <c:pt idx="5">
                  <c:v>17925.457774493916</c:v>
                </c:pt>
                <c:pt idx="6">
                  <c:v>17760.958127098966</c:v>
                </c:pt>
                <c:pt idx="7">
                  <c:v>17725.931586208786</c:v>
                </c:pt>
                <c:pt idx="8">
                  <c:v>17603.338693093156</c:v>
                </c:pt>
                <c:pt idx="9">
                  <c:v>17513.895919034305</c:v>
                </c:pt>
                <c:pt idx="10">
                  <c:v>17513.895919034305</c:v>
                </c:pt>
                <c:pt idx="11">
                  <c:v>17376.291651251457</c:v>
                </c:pt>
                <c:pt idx="12">
                  <c:v>17349.396271639354</c:v>
                </c:pt>
                <c:pt idx="13">
                  <c:v>17331.257527249796</c:v>
                </c:pt>
                <c:pt idx="14">
                  <c:v>17219.92316513458</c:v>
                </c:pt>
                <c:pt idx="15">
                  <c:v>17235.560013746268</c:v>
                </c:pt>
                <c:pt idx="16">
                  <c:v>17155.499348854431</c:v>
                </c:pt>
                <c:pt idx="17">
                  <c:v>17092.326480463213</c:v>
                </c:pt>
                <c:pt idx="18">
                  <c:v>17065.43110085111</c:v>
                </c:pt>
                <c:pt idx="19">
                  <c:v>17017.89508107158</c:v>
                </c:pt>
                <c:pt idx="20">
                  <c:v>16974.111904958856</c:v>
                </c:pt>
                <c:pt idx="21">
                  <c:v>16865.90491256598</c:v>
                </c:pt>
                <c:pt idx="22">
                  <c:v>16821.496262508786</c:v>
                </c:pt>
                <c:pt idx="23">
                  <c:v>16803.357518119232</c:v>
                </c:pt>
                <c:pt idx="24">
                  <c:v>16777.087612451596</c:v>
                </c:pt>
                <c:pt idx="25">
                  <c:v>16789.597091340947</c:v>
                </c:pt>
                <c:pt idx="26">
                  <c:v>16734.555384227806</c:v>
                </c:pt>
                <c:pt idx="27">
                  <c:v>16625.097443945993</c:v>
                </c:pt>
                <c:pt idx="28">
                  <c:v>16621.34460027919</c:v>
                </c:pt>
                <c:pt idx="29">
                  <c:v>16561.299101610311</c:v>
                </c:pt>
                <c:pt idx="30">
                  <c:v>16516.890451553118</c:v>
                </c:pt>
                <c:pt idx="31">
                  <c:v>16462.474218384446</c:v>
                </c:pt>
                <c:pt idx="32">
                  <c:v>16424.945781716397</c:v>
                </c:pt>
                <c:pt idx="33">
                  <c:v>16341.132273157753</c:v>
                </c:pt>
                <c:pt idx="34">
                  <c:v>16251.064025154434</c:v>
                </c:pt>
                <c:pt idx="35">
                  <c:v>16181.636417318541</c:v>
                </c:pt>
                <c:pt idx="36">
                  <c:v>16104.077648204571</c:v>
                </c:pt>
                <c:pt idx="37">
                  <c:v>16038.402884035486</c:v>
                </c:pt>
                <c:pt idx="38">
                  <c:v>15942.079896587491</c:v>
                </c:pt>
                <c:pt idx="39">
                  <c:v>15838.876695750354</c:v>
                </c:pt>
                <c:pt idx="40">
                  <c:v>15737.549916746621</c:v>
                </c:pt>
                <c:pt idx="41">
                  <c:v>15629.342924353745</c:v>
                </c:pt>
                <c:pt idx="42">
                  <c:v>15533.01993690575</c:v>
                </c:pt>
                <c:pt idx="43">
                  <c:v>15404.797778289914</c:v>
                </c:pt>
                <c:pt idx="44">
                  <c:v>15314.104056342127</c:v>
                </c:pt>
                <c:pt idx="45">
                  <c:v>15221.533912560937</c:v>
                </c:pt>
                <c:pt idx="46">
                  <c:v>15117.705237779333</c:v>
                </c:pt>
                <c:pt idx="47">
                  <c:v>15032.015307387288</c:v>
                </c:pt>
                <c:pt idx="48">
                  <c:v>14930.063054439086</c:v>
                </c:pt>
                <c:pt idx="49">
                  <c:v>14856.257128991921</c:v>
                </c:pt>
                <c:pt idx="50">
                  <c:v>14692.382955541438</c:v>
                </c:pt>
                <c:pt idx="51">
                  <c:v>14577.295749759418</c:v>
                </c:pt>
                <c:pt idx="52">
                  <c:v>14505.366246145657</c:v>
                </c:pt>
                <c:pt idx="53">
                  <c:v>14414.047050253403</c:v>
                </c:pt>
                <c:pt idx="54">
                  <c:v>14324.604276194552</c:v>
                </c:pt>
                <c:pt idx="55">
                  <c:v>14247.670981025049</c:v>
                </c:pt>
                <c:pt idx="56">
                  <c:v>14175.116003466821</c:v>
                </c:pt>
                <c:pt idx="57">
                  <c:v>14117.572400575811</c:v>
                </c:pt>
                <c:pt idx="58">
                  <c:v>14052.523110351191</c:v>
                </c:pt>
                <c:pt idx="59">
                  <c:v>13998.732351126986</c:v>
                </c:pt>
                <c:pt idx="60">
                  <c:v>13953.698227125327</c:v>
                </c:pt>
                <c:pt idx="61">
                  <c:v>13908.0386291792</c:v>
                </c:pt>
                <c:pt idx="62">
                  <c:v>13820.472276953751</c:v>
                </c:pt>
                <c:pt idx="63">
                  <c:v>13816.719433286946</c:v>
                </c:pt>
                <c:pt idx="64">
                  <c:v>13751.670143062327</c:v>
                </c:pt>
                <c:pt idx="65">
                  <c:v>13668.48210844815</c:v>
                </c:pt>
                <c:pt idx="66">
                  <c:v>13665.354738725813</c:v>
                </c:pt>
                <c:pt idx="67">
                  <c:v>13592.174287223115</c:v>
                </c:pt>
                <c:pt idx="68">
                  <c:v>13555.271324499534</c:v>
                </c:pt>
                <c:pt idx="69">
                  <c:v>13488.971086385978</c:v>
                </c:pt>
                <c:pt idx="70">
                  <c:v>13442.060540550918</c:v>
                </c:pt>
                <c:pt idx="71">
                  <c:v>13380.138620048636</c:v>
                </c:pt>
                <c:pt idx="72">
                  <c:v>13318.842173490821</c:v>
                </c:pt>
                <c:pt idx="73">
                  <c:v>13262.549518488746</c:v>
                </c:pt>
                <c:pt idx="74">
                  <c:v>13218.766342376022</c:v>
                </c:pt>
                <c:pt idx="75">
                  <c:v>13123.694302816963</c:v>
                </c:pt>
                <c:pt idx="76">
                  <c:v>13054.26669498107</c:v>
                </c:pt>
                <c:pt idx="77">
                  <c:v>12974.206030089232</c:v>
                </c:pt>
                <c:pt idx="78">
                  <c:v>12878.508516585705</c:v>
                </c:pt>
                <c:pt idx="79">
                  <c:v>12774.054367859633</c:v>
                </c:pt>
                <c:pt idx="80">
                  <c:v>12662.094531799952</c:v>
                </c:pt>
                <c:pt idx="81">
                  <c:v>12542.62900840666</c:v>
                </c:pt>
                <c:pt idx="82">
                  <c:v>12400.646423012538</c:v>
                </c:pt>
                <c:pt idx="83">
                  <c:v>12308.076279231351</c:v>
                </c:pt>
                <c:pt idx="84">
                  <c:v>12155.460636781281</c:v>
                </c:pt>
                <c:pt idx="85">
                  <c:v>11991.586463330797</c:v>
                </c:pt>
                <c:pt idx="86">
                  <c:v>11797.689540545874</c:v>
                </c:pt>
                <c:pt idx="87">
                  <c:v>11630.062523428587</c:v>
                </c:pt>
                <c:pt idx="88">
                  <c:v>11444.922235866208</c:v>
                </c:pt>
                <c:pt idx="89">
                  <c:v>11256.654578581492</c:v>
                </c:pt>
                <c:pt idx="90">
                  <c:v>11089.653035408672</c:v>
                </c:pt>
                <c:pt idx="91">
                  <c:v>10873.239050622919</c:v>
                </c:pt>
                <c:pt idx="92">
                  <c:v>10682.469497560332</c:v>
                </c:pt>
                <c:pt idx="93">
                  <c:v>10469.808356441385</c:v>
                </c:pt>
                <c:pt idx="94">
                  <c:v>10242.135840655217</c:v>
                </c:pt>
                <c:pt idx="95">
                  <c:v>10020.718064313724</c:v>
                </c:pt>
                <c:pt idx="96">
                  <c:v>9825.5701936398655</c:v>
                </c:pt>
                <c:pt idx="97">
                  <c:v>9627.9204271881372</c:v>
                </c:pt>
                <c:pt idx="98">
                  <c:v>9424.0159212917351</c:v>
                </c:pt>
                <c:pt idx="99">
                  <c:v>9233.8718421736157</c:v>
                </c:pt>
                <c:pt idx="100">
                  <c:v>8995.5662693315007</c:v>
                </c:pt>
                <c:pt idx="101">
                  <c:v>8808.54955993572</c:v>
                </c:pt>
                <c:pt idx="102">
                  <c:v>8635.2932773182238</c:v>
                </c:pt>
                <c:pt idx="103">
                  <c:v>8459.5350989228591</c:v>
                </c:pt>
                <c:pt idx="104">
                  <c:v>8275.6457592494153</c:v>
                </c:pt>
                <c:pt idx="105">
                  <c:v>8129.9103301884888</c:v>
                </c:pt>
                <c:pt idx="106">
                  <c:v>7952.2757299597206</c:v>
                </c:pt>
                <c:pt idx="107">
                  <c:v>7810.9186185100671</c:v>
                </c:pt>
                <c:pt idx="108">
                  <c:v>7671.4379288938162</c:v>
                </c:pt>
                <c:pt idx="109">
                  <c:v>7533.8336611109671</c:v>
                </c:pt>
                <c:pt idx="110">
                  <c:v>7441.8889912742452</c:v>
                </c:pt>
                <c:pt idx="111">
                  <c:v>7340.5622122705117</c:v>
                </c:pt>
                <c:pt idx="112">
                  <c:v>7251.1194382116601</c:v>
                </c:pt>
                <c:pt idx="113">
                  <c:v>7142.9124458187835</c:v>
                </c:pt>
                <c:pt idx="114">
                  <c:v>7075.3612598162936</c:v>
                </c:pt>
                <c:pt idx="115">
                  <c:v>7018.4431308697522</c:v>
                </c:pt>
                <c:pt idx="116">
                  <c:v>6962.775949812145</c:v>
                </c:pt>
                <c:pt idx="117">
                  <c:v>6908.9851905879405</c:v>
                </c:pt>
                <c:pt idx="118">
                  <c:v>6882.0898109758382</c:v>
                </c:pt>
                <c:pt idx="119">
                  <c:v>6843.9359003633208</c:v>
                </c:pt>
                <c:pt idx="120">
                  <c:v>6851.4415876969306</c:v>
                </c:pt>
                <c:pt idx="121">
                  <c:v>6869.5803320864879</c:v>
                </c:pt>
                <c:pt idx="122">
                  <c:v>6871.4567539198906</c:v>
                </c:pt>
                <c:pt idx="123">
                  <c:v>6870.8312799754231</c:v>
                </c:pt>
                <c:pt idx="124">
                  <c:v>6897.7266595875253</c:v>
                </c:pt>
                <c:pt idx="125">
                  <c:v>6928.3748828664329</c:v>
                </c:pt>
                <c:pt idx="126">
                  <c:v>6958.3976322008721</c:v>
                </c:pt>
                <c:pt idx="127">
                  <c:v>7016.5667090363495</c:v>
                </c:pt>
                <c:pt idx="128">
                  <c:v>7049.0913541486589</c:v>
                </c:pt>
                <c:pt idx="129">
                  <c:v>7098.5037957615914</c:v>
                </c:pt>
                <c:pt idx="130">
                  <c:v>7155.4219247081328</c:v>
                </c:pt>
                <c:pt idx="131">
                  <c:v>7213.5910015436102</c:v>
                </c:pt>
                <c:pt idx="132">
                  <c:v>7266.1308128788796</c:v>
                </c:pt>
                <c:pt idx="133">
                  <c:v>7324.9253636588237</c:v>
                </c:pt>
                <c:pt idx="134">
                  <c:v>7387.4727581055731</c:v>
                </c:pt>
                <c:pt idx="135">
                  <c:v>7466.9079490529457</c:v>
                </c:pt>
                <c:pt idx="136">
                  <c:v>7555.0997752228623</c:v>
                </c:pt>
                <c:pt idx="137">
                  <c:v>7628.2802267255584</c:v>
                </c:pt>
                <c:pt idx="138">
                  <c:v>7714.5956310620732</c:v>
                </c:pt>
                <c:pt idx="139">
                  <c:v>7789.6525043981719</c:v>
                </c:pt>
                <c:pt idx="140">
                  <c:v>7858.4546382895969</c:v>
                </c:pt>
                <c:pt idx="141">
                  <c:v>7953.5266778486557</c:v>
                </c:pt>
                <c:pt idx="142">
                  <c:v>8047.9732434632469</c:v>
                </c:pt>
                <c:pt idx="143">
                  <c:v>8125.5320125772168</c:v>
                </c:pt>
                <c:pt idx="144">
                  <c:v>8219.978578191809</c:v>
                </c:pt>
                <c:pt idx="145">
                  <c:v>8314.4251438064002</c:v>
                </c:pt>
                <c:pt idx="146">
                  <c:v>8417.6283446435373</c:v>
                </c:pt>
                <c:pt idx="147">
                  <c:v>8503.9437489800512</c:v>
                </c:pt>
                <c:pt idx="148">
                  <c:v>8627.7875899846149</c:v>
                </c:pt>
                <c:pt idx="149">
                  <c:v>8729.7398429328168</c:v>
                </c:pt>
                <c:pt idx="150">
                  <c:v>8832.9430437699521</c:v>
                </c:pt>
                <c:pt idx="151">
                  <c:v>8951.1576192743087</c:v>
                </c:pt>
                <c:pt idx="152">
                  <c:v>9057.4881898337826</c:v>
                </c:pt>
                <c:pt idx="153">
                  <c:v>9199.4707752279046</c:v>
                </c:pt>
                <c:pt idx="154">
                  <c:v>9334.5731472328825</c:v>
                </c:pt>
                <c:pt idx="155">
                  <c:v>9465.922675571057</c:v>
                </c:pt>
                <c:pt idx="156">
                  <c:v>9631.0477969104759</c:v>
                </c:pt>
                <c:pt idx="157">
                  <c:v>9781.1615435826734</c:v>
                </c:pt>
                <c:pt idx="158">
                  <c:v>9955.6687740891048</c:v>
                </c:pt>
                <c:pt idx="159">
                  <c:v>10140.809061651482</c:v>
                </c:pt>
                <c:pt idx="160">
                  <c:v>10330.953140769601</c:v>
                </c:pt>
                <c:pt idx="161">
                  <c:v>10531.1048029992</c:v>
                </c:pt>
                <c:pt idx="162">
                  <c:v>10736.885730729005</c:v>
                </c:pt>
                <c:pt idx="163">
                  <c:v>10957.678033126031</c:v>
                </c:pt>
                <c:pt idx="164">
                  <c:v>11206.616663024093</c:v>
                </c:pt>
                <c:pt idx="165">
                  <c:v>11450.551501366415</c:v>
                </c:pt>
                <c:pt idx="166">
                  <c:v>11740.771411599333</c:v>
                </c:pt>
                <c:pt idx="167">
                  <c:v>12025.98753027651</c:v>
                </c:pt>
                <c:pt idx="168">
                  <c:v>12339.349976454725</c:v>
                </c:pt>
                <c:pt idx="169">
                  <c:v>12664.596427577822</c:v>
                </c:pt>
                <c:pt idx="170">
                  <c:v>13013.610888590683</c:v>
                </c:pt>
                <c:pt idx="171">
                  <c:v>13366.37819327035</c:v>
                </c:pt>
                <c:pt idx="172">
                  <c:v>13743.53898178425</c:v>
                </c:pt>
                <c:pt idx="173">
                  <c:v>14146.969675965784</c:v>
                </c:pt>
                <c:pt idx="174">
                  <c:v>14545.396578591577</c:v>
                </c:pt>
                <c:pt idx="175">
                  <c:v>14981.35191788542</c:v>
                </c:pt>
                <c:pt idx="176">
                  <c:v>15421.060100846069</c:v>
                </c:pt>
                <c:pt idx="177">
                  <c:v>15883.285345807546</c:v>
                </c:pt>
                <c:pt idx="178">
                  <c:v>16366.77670488092</c:v>
                </c:pt>
                <c:pt idx="179">
                  <c:v>16860.275647065773</c:v>
                </c:pt>
                <c:pt idx="180">
                  <c:v>17369.411437862313</c:v>
                </c:pt>
                <c:pt idx="181">
                  <c:v>17891.68218149267</c:v>
                </c:pt>
                <c:pt idx="182">
                  <c:v>18422.709560345575</c:v>
                </c:pt>
                <c:pt idx="183">
                  <c:v>18978.130423032708</c:v>
                </c:pt>
                <c:pt idx="184">
                  <c:v>19524.16917655283</c:v>
                </c:pt>
                <c:pt idx="185">
                  <c:v>20097.103309685055</c:v>
                </c:pt>
                <c:pt idx="186">
                  <c:v>20662.531755483669</c:v>
                </c:pt>
                <c:pt idx="187">
                  <c:v>21234.840414671427</c:v>
                </c:pt>
                <c:pt idx="188">
                  <c:v>21812.778339359393</c:v>
                </c:pt>
                <c:pt idx="189">
                  <c:v>22387.588894325017</c:v>
                </c:pt>
                <c:pt idx="190">
                  <c:v>22956.144709845972</c:v>
                </c:pt>
                <c:pt idx="191">
                  <c:v>23500.932515477158</c:v>
                </c:pt>
                <c:pt idx="192">
                  <c:v>24080.746861998527</c:v>
                </c:pt>
                <c:pt idx="193">
                  <c:v>24631.163933129919</c:v>
                </c:pt>
                <c:pt idx="194">
                  <c:v>25178.453634538979</c:v>
                </c:pt>
                <c:pt idx="195">
                  <c:v>25704.47722183614</c:v>
                </c:pt>
                <c:pt idx="196">
                  <c:v>26239.257444355848</c:v>
                </c:pt>
                <c:pt idx="197">
                  <c:v>26737.134704151973</c:v>
                </c:pt>
                <c:pt idx="198">
                  <c:v>27223.753432947684</c:v>
                </c:pt>
                <c:pt idx="199">
                  <c:v>27688.480573687033</c:v>
                </c:pt>
                <c:pt idx="200">
                  <c:v>28150.705818648508</c:v>
                </c:pt>
                <c:pt idx="201">
                  <c:v>28584.784736108952</c:v>
                </c:pt>
                <c:pt idx="202">
                  <c:v>28996.346591568563</c:v>
                </c:pt>
                <c:pt idx="203">
                  <c:v>29389.769702638616</c:v>
                </c:pt>
                <c:pt idx="204">
                  <c:v>29743.787955207215</c:v>
                </c:pt>
                <c:pt idx="205">
                  <c:v>30105.311895109429</c:v>
                </c:pt>
                <c:pt idx="206">
                  <c:v>30437.438559621667</c:v>
                </c:pt>
                <c:pt idx="207">
                  <c:v>30722.654678298844</c:v>
                </c:pt>
                <c:pt idx="208">
                  <c:v>31004.117953309218</c:v>
                </c:pt>
                <c:pt idx="209">
                  <c:v>31266.191536041097</c:v>
                </c:pt>
                <c:pt idx="210">
                  <c:v>31509.500900438954</c:v>
                </c:pt>
                <c:pt idx="211">
                  <c:v>31747.180999336601</c:v>
                </c:pt>
                <c:pt idx="212">
                  <c:v>31947.332661566201</c:v>
                </c:pt>
                <c:pt idx="213">
                  <c:v>32143.731480128994</c:v>
                </c:pt>
                <c:pt idx="214">
                  <c:v>32313.234919079685</c:v>
                </c:pt>
                <c:pt idx="215">
                  <c:v>32482.112884085906</c:v>
                </c:pt>
                <c:pt idx="216">
                  <c:v>32647.238005425326</c:v>
                </c:pt>
                <c:pt idx="217">
                  <c:v>32809.235757042406</c:v>
                </c:pt>
                <c:pt idx="218">
                  <c:v>32961.225925548009</c:v>
                </c:pt>
                <c:pt idx="219">
                  <c:v>33112.590620109142</c:v>
                </c:pt>
                <c:pt idx="220">
                  <c:v>33272.711949892822</c:v>
                </c:pt>
                <c:pt idx="221">
                  <c:v>33424.076644453955</c:v>
                </c:pt>
                <c:pt idx="222">
                  <c:v>33595.456505238049</c:v>
                </c:pt>
                <c:pt idx="223">
                  <c:v>33782.473214633828</c:v>
                </c:pt>
                <c:pt idx="224">
                  <c:v>33974.493715585348</c:v>
                </c:pt>
                <c:pt idx="225">
                  <c:v>34194.035070093436</c:v>
                </c:pt>
                <c:pt idx="226">
                  <c:v>34438.595382380227</c:v>
                </c:pt>
                <c:pt idx="227">
                  <c:v>34728.815292613144</c:v>
                </c:pt>
                <c:pt idx="228">
                  <c:v>34990.888875345023</c:v>
                </c:pt>
                <c:pt idx="229">
                  <c:v>35320.513644079394</c:v>
                </c:pt>
                <c:pt idx="230">
                  <c:v>35692.670641037555</c:v>
                </c:pt>
                <c:pt idx="231">
                  <c:v>36083.591856329738</c:v>
                </c:pt>
                <c:pt idx="232">
                  <c:v>36529.554778735059</c:v>
                </c:pt>
                <c:pt idx="233">
                  <c:v>37021.802773030977</c:v>
                </c:pt>
                <c:pt idx="234">
                  <c:v>37563.463208939829</c:v>
                </c:pt>
                <c:pt idx="235">
                  <c:v>38153.285138572675</c:v>
                </c:pt>
                <c:pt idx="236">
                  <c:v>38774.380765428898</c:v>
                </c:pt>
                <c:pt idx="237">
                  <c:v>39454.270943065065</c:v>
                </c:pt>
                <c:pt idx="238">
                  <c:v>40198.58493698138</c:v>
                </c:pt>
                <c:pt idx="239">
                  <c:v>41020.45770001167</c:v>
                </c:pt>
                <c:pt idx="240">
                  <c:v>41869.851316598528</c:v>
                </c:pt>
                <c:pt idx="241">
                  <c:v>42792.425384688082</c:v>
                </c:pt>
                <c:pt idx="242">
                  <c:v>43759.408102834823</c:v>
                </c:pt>
                <c:pt idx="243">
                  <c:v>44784.559897817053</c:v>
                </c:pt>
                <c:pt idx="244">
                  <c:v>45864.753399912413</c:v>
                </c:pt>
                <c:pt idx="245">
                  <c:v>47023.756619010681</c:v>
                </c:pt>
                <c:pt idx="246">
                  <c:v>48205.276900109777</c:v>
                </c:pt>
                <c:pt idx="247">
                  <c:v>49453.722893266895</c:v>
                </c:pt>
                <c:pt idx="248">
                  <c:v>50756.585119592681</c:v>
                </c:pt>
                <c:pt idx="249">
                  <c:v>52085.091777641639</c:v>
                </c:pt>
                <c:pt idx="250">
                  <c:v>53468.640142803735</c:v>
                </c:pt>
                <c:pt idx="251">
                  <c:v>54880.334835466871</c:v>
                </c:pt>
                <c:pt idx="252">
                  <c:v>56309.542798575094</c:v>
                </c:pt>
                <c:pt idx="253">
                  <c:v>57797.545312463262</c:v>
                </c:pt>
                <c:pt idx="254">
                  <c:v>59278.042139017824</c:v>
                </c:pt>
                <c:pt idx="255">
                  <c:v>60768.546548683866</c:v>
                </c:pt>
                <c:pt idx="256">
                  <c:v>62262.178328072237</c:v>
                </c:pt>
                <c:pt idx="257">
                  <c:v>63756.43558140508</c:v>
                </c:pt>
                <c:pt idx="258">
                  <c:v>65248.190938960055</c:v>
                </c:pt>
                <c:pt idx="259">
                  <c:v>66708.672599291662</c:v>
                </c:pt>
                <c:pt idx="260">
                  <c:v>68144.135301844552</c:v>
                </c:pt>
                <c:pt idx="261">
                  <c:v>69534.563880395799</c:v>
                </c:pt>
                <c:pt idx="262">
                  <c:v>70900.598975112807</c:v>
                </c:pt>
                <c:pt idx="263">
                  <c:v>72202.835727494123</c:v>
                </c:pt>
                <c:pt idx="264">
                  <c:v>73441.27413753976</c:v>
                </c:pt>
                <c:pt idx="265">
                  <c:v>74609.659465805045</c:v>
                </c:pt>
                <c:pt idx="266">
                  <c:v>75696.107707345072</c:v>
                </c:pt>
                <c:pt idx="267">
                  <c:v>76728.139715716447</c:v>
                </c:pt>
                <c:pt idx="268">
                  <c:v>77650.713783806001</c:v>
                </c:pt>
                <c:pt idx="269">
                  <c:v>78483.845077836697</c:v>
                </c:pt>
                <c:pt idx="270">
                  <c:v>79216.900540752598</c:v>
                </c:pt>
                <c:pt idx="271">
                  <c:v>79821.108371108203</c:v>
                </c:pt>
                <c:pt idx="272">
                  <c:v>80339.000797127286</c:v>
                </c:pt>
                <c:pt idx="273">
                  <c:v>80738.053173697554</c:v>
                </c:pt>
                <c:pt idx="274">
                  <c:v>81020.141922652387</c:v>
                </c:pt>
                <c:pt idx="275">
                  <c:v>81212.162423603906</c:v>
                </c:pt>
                <c:pt idx="276">
                  <c:v>81269.080552550455</c:v>
                </c:pt>
                <c:pt idx="277">
                  <c:v>81222.170006715387</c:v>
                </c:pt>
                <c:pt idx="278">
                  <c:v>81048.913724097889</c:v>
                </c:pt>
                <c:pt idx="279">
                  <c:v>80779.959927976874</c:v>
                </c:pt>
                <c:pt idx="280">
                  <c:v>80385.285869017884</c:v>
                </c:pt>
                <c:pt idx="281">
                  <c:v>79883.655765554955</c:v>
                </c:pt>
                <c:pt idx="282">
                  <c:v>79273.193195754677</c:v>
                </c:pt>
                <c:pt idx="283">
                  <c:v>78585.797330784902</c:v>
                </c:pt>
                <c:pt idx="284">
                  <c:v>77762.673619865673</c:v>
                </c:pt>
                <c:pt idx="285">
                  <c:v>76868.245879277165</c:v>
                </c:pt>
                <c:pt idx="286">
                  <c:v>75903.765056908291</c:v>
                </c:pt>
                <c:pt idx="287">
                  <c:v>74821.069659035056</c:v>
                </c:pt>
                <c:pt idx="288">
                  <c:v>73672.074023048262</c:v>
                </c:pt>
                <c:pt idx="289">
                  <c:v>72464.283836281538</c:v>
                </c:pt>
                <c:pt idx="290">
                  <c:v>71172.680140956159</c:v>
                </c:pt>
                <c:pt idx="291">
                  <c:v>69837.293269518064</c:v>
                </c:pt>
                <c:pt idx="292">
                  <c:v>68440.609951522143</c:v>
                </c:pt>
                <c:pt idx="293">
                  <c:v>66992.637770079891</c:v>
                </c:pt>
                <c:pt idx="294">
                  <c:v>65508.38809985853</c:v>
                </c:pt>
                <c:pt idx="295">
                  <c:v>63985.984519024656</c:v>
                </c:pt>
                <c:pt idx="296">
                  <c:v>62434.183662800802</c:v>
                </c:pt>
                <c:pt idx="297">
                  <c:v>60852.360057242506</c:v>
                </c:pt>
                <c:pt idx="298">
                  <c:v>59243.015598127648</c:v>
                </c:pt>
                <c:pt idx="299">
                  <c:v>57623.038081956831</c:v>
                </c:pt>
                <c:pt idx="300">
                  <c:v>55993.678456619011</c:v>
                </c:pt>
                <c:pt idx="301">
                  <c:v>54353.68577422524</c:v>
                </c:pt>
                <c:pt idx="302">
                  <c:v>52719.322357331679</c:v>
                </c:pt>
                <c:pt idx="303">
                  <c:v>51069.947565770897</c:v>
                </c:pt>
                <c:pt idx="304">
                  <c:v>49437.46057071074</c:v>
                </c:pt>
                <c:pt idx="305">
                  <c:v>47807.47547142845</c:v>
                </c:pt>
                <c:pt idx="306">
                  <c:v>46210.640491202939</c:v>
                </c:pt>
                <c:pt idx="307">
                  <c:v>44602.546979977007</c:v>
                </c:pt>
                <c:pt idx="308">
                  <c:v>43023.225270196584</c:v>
                </c:pt>
                <c:pt idx="309">
                  <c:v>41471.424413972731</c:v>
                </c:pt>
                <c:pt idx="310">
                  <c:v>39937.136828193972</c:v>
                </c:pt>
                <c:pt idx="311">
                  <c:v>38439.752205138786</c:v>
                </c:pt>
                <c:pt idx="312">
                  <c:v>36978.645070862724</c:v>
                </c:pt>
                <c:pt idx="313">
                  <c:v>35511.28319714198</c:v>
                </c:pt>
                <c:pt idx="314">
                  <c:v>34098.963030534382</c:v>
                </c:pt>
                <c:pt idx="315">
                  <c:v>32722.920352705893</c:v>
                </c:pt>
                <c:pt idx="316">
                  <c:v>31370.020210822702</c:v>
                </c:pt>
                <c:pt idx="317">
                  <c:v>30056.524927440965</c:v>
                </c:pt>
                <c:pt idx="318">
                  <c:v>28782.434502560678</c:v>
                </c:pt>
                <c:pt idx="319">
                  <c:v>27550.876305904181</c:v>
                </c:pt>
                <c:pt idx="320">
                  <c:v>26344.337067026387</c:v>
                </c:pt>
                <c:pt idx="321">
                  <c:v>25186.584795817056</c:v>
                </c:pt>
                <c:pt idx="322">
                  <c:v>24082.623283831927</c:v>
                </c:pt>
                <c:pt idx="323">
                  <c:v>22971.781558457657</c:v>
                </c:pt>
                <c:pt idx="324">
                  <c:v>21925.363649363539</c:v>
                </c:pt>
                <c:pt idx="325">
                  <c:v>20912.0958593262</c:v>
                </c:pt>
                <c:pt idx="326">
                  <c:v>19958.24809401327</c:v>
                </c:pt>
                <c:pt idx="327">
                  <c:v>19007.52769842268</c:v>
                </c:pt>
                <c:pt idx="328">
                  <c:v>18125.609436723513</c:v>
                </c:pt>
                <c:pt idx="329">
                  <c:v>17251.822336302423</c:v>
                </c:pt>
                <c:pt idx="330">
                  <c:v>16434.953364827878</c:v>
                </c:pt>
                <c:pt idx="331">
                  <c:v>15635.597663798419</c:v>
                </c:pt>
                <c:pt idx="332">
                  <c:v>14896.912935382308</c:v>
                </c:pt>
                <c:pt idx="333">
                  <c:v>14173.865055577886</c:v>
                </c:pt>
                <c:pt idx="334">
                  <c:v>13487.094664552576</c:v>
                </c:pt>
                <c:pt idx="335">
                  <c:v>12820.964913694695</c:v>
                </c:pt>
                <c:pt idx="336">
                  <c:v>12206.749500227615</c:v>
                </c:pt>
                <c:pt idx="337">
                  <c:v>11615.051148761366</c:v>
                </c:pt>
                <c:pt idx="338">
                  <c:v>11038.364171962337</c:v>
                </c:pt>
                <c:pt idx="339">
                  <c:v>10502.333001553694</c:v>
                </c:pt>
                <c:pt idx="340">
                  <c:v>9993.8226847016213</c:v>
                </c:pt>
                <c:pt idx="341">
                  <c:v>9515.3351171839895</c:v>
                </c:pt>
                <c:pt idx="342">
                  <c:v>9051.2334503891088</c:v>
                </c:pt>
                <c:pt idx="343">
                  <c:v>8618.4054808176024</c:v>
                </c:pt>
                <c:pt idx="344">
                  <c:v>8206.2181514135227</c:v>
                </c:pt>
                <c:pt idx="345">
                  <c:v>7803.4129311764573</c:v>
                </c:pt>
                <c:pt idx="346">
                  <c:v>7443.1399391631803</c:v>
                </c:pt>
                <c:pt idx="347">
                  <c:v>7082.2414732054367</c:v>
                </c:pt>
                <c:pt idx="348">
                  <c:v>6745.7364910819242</c:v>
                </c:pt>
                <c:pt idx="349">
                  <c:v>6449.8873153487993</c:v>
                </c:pt>
                <c:pt idx="350">
                  <c:v>6154.6636135601429</c:v>
                </c:pt>
                <c:pt idx="351">
                  <c:v>5870.6984427718999</c:v>
                </c:pt>
                <c:pt idx="352">
                  <c:v>5602.3701205953448</c:v>
                </c:pt>
                <c:pt idx="353">
                  <c:v>5349.0531730860102</c:v>
                </c:pt>
                <c:pt idx="354">
                  <c:v>5120.7551833553744</c:v>
                </c:pt>
                <c:pt idx="355">
                  <c:v>4901.2138288472843</c:v>
                </c:pt>
                <c:pt idx="356">
                  <c:v>4700.4366926732182</c:v>
                </c:pt>
                <c:pt idx="357">
                  <c:v>4499.659556499153</c:v>
                </c:pt>
                <c:pt idx="358">
                  <c:v>4324.526852048255</c:v>
                </c:pt>
                <c:pt idx="359">
                  <c:v>4151.2705694307588</c:v>
                </c:pt>
                <c:pt idx="360">
                  <c:v>3991.1492396470803</c:v>
                </c:pt>
                <c:pt idx="361">
                  <c:v>3836.657175363609</c:v>
                </c:pt>
                <c:pt idx="362">
                  <c:v>3694.6745899694879</c:v>
                </c:pt>
                <c:pt idx="363">
                  <c:v>3552.6920045753668</c:v>
                </c:pt>
                <c:pt idx="364">
                  <c:v>3431.9755332931404</c:v>
                </c:pt>
                <c:pt idx="365">
                  <c:v>3306.255270455174</c:v>
                </c:pt>
                <c:pt idx="366">
                  <c:v>3204.9284914514401</c:v>
                </c:pt>
                <c:pt idx="367">
                  <c:v>3099.8488687809008</c:v>
                </c:pt>
                <c:pt idx="368">
                  <c:v>2996.6456679437647</c:v>
                </c:pt>
                <c:pt idx="369">
                  <c:v>2899.0717326068352</c:v>
                </c:pt>
                <c:pt idx="370">
                  <c:v>2803.9996930477764</c:v>
                </c:pt>
                <c:pt idx="371">
                  <c:v>2731.444715489547</c:v>
                </c:pt>
                <c:pt idx="372">
                  <c:v>2654.5114203200451</c:v>
                </c:pt>
                <c:pt idx="373">
                  <c:v>2575.0762293726734</c:v>
                </c:pt>
                <c:pt idx="374">
                  <c:v>2511.9033609814564</c:v>
                </c:pt>
                <c:pt idx="375">
                  <c:v>2456.8616538683173</c:v>
                </c:pt>
                <c:pt idx="376">
                  <c:v>2401.8199467551776</c:v>
                </c:pt>
                <c:pt idx="377">
                  <c:v>2339.8980262528958</c:v>
                </c:pt>
                <c:pt idx="378">
                  <c:v>2281.1034754729512</c:v>
                </c:pt>
                <c:pt idx="379">
                  <c:v>2232.3165078044867</c:v>
                </c:pt>
                <c:pt idx="380">
                  <c:v>2202.9192324145142</c:v>
                </c:pt>
                <c:pt idx="381">
                  <c:v>2172.2710091356071</c:v>
                </c:pt>
                <c:pt idx="382">
                  <c:v>2118.4802499114026</c:v>
                </c:pt>
                <c:pt idx="383">
                  <c:v>2087.2065526880278</c:v>
                </c:pt>
                <c:pt idx="384">
                  <c:v>2040.9214807974333</c:v>
                </c:pt>
                <c:pt idx="385">
                  <c:v>2019.0298927410711</c:v>
                </c:pt>
                <c:pt idx="386">
                  <c:v>1989.0071434066315</c:v>
                </c:pt>
                <c:pt idx="387">
                  <c:v>1954.6060764609192</c:v>
                </c:pt>
                <c:pt idx="388">
                  <c:v>1935.216384182427</c:v>
                </c:pt>
                <c:pt idx="389">
                  <c:v>1911.448374292662</c:v>
                </c:pt>
                <c:pt idx="390">
                  <c:v>1887.0548904584298</c:v>
                </c:pt>
                <c:pt idx="391">
                  <c:v>1868.9161460688726</c:v>
                </c:pt>
                <c:pt idx="392">
                  <c:v>1848.2755059014453</c:v>
                </c:pt>
                <c:pt idx="393">
                  <c:v>1838.2679227899653</c:v>
                </c:pt>
                <c:pt idx="394">
                  <c:v>1814.4999129002006</c:v>
                </c:pt>
                <c:pt idx="395">
                  <c:v>1801.9904340108508</c:v>
                </c:pt>
                <c:pt idx="396">
                  <c:v>1771.3422107319434</c:v>
                </c:pt>
                <c:pt idx="397">
                  <c:v>1770.7167367874761</c:v>
                </c:pt>
                <c:pt idx="398">
                  <c:v>1750.7015705645163</c:v>
                </c:pt>
                <c:pt idx="399">
                  <c:v>1742.5704092864387</c:v>
                </c:pt>
                <c:pt idx="400">
                  <c:v>1731.3118782860238</c:v>
                </c:pt>
                <c:pt idx="401">
                  <c:v>1726.9335606747513</c:v>
                </c:pt>
                <c:pt idx="402">
                  <c:v>1718.802399396674</c:v>
                </c:pt>
                <c:pt idx="403">
                  <c:v>1711.9221860075315</c:v>
                </c:pt>
                <c:pt idx="404">
                  <c:v>1694.4089155624417</c:v>
                </c:pt>
                <c:pt idx="405">
                  <c:v>1693.7834416179742</c:v>
                </c:pt>
                <c:pt idx="406">
                  <c:v>1684.4013324509617</c:v>
                </c:pt>
                <c:pt idx="407">
                  <c:v>1688.7796500622342</c:v>
                </c:pt>
                <c:pt idx="408">
                  <c:v>1680.6484887841568</c:v>
                </c:pt>
                <c:pt idx="409">
                  <c:v>1685.0268063954293</c:v>
                </c:pt>
                <c:pt idx="410">
                  <c:v>1683.7758585064944</c:v>
                </c:pt>
                <c:pt idx="411">
                  <c:v>1680.6484887841568</c:v>
                </c:pt>
                <c:pt idx="412">
                  <c:v>1671.8918535616119</c:v>
                </c:pt>
                <c:pt idx="413">
                  <c:v>1681.2739627286244</c:v>
                </c:pt>
                <c:pt idx="414">
                  <c:v>1680.0230148396893</c:v>
                </c:pt>
                <c:pt idx="415">
                  <c:v>1680.6484887841568</c:v>
                </c:pt>
                <c:pt idx="416">
                  <c:v>1679.3975408952217</c:v>
                </c:pt>
                <c:pt idx="417">
                  <c:v>1688.1541761177668</c:v>
                </c:pt>
                <c:pt idx="418">
                  <c:v>1692.5324937290393</c:v>
                </c:pt>
                <c:pt idx="419">
                  <c:v>1711.296712063064</c:v>
                </c:pt>
                <c:pt idx="420">
                  <c:v>1704.4164986739215</c:v>
                </c:pt>
                <c:pt idx="421">
                  <c:v>1725.0571388413489</c:v>
                </c:pt>
                <c:pt idx="422">
                  <c:v>1726.3080867302838</c:v>
                </c:pt>
                <c:pt idx="423">
                  <c:v>1719.4278733411415</c:v>
                </c:pt>
                <c:pt idx="424">
                  <c:v>1739.4430395641014</c:v>
                </c:pt>
                <c:pt idx="425">
                  <c:v>1754.4544142313212</c:v>
                </c:pt>
                <c:pt idx="426">
                  <c:v>1760.0836797315285</c:v>
                </c:pt>
                <c:pt idx="427">
                  <c:v>1770.7167367874761</c:v>
                </c:pt>
                <c:pt idx="428">
                  <c:v>1791.9828508993708</c:v>
                </c:pt>
                <c:pt idx="429">
                  <c:v>1815.7508607891355</c:v>
                </c:pt>
                <c:pt idx="430">
                  <c:v>1825.1329699561479</c:v>
                </c:pt>
                <c:pt idx="431">
                  <c:v>1828.8858136229528</c:v>
                </c:pt>
                <c:pt idx="432">
                  <c:v>1845.7736101235753</c:v>
                </c:pt>
                <c:pt idx="433">
                  <c:v>1867.03972423547</c:v>
                </c:pt>
                <c:pt idx="434">
                  <c:v>1887.0548904584298</c:v>
                </c:pt>
                <c:pt idx="435">
                  <c:v>1908.3210045703247</c:v>
                </c:pt>
                <c:pt idx="436">
                  <c:v>1926.4597489598821</c:v>
                </c:pt>
                <c:pt idx="437">
                  <c:v>1952.1041806830492</c:v>
                </c:pt>
                <c:pt idx="438">
                  <c:v>1992.1345131289688</c:v>
                </c:pt>
                <c:pt idx="439">
                  <c:v>2001.5166222959813</c:v>
                </c:pt>
                <c:pt idx="440">
                  <c:v>2027.1610540191487</c:v>
                </c:pt>
                <c:pt idx="441">
                  <c:v>2043.4233765753033</c:v>
                </c:pt>
                <c:pt idx="442">
                  <c:v>2080.3263392988856</c:v>
                </c:pt>
                <c:pt idx="443">
                  <c:v>2087.2065526880278</c:v>
                </c:pt>
                <c:pt idx="444">
                  <c:v>2115.3528801890652</c:v>
                </c:pt>
                <c:pt idx="445">
                  <c:v>2137.869942189895</c:v>
                </c:pt>
                <c:pt idx="446">
                  <c:v>2167.2672175798671</c:v>
                </c:pt>
                <c:pt idx="447">
                  <c:v>2187.9078577472947</c:v>
                </c:pt>
                <c:pt idx="448">
                  <c:v>2217.9306070817343</c:v>
                </c:pt>
                <c:pt idx="449">
                  <c:v>2263.5902050278614</c:v>
                </c:pt>
                <c:pt idx="450">
                  <c:v>2294.2384283067686</c:v>
                </c:pt>
                <c:pt idx="451">
                  <c:v>2321.7592818633384</c:v>
                </c:pt>
                <c:pt idx="452">
                  <c:v>2338.0216044194931</c:v>
                </c:pt>
                <c:pt idx="453">
                  <c:v>2383.0557284211527</c:v>
                </c:pt>
                <c:pt idx="454">
                  <c:v>2421.2096390336701</c:v>
                </c:pt>
                <c:pt idx="455">
                  <c:v>2447.4795447013048</c:v>
                </c:pt>
                <c:pt idx="456">
                  <c:v>2485.6334553138217</c:v>
                </c:pt>
                <c:pt idx="457">
                  <c:v>2524.4128398708062</c:v>
                </c:pt>
                <c:pt idx="458">
                  <c:v>2565.0686462611934</c:v>
                </c:pt>
                <c:pt idx="459">
                  <c:v>2588.2111822064908</c:v>
                </c:pt>
                <c:pt idx="460">
                  <c:v>2624.4886709856055</c:v>
                </c:pt>
                <c:pt idx="461">
                  <c:v>2659.5152118757851</c:v>
                </c:pt>
                <c:pt idx="462">
                  <c:v>2697.6691224883025</c:v>
                </c:pt>
                <c:pt idx="463">
                  <c:v>2726.440923933807</c:v>
                </c:pt>
                <c:pt idx="464">
                  <c:v>2759.5910429905844</c:v>
                </c:pt>
                <c:pt idx="465">
                  <c:v>2785.8609486582191</c:v>
                </c:pt>
                <c:pt idx="466">
                  <c:v>2820.2620156039311</c:v>
                </c:pt>
                <c:pt idx="467">
                  <c:v>2860.2923480498507</c:v>
                </c:pt>
                <c:pt idx="468">
                  <c:v>2887.8132016064205</c:v>
                </c:pt>
                <c:pt idx="469">
                  <c:v>2928.4690079968077</c:v>
                </c:pt>
                <c:pt idx="470">
                  <c:v>2957.8662833867797</c:v>
                </c:pt>
                <c:pt idx="471">
                  <c:v>2992.2673503324922</c:v>
                </c:pt>
                <c:pt idx="472">
                  <c:v>3017.9117820556594</c:v>
                </c:pt>
                <c:pt idx="473">
                  <c:v>3039.8033701120216</c:v>
                </c:pt>
                <c:pt idx="474">
                  <c:v>3062.945906057319</c:v>
                </c:pt>
                <c:pt idx="475">
                  <c:v>3107.9800300589786</c:v>
                </c:pt>
                <c:pt idx="476">
                  <c:v>3132.9989878376782</c:v>
                </c:pt>
                <c:pt idx="477">
                  <c:v>3143.6320448936258</c:v>
                </c:pt>
                <c:pt idx="478">
                  <c:v>3165.523632949988</c:v>
                </c:pt>
                <c:pt idx="479">
                  <c:v>3196.1718562288952</c:v>
                </c:pt>
                <c:pt idx="480">
                  <c:v>3208.0558611737774</c:v>
                </c:pt>
                <c:pt idx="481">
                  <c:v>3229.9474492301397</c:v>
                </c:pt>
                <c:pt idx="482">
                  <c:v>3254.9664070088397</c:v>
                </c:pt>
                <c:pt idx="483">
                  <c:v>3277.4834690096695</c:v>
                </c:pt>
                <c:pt idx="484">
                  <c:v>3298.1241091770967</c:v>
                </c:pt>
                <c:pt idx="485">
                  <c:v>3302.5024267883691</c:v>
                </c:pt>
                <c:pt idx="486">
                  <c:v>3340.6563374008865</c:v>
                </c:pt>
                <c:pt idx="487">
                  <c:v>3356.2931860125736</c:v>
                </c:pt>
                <c:pt idx="488">
                  <c:v>3353.1658162902363</c:v>
                </c:pt>
                <c:pt idx="489">
                  <c:v>3378.1847740689359</c:v>
                </c:pt>
                <c:pt idx="490">
                  <c:v>3388.1923571804159</c:v>
                </c:pt>
                <c:pt idx="491">
                  <c:v>3402.5782579031684</c:v>
                </c:pt>
                <c:pt idx="492">
                  <c:v>3411.9603670701808</c:v>
                </c:pt>
                <c:pt idx="493">
                  <c:v>3426.9717417374004</c:v>
                </c:pt>
                <c:pt idx="494">
                  <c:v>3440.1066945712178</c:v>
                </c:pt>
                <c:pt idx="495">
                  <c:v>3455.7435431829053</c:v>
                </c:pt>
                <c:pt idx="496">
                  <c:v>3463.2492305165151</c:v>
                </c:pt>
                <c:pt idx="497">
                  <c:v>3475.1332354613974</c:v>
                </c:pt>
                <c:pt idx="498">
                  <c:v>3478.2606051837352</c:v>
                </c:pt>
                <c:pt idx="499">
                  <c:v>3493.8974537954223</c:v>
                </c:pt>
                <c:pt idx="500">
                  <c:v>3492.0210319620201</c:v>
                </c:pt>
                <c:pt idx="501">
                  <c:v>3501.4031411290325</c:v>
                </c:pt>
                <c:pt idx="502">
                  <c:v>3515.163567907317</c:v>
                </c:pt>
                <c:pt idx="503">
                  <c:v>3513.9126200183823</c:v>
                </c:pt>
                <c:pt idx="504">
                  <c:v>3512.6616721294472</c:v>
                </c:pt>
                <c:pt idx="505">
                  <c:v>3528.2985207411343</c:v>
                </c:pt>
                <c:pt idx="506">
                  <c:v>3520.167359463057</c:v>
                </c:pt>
                <c:pt idx="507">
                  <c:v>3538.9315777970819</c:v>
                </c:pt>
                <c:pt idx="508">
                  <c:v>3546.4372651306917</c:v>
                </c:pt>
                <c:pt idx="509">
                  <c:v>3538.3061038526143</c:v>
                </c:pt>
                <c:pt idx="510">
                  <c:v>3542.0589475194192</c:v>
                </c:pt>
                <c:pt idx="511">
                  <c:v>3563.3250616313144</c:v>
                </c:pt>
                <c:pt idx="512">
                  <c:v>3575.2090665761966</c:v>
                </c:pt>
                <c:pt idx="513">
                  <c:v>3561.4486397979117</c:v>
                </c:pt>
                <c:pt idx="514">
                  <c:v>3581.4638060208717</c:v>
                </c:pt>
                <c:pt idx="515">
                  <c:v>3581.4638060208717</c:v>
                </c:pt>
                <c:pt idx="516">
                  <c:v>3595.8497067436238</c:v>
                </c:pt>
                <c:pt idx="517">
                  <c:v>3612.1120292997789</c:v>
                </c:pt>
                <c:pt idx="518">
                  <c:v>3598.351602521494</c:v>
                </c:pt>
                <c:pt idx="519">
                  <c:v>3618.3667687444536</c:v>
                </c:pt>
                <c:pt idx="520">
                  <c:v>3635.2545652450763</c:v>
                </c:pt>
                <c:pt idx="521">
                  <c:v>3638.3819349674136</c:v>
                </c:pt>
                <c:pt idx="522">
                  <c:v>3658.3971011903732</c:v>
                </c:pt>
                <c:pt idx="523">
                  <c:v>3683.4160589690732</c:v>
                </c:pt>
                <c:pt idx="524">
                  <c:v>3694.6745899694879</c:v>
                </c:pt>
                <c:pt idx="525">
                  <c:v>3709.0604906922404</c:v>
                </c:pt>
                <c:pt idx="526">
                  <c:v>3722.1954435260577</c:v>
                </c:pt>
                <c:pt idx="527">
                  <c:v>3748.4653491936924</c:v>
                </c:pt>
                <c:pt idx="528">
                  <c:v>3766.6040935832498</c:v>
                </c:pt>
                <c:pt idx="529">
                  <c:v>3779.1135724725996</c:v>
                </c:pt>
                <c:pt idx="530">
                  <c:v>3804.1325302512996</c:v>
                </c:pt>
                <c:pt idx="531">
                  <c:v>3829.1514880299992</c:v>
                </c:pt>
                <c:pt idx="532">
                  <c:v>3846.664758475089</c:v>
                </c:pt>
                <c:pt idx="533">
                  <c:v>3885.4441430320735</c:v>
                </c:pt>
                <c:pt idx="534">
                  <c:v>3910.4631008107735</c:v>
                </c:pt>
                <c:pt idx="535">
                  <c:v>3917.3433141999158</c:v>
                </c:pt>
                <c:pt idx="536">
                  <c:v>3951.7443811456283</c:v>
                </c:pt>
                <c:pt idx="537">
                  <c:v>3970.5085994796527</c:v>
                </c:pt>
                <c:pt idx="538">
                  <c:v>4000.5313488140928</c:v>
                </c:pt>
                <c:pt idx="539">
                  <c:v>4019.9210410925848</c:v>
                </c:pt>
                <c:pt idx="540">
                  <c:v>4033.6814678708697</c:v>
                </c:pt>
                <c:pt idx="541">
                  <c:v>4052.4456862048946</c:v>
                </c:pt>
                <c:pt idx="542">
                  <c:v>4076.2136960946596</c:v>
                </c:pt>
                <c:pt idx="543">
                  <c:v>4101.8581278178262</c:v>
                </c:pt>
                <c:pt idx="544">
                  <c:v>4133.757298985669</c:v>
                </c:pt>
                <c:pt idx="545">
                  <c:v>4130.6299292633312</c:v>
                </c:pt>
                <c:pt idx="546">
                  <c:v>4148.143199708421</c:v>
                </c:pt>
                <c:pt idx="547">
                  <c:v>4173.1621574871215</c:v>
                </c:pt>
                <c:pt idx="548">
                  <c:v>4183.1697405986006</c:v>
                </c:pt>
                <c:pt idx="549">
                  <c:v>4213.8179638775082</c:v>
                </c:pt>
                <c:pt idx="550">
                  <c:v>4253.2228223789607</c:v>
                </c:pt>
                <c:pt idx="551">
                  <c:v>4258.8520878791678</c:v>
                </c:pt>
                <c:pt idx="552">
                  <c:v>4281.3691498799972</c:v>
                </c:pt>
                <c:pt idx="553">
                  <c:v>4283.8710456578674</c:v>
                </c:pt>
                <c:pt idx="554">
                  <c:v>4313.2683210478399</c:v>
                </c:pt>
                <c:pt idx="555">
                  <c:v>4327.6542217705919</c:v>
                </c:pt>
                <c:pt idx="556">
                  <c:v>4346.4184401046168</c:v>
                </c:pt>
                <c:pt idx="557">
                  <c:v>4355.1750753271617</c:v>
                </c:pt>
                <c:pt idx="558">
                  <c:v>4375.8157154945893</c:v>
                </c:pt>
                <c:pt idx="559">
                  <c:v>4390.8270901618089</c:v>
                </c:pt>
                <c:pt idx="560">
                  <c:v>4411.4677303292365</c:v>
                </c:pt>
                <c:pt idx="561">
                  <c:v>4428.3555268298587</c:v>
                </c:pt>
                <c:pt idx="562">
                  <c:v>4457.1273282753637</c:v>
                </c:pt>
                <c:pt idx="563">
                  <c:v>4470.8877550536481</c:v>
                </c:pt>
                <c:pt idx="564">
                  <c:v>4489.651973387673</c:v>
                </c:pt>
                <c:pt idx="565">
                  <c:v>4495.2812388878801</c:v>
                </c:pt>
                <c:pt idx="566">
                  <c:v>4540.9408368340073</c:v>
                </c:pt>
                <c:pt idx="567">
                  <c:v>4538.438941056138</c:v>
                </c:pt>
                <c:pt idx="568">
                  <c:v>4566.5852685571745</c:v>
                </c:pt>
                <c:pt idx="569">
                  <c:v>4600.3608615584199</c:v>
                </c:pt>
                <c:pt idx="570">
                  <c:v>4619.7505538369114</c:v>
                </c:pt>
                <c:pt idx="571">
                  <c:v>4661.0318341717666</c:v>
                </c:pt>
                <c:pt idx="572">
                  <c:v>4683.548896172596</c:v>
                </c:pt>
                <c:pt idx="573">
                  <c:v>4713.571645507036</c:v>
                </c:pt>
                <c:pt idx="574">
                  <c:v>4742.3434469525409</c:v>
                </c:pt>
                <c:pt idx="575">
                  <c:v>4784.8756751763303</c:v>
                </c:pt>
                <c:pt idx="576">
                  <c:v>4824.2805336777828</c:v>
                </c:pt>
                <c:pt idx="577">
                  <c:v>4863.6853921792344</c:v>
                </c:pt>
                <c:pt idx="578">
                  <c:v>4911.2214119587643</c:v>
                </c:pt>
                <c:pt idx="579">
                  <c:v>4957.506483849359</c:v>
                </c:pt>
                <c:pt idx="580">
                  <c:v>5008.1698733512258</c:v>
                </c:pt>
                <c:pt idx="581">
                  <c:v>5056.3313670752232</c:v>
                </c:pt>
                <c:pt idx="582">
                  <c:v>5108.245704466025</c:v>
                </c:pt>
                <c:pt idx="583">
                  <c:v>5174.5459425795789</c:v>
                </c:pt>
                <c:pt idx="584">
                  <c:v>5222.7074363035763</c:v>
                </c:pt>
                <c:pt idx="585">
                  <c:v>5297.764309639676</c:v>
                </c:pt>
                <c:pt idx="586">
                  <c:v>5362.8135998642947</c:v>
                </c:pt>
                <c:pt idx="587">
                  <c:v>5428.4883640333819</c:v>
                </c:pt>
                <c:pt idx="588">
                  <c:v>5510.4254507586238</c:v>
                </c:pt>
                <c:pt idx="589">
                  <c:v>5567.3435797051652</c:v>
                </c:pt>
                <c:pt idx="590">
                  <c:v>5649.2806664304071</c:v>
                </c:pt>
                <c:pt idx="591">
                  <c:v>5714.3299566550268</c:v>
                </c:pt>
                <c:pt idx="592">
                  <c:v>5780.6301947685806</c:v>
                </c:pt>
                <c:pt idx="593">
                  <c:v>5860.0653857159532</c:v>
                </c:pt>
                <c:pt idx="594">
                  <c:v>5932.6203632741817</c:v>
                </c:pt>
                <c:pt idx="595">
                  <c:v>6007.6772366102814</c:v>
                </c:pt>
                <c:pt idx="596">
                  <c:v>6077.104844446173</c:v>
                </c:pt>
                <c:pt idx="597">
                  <c:v>6155.2890875046096</c:v>
                </c:pt>
                <c:pt idx="598">
                  <c:v>6225.9676432294373</c:v>
                </c:pt>
                <c:pt idx="599">
                  <c:v>6273.5036630089662</c:v>
                </c:pt>
                <c:pt idx="600">
                  <c:v>6334.8001095667805</c:v>
                </c:pt>
                <c:pt idx="601">
                  <c:v>6399.8493997914002</c:v>
                </c:pt>
                <c:pt idx="602">
                  <c:v>6481.7864865166421</c:v>
                </c:pt>
                <c:pt idx="603">
                  <c:v>6542.4574591299888</c:v>
                </c:pt>
                <c:pt idx="604">
                  <c:v>6601.8774838544005</c:v>
                </c:pt>
                <c:pt idx="605">
                  <c:v>6653.7918212452032</c:v>
                </c:pt>
                <c:pt idx="606">
                  <c:v>6717.5901635808868</c:v>
                </c:pt>
                <c:pt idx="607">
                  <c:v>6771.3809228050914</c:v>
                </c:pt>
                <c:pt idx="608">
                  <c:v>6809.5348334176088</c:v>
                </c:pt>
                <c:pt idx="609">
                  <c:v>6843.3104264188532</c:v>
                </c:pt>
                <c:pt idx="610">
                  <c:v>6877.7114933645662</c:v>
                </c:pt>
                <c:pt idx="611">
                  <c:v>6900.8540293098631</c:v>
                </c:pt>
                <c:pt idx="612">
                  <c:v>6935.2550962555752</c:v>
                </c:pt>
                <c:pt idx="613">
                  <c:v>6966.5287934789503</c:v>
                </c:pt>
                <c:pt idx="614">
                  <c:v>6982.791116035105</c:v>
                </c:pt>
                <c:pt idx="615">
                  <c:v>7010.3119695916748</c:v>
                </c:pt>
                <c:pt idx="616">
                  <c:v>7028.4507139812322</c:v>
                </c:pt>
                <c:pt idx="617">
                  <c:v>7045.963984426322</c:v>
                </c:pt>
                <c:pt idx="618">
                  <c:v>7041.5856668150491</c:v>
                </c:pt>
                <c:pt idx="619">
                  <c:v>7047.2149323152571</c:v>
                </c:pt>
                <c:pt idx="620">
                  <c:v>7051.5932499265291</c:v>
                </c:pt>
                <c:pt idx="621">
                  <c:v>7049.0913541486589</c:v>
                </c:pt>
                <c:pt idx="622">
                  <c:v>7031.5780837035691</c:v>
                </c:pt>
                <c:pt idx="623">
                  <c:v>7017.1921829808171</c:v>
                </c:pt>
                <c:pt idx="624">
                  <c:v>6987.169433646377</c:v>
                </c:pt>
                <c:pt idx="625">
                  <c:v>6967.7797413678845</c:v>
                </c:pt>
                <c:pt idx="626">
                  <c:v>6946.5136272559903</c:v>
                </c:pt>
                <c:pt idx="627">
                  <c:v>6903.3559250877333</c:v>
                </c:pt>
                <c:pt idx="628">
                  <c:v>6870.2058060309555</c:v>
                </c:pt>
                <c:pt idx="629">
                  <c:v>6843.3104264188532</c:v>
                </c:pt>
                <c:pt idx="630">
                  <c:v>6793.8979848059216</c:v>
                </c:pt>
                <c:pt idx="631">
                  <c:v>6753.242178415534</c:v>
                </c:pt>
                <c:pt idx="632">
                  <c:v>6702.5787889136673</c:v>
                </c:pt>
                <c:pt idx="633">
                  <c:v>6654.4172951896708</c:v>
                </c:pt>
                <c:pt idx="634">
                  <c:v>6597.4991662431285</c:v>
                </c:pt>
                <c:pt idx="635">
                  <c:v>6541.8319851855213</c:v>
                </c:pt>
                <c:pt idx="636">
                  <c:v>6481.1610125721745</c:v>
                </c:pt>
                <c:pt idx="637">
                  <c:v>6431.748570959242</c:v>
                </c:pt>
                <c:pt idx="638">
                  <c:v>6374.204968068233</c:v>
                </c:pt>
                <c:pt idx="639">
                  <c:v>6308.5302038991458</c:v>
                </c:pt>
                <c:pt idx="640">
                  <c:v>6271.6272411755635</c:v>
                </c:pt>
                <c:pt idx="641">
                  <c:v>6220.3383777292293</c:v>
                </c:pt>
                <c:pt idx="642">
                  <c:v>6162.1693008937527</c:v>
                </c:pt>
                <c:pt idx="643">
                  <c:v>6104.6256980027429</c:v>
                </c:pt>
                <c:pt idx="644">
                  <c:v>6052.0858866674735</c:v>
                </c:pt>
                <c:pt idx="645">
                  <c:v>6020.1867154996316</c:v>
                </c:pt>
                <c:pt idx="646">
                  <c:v>5972.0252217756342</c:v>
                </c:pt>
                <c:pt idx="647">
                  <c:v>5921.3618322737675</c:v>
                </c:pt>
                <c:pt idx="648">
                  <c:v>5875.7022343276403</c:v>
                </c:pt>
                <c:pt idx="649">
                  <c:v>5825.0388448257727</c:v>
                </c:pt>
                <c:pt idx="650">
                  <c:v>5793.7651476023984</c:v>
                </c:pt>
                <c:pt idx="651">
                  <c:v>5758.7386067122188</c:v>
                </c:pt>
                <c:pt idx="652">
                  <c:v>5728.0903834333112</c:v>
                </c:pt>
                <c:pt idx="653">
                  <c:v>5708.0752172103521</c:v>
                </c:pt>
                <c:pt idx="654">
                  <c:v>5686.8091030984569</c:v>
                </c:pt>
                <c:pt idx="655">
                  <c:v>5664.2920410976267</c:v>
                </c:pt>
                <c:pt idx="656">
                  <c:v>5636.7711875410578</c:v>
                </c:pt>
                <c:pt idx="657">
                  <c:v>5619.257917095968</c:v>
                </c:pt>
                <c:pt idx="658">
                  <c:v>5612.3777037068248</c:v>
                </c:pt>
                <c:pt idx="659">
                  <c:v>5607.3739121510853</c:v>
                </c:pt>
                <c:pt idx="660">
                  <c:v>5592.9880114283324</c:v>
                </c:pt>
                <c:pt idx="661">
                  <c:v>5587.9842198725928</c:v>
                </c:pt>
                <c:pt idx="662">
                  <c:v>5565.4671578717634</c:v>
                </c:pt>
                <c:pt idx="663">
                  <c:v>5570.470949427503</c:v>
                </c:pt>
                <c:pt idx="664">
                  <c:v>5573.5983191498408</c:v>
                </c:pt>
                <c:pt idx="665">
                  <c:v>5559.8378923715554</c:v>
                </c:pt>
                <c:pt idx="666">
                  <c:v>5572.3473712609057</c:v>
                </c:pt>
                <c:pt idx="667">
                  <c:v>5570.470949427503</c:v>
                </c:pt>
                <c:pt idx="668">
                  <c:v>5572.3473712609057</c:v>
                </c:pt>
                <c:pt idx="669">
                  <c:v>5573.5983191498408</c:v>
                </c:pt>
                <c:pt idx="670">
                  <c:v>5579.2275846500479</c:v>
                </c:pt>
                <c:pt idx="671">
                  <c:v>5580.478532538983</c:v>
                </c:pt>
                <c:pt idx="672">
                  <c:v>5594.2389593172675</c:v>
                </c:pt>
                <c:pt idx="673">
                  <c:v>5594.2389593172675</c:v>
                </c:pt>
                <c:pt idx="674">
                  <c:v>5611.1267558178897</c:v>
                </c:pt>
                <c:pt idx="675">
                  <c:v>5623.0107607627724</c:v>
                </c:pt>
                <c:pt idx="676">
                  <c:v>5646.1532967080693</c:v>
                </c:pt>
                <c:pt idx="677">
                  <c:v>5659.2882495418871</c:v>
                </c:pt>
                <c:pt idx="678">
                  <c:v>5686.8091030984569</c:v>
                </c:pt>
                <c:pt idx="679">
                  <c:v>5716.831852432897</c:v>
                </c:pt>
                <c:pt idx="680">
                  <c:v>5748.1055496562713</c:v>
                </c:pt>
                <c:pt idx="681">
                  <c:v>5771.2480856015682</c:v>
                </c:pt>
                <c:pt idx="682">
                  <c:v>5816.2822096032278</c:v>
                </c:pt>
                <c:pt idx="683">
                  <c:v>5860.0653857159532</c:v>
                </c:pt>
                <c:pt idx="684">
                  <c:v>5916.9835146624946</c:v>
                </c:pt>
                <c:pt idx="685">
                  <c:v>5967.6469041643613</c:v>
                </c:pt>
                <c:pt idx="686">
                  <c:v>6043.9547253893961</c:v>
                </c:pt>
                <c:pt idx="687">
                  <c:v>6117.1351768920931</c:v>
                </c:pt>
                <c:pt idx="688">
                  <c:v>6202.1996333396719</c:v>
                </c:pt>
                <c:pt idx="689">
                  <c:v>6289.1405116206533</c:v>
                </c:pt>
                <c:pt idx="690">
                  <c:v>6387.3399209020499</c:v>
                </c:pt>
                <c:pt idx="691">
                  <c:v>6487.4157520168492</c:v>
                </c:pt>
                <c:pt idx="692">
                  <c:v>6622.518124021828</c:v>
                </c:pt>
                <c:pt idx="693">
                  <c:v>6757.6204960268069</c:v>
                </c:pt>
                <c:pt idx="694">
                  <c:v>6891.4719201428506</c:v>
                </c:pt>
                <c:pt idx="695">
                  <c:v>7055.3460935933344</c:v>
                </c:pt>
                <c:pt idx="696">
                  <c:v>7229.8533240997649</c:v>
                </c:pt>
                <c:pt idx="697">
                  <c:v>7430.0049863293634</c:v>
                </c:pt>
                <c:pt idx="698">
                  <c:v>7616.3962217806766</c:v>
                </c:pt>
                <c:pt idx="699">
                  <c:v>7850.9489509559871</c:v>
                </c:pt>
                <c:pt idx="700">
                  <c:v>8088.6290498536346</c:v>
                </c:pt>
                <c:pt idx="701">
                  <c:v>8347.5752628631762</c:v>
                </c:pt>
                <c:pt idx="702">
                  <c:v>8623.4092723733411</c:v>
                </c:pt>
                <c:pt idx="703">
                  <c:v>8921.1348699398695</c:v>
                </c:pt>
                <c:pt idx="704">
                  <c:v>9226.9916287844735</c:v>
                </c:pt>
                <c:pt idx="705">
                  <c:v>9571.0022982415958</c:v>
                </c:pt>
                <c:pt idx="706">
                  <c:v>9925.0205508101972</c:v>
                </c:pt>
                <c:pt idx="707">
                  <c:v>10297.803021712823</c:v>
                </c:pt>
                <c:pt idx="708">
                  <c:v>10694.353502505215</c:v>
                </c:pt>
                <c:pt idx="709">
                  <c:v>11120.301258687579</c:v>
                </c:pt>
                <c:pt idx="710">
                  <c:v>11560.634915592695</c:v>
                </c:pt>
                <c:pt idx="711">
                  <c:v>12023.48563449864</c:v>
                </c:pt>
                <c:pt idx="712">
                  <c:v>12516.984576683493</c:v>
                </c:pt>
                <c:pt idx="713">
                  <c:v>13024.243945646631</c:v>
                </c:pt>
                <c:pt idx="714">
                  <c:v>13567.155329444417</c:v>
                </c:pt>
                <c:pt idx="715">
                  <c:v>14120.074296353681</c:v>
                </c:pt>
                <c:pt idx="716">
                  <c:v>14703.641486541852</c:v>
                </c:pt>
                <c:pt idx="717">
                  <c:v>15296.590785897037</c:v>
                </c:pt>
                <c:pt idx="718">
                  <c:v>15931.446839531543</c:v>
                </c:pt>
                <c:pt idx="719">
                  <c:v>16554.418888221167</c:v>
                </c:pt>
                <c:pt idx="720">
                  <c:v>17210.541055967569</c:v>
                </c:pt>
                <c:pt idx="721">
                  <c:v>17884.801968103529</c:v>
                </c:pt>
                <c:pt idx="722">
                  <c:v>18552.808140794812</c:v>
                </c:pt>
                <c:pt idx="723">
                  <c:v>19249.586114931601</c:v>
                </c:pt>
                <c:pt idx="724">
                  <c:v>19936.356505956908</c:v>
                </c:pt>
                <c:pt idx="725">
                  <c:v>20640.014693482841</c:v>
                </c:pt>
                <c:pt idx="726">
                  <c:v>21326.785084508148</c:v>
                </c:pt>
                <c:pt idx="727">
                  <c:v>22027.941376256211</c:v>
                </c:pt>
                <c:pt idx="728">
                  <c:v>22700.325866558767</c:v>
                </c:pt>
                <c:pt idx="729">
                  <c:v>23372.71035686132</c:v>
                </c:pt>
                <c:pt idx="730">
                  <c:v>24020.075889385178</c:v>
                </c:pt>
                <c:pt idx="731">
                  <c:v>24653.055521186281</c:v>
                </c:pt>
                <c:pt idx="732">
                  <c:v>25268.521882542296</c:v>
                </c:pt>
                <c:pt idx="733">
                  <c:v>25835.201276229847</c:v>
                </c:pt>
                <c:pt idx="734">
                  <c:v>26378.112660027633</c:v>
                </c:pt>
                <c:pt idx="735">
                  <c:v>26884.746555046302</c:v>
                </c:pt>
                <c:pt idx="736">
                  <c:v>27356.353909174792</c:v>
                </c:pt>
                <c:pt idx="737">
                  <c:v>27749.777020244845</c:v>
                </c:pt>
                <c:pt idx="738">
                  <c:v>28108.173590424722</c:v>
                </c:pt>
                <c:pt idx="739">
                  <c:v>28438.423833103556</c:v>
                </c:pt>
                <c:pt idx="740">
                  <c:v>28701.122889779905</c:v>
                </c:pt>
                <c:pt idx="741">
                  <c:v>28888.139599175684</c:v>
                </c:pt>
                <c:pt idx="742">
                  <c:v>29027.620288791935</c:v>
                </c:pt>
                <c:pt idx="743">
                  <c:v>29091.418631127621</c:v>
                </c:pt>
                <c:pt idx="744">
                  <c:v>29109.557375517179</c:v>
                </c:pt>
                <c:pt idx="745">
                  <c:v>29054.515668404038</c:v>
                </c:pt>
                <c:pt idx="746">
                  <c:v>28943.806780233292</c:v>
                </c:pt>
                <c:pt idx="747">
                  <c:v>28752.411753226239</c:v>
                </c:pt>
                <c:pt idx="748">
                  <c:v>28530.993976884747</c:v>
                </c:pt>
                <c:pt idx="749">
                  <c:v>28226.388165929075</c:v>
                </c:pt>
                <c:pt idx="750">
                  <c:v>27880.501074638552</c:v>
                </c:pt>
                <c:pt idx="751">
                  <c:v>27466.437323401071</c:v>
                </c:pt>
                <c:pt idx="752">
                  <c:v>27026.103666495954</c:v>
                </c:pt>
                <c:pt idx="753">
                  <c:v>26506.334818643467</c:v>
                </c:pt>
                <c:pt idx="754">
                  <c:v>25944.03374256719</c:v>
                </c:pt>
                <c:pt idx="755">
                  <c:v>25359.841078434551</c:v>
                </c:pt>
                <c:pt idx="756">
                  <c:v>24718.1048114109</c:v>
                </c:pt>
                <c:pt idx="757">
                  <c:v>24071.990226775979</c:v>
                </c:pt>
                <c:pt idx="758">
                  <c:v>23377.714148417061</c:v>
                </c:pt>
                <c:pt idx="759">
                  <c:v>22654.66626861264</c:v>
                </c:pt>
                <c:pt idx="760">
                  <c:v>21915.356066252061</c:v>
                </c:pt>
                <c:pt idx="761">
                  <c:v>21181.049655447223</c:v>
                </c:pt>
                <c:pt idx="762">
                  <c:v>20416.720495307945</c:v>
                </c:pt>
                <c:pt idx="763">
                  <c:v>19653.016809113135</c:v>
                </c:pt>
                <c:pt idx="764">
                  <c:v>18881.181961640246</c:v>
                </c:pt>
                <c:pt idx="765">
                  <c:v>18119.354697278839</c:v>
                </c:pt>
                <c:pt idx="766">
                  <c:v>17378.168073084857</c:v>
                </c:pt>
                <c:pt idx="767">
                  <c:v>16628.8502876128</c:v>
                </c:pt>
                <c:pt idx="768">
                  <c:v>15888.914611307755</c:v>
                </c:pt>
                <c:pt idx="769">
                  <c:v>15148.978935002708</c:v>
                </c:pt>
                <c:pt idx="770">
                  <c:v>14429.058424920622</c:v>
                </c:pt>
                <c:pt idx="771">
                  <c:v>13732.280450783834</c:v>
                </c:pt>
                <c:pt idx="772">
                  <c:v>13067.401647814888</c:v>
                </c:pt>
                <c:pt idx="773">
                  <c:v>12392.515261734461</c:v>
                </c:pt>
                <c:pt idx="774">
                  <c:v>11753.280890488682</c:v>
                </c:pt>
                <c:pt idx="775">
                  <c:v>11134.68715941033</c:v>
                </c:pt>
                <c:pt idx="776">
                  <c:v>10555.498286833432</c:v>
                </c:pt>
                <c:pt idx="777">
                  <c:v>9983.1896276456737</c:v>
                </c:pt>
                <c:pt idx="778">
                  <c:v>9432.7725565142791</c:v>
                </c:pt>
                <c:pt idx="779">
                  <c:v>8876.7262198826775</c:v>
                </c:pt>
                <c:pt idx="780">
                  <c:v>8368.8413769750714</c:v>
                </c:pt>
                <c:pt idx="781">
                  <c:v>7887.8519136795685</c:v>
                </c:pt>
                <c:pt idx="782">
                  <c:v>7426.2521426625581</c:v>
                </c:pt>
                <c:pt idx="783">
                  <c:v>7003.4317562025317</c:v>
                </c:pt>
                <c:pt idx="784">
                  <c:v>6600.6265359654662</c:v>
                </c:pt>
                <c:pt idx="785">
                  <c:v>6229.0950129517742</c:v>
                </c:pt>
                <c:pt idx="786">
                  <c:v>5853.8106462712776</c:v>
                </c:pt>
                <c:pt idx="787">
                  <c:v>5512.9273465364931</c:v>
                </c:pt>
                <c:pt idx="788">
                  <c:v>5187.0554214689291</c:v>
                </c:pt>
                <c:pt idx="789">
                  <c:v>4873.6929752907145</c:v>
                </c:pt>
                <c:pt idx="790">
                  <c:v>4576.5928516686545</c:v>
                </c:pt>
                <c:pt idx="791">
                  <c:v>4276.3653583242576</c:v>
                </c:pt>
                <c:pt idx="792">
                  <c:v>4030.5540981485324</c:v>
                </c:pt>
                <c:pt idx="793">
                  <c:v>3771.6078851389898</c:v>
                </c:pt>
                <c:pt idx="794">
                  <c:v>3554.5684264087695</c:v>
                </c:pt>
                <c:pt idx="795">
                  <c:v>3338.1544416230163</c:v>
                </c:pt>
                <c:pt idx="796">
                  <c:v>3140.504675171288</c:v>
                </c:pt>
                <c:pt idx="797">
                  <c:v>2940.3530129416899</c:v>
                </c:pt>
                <c:pt idx="798">
                  <c:v>2748.9579859346368</c:v>
                </c:pt>
                <c:pt idx="799">
                  <c:v>2575.701703317141</c:v>
                </c:pt>
                <c:pt idx="800">
                  <c:v>2422.4605869226048</c:v>
                </c:pt>
                <c:pt idx="801">
                  <c:v>2272.3468402504063</c:v>
                </c:pt>
                <c:pt idx="802">
                  <c:v>2124.1095154116101</c:v>
                </c:pt>
                <c:pt idx="803">
                  <c:v>2002.1420962404488</c:v>
                </c:pt>
                <c:pt idx="804">
                  <c:v>1862.6614066241975</c:v>
                </c:pt>
                <c:pt idx="805">
                  <c:v>1748.1996747866463</c:v>
                </c:pt>
                <c:pt idx="806">
                  <c:v>1646.8728957829121</c:v>
                </c:pt>
                <c:pt idx="807">
                  <c:v>1552.4263301683204</c:v>
                </c:pt>
                <c:pt idx="808">
                  <c:v>1447.3467074977814</c:v>
                </c:pt>
                <c:pt idx="809">
                  <c:v>1361.0313031612673</c:v>
                </c:pt>
                <c:pt idx="810">
                  <c:v>1278.468742491558</c:v>
                </c:pt>
                <c:pt idx="811">
                  <c:v>1203.4118691554588</c:v>
                </c:pt>
                <c:pt idx="812">
                  <c:v>1115.220042985542</c:v>
                </c:pt>
                <c:pt idx="813">
                  <c:v>1060.1783358724026</c:v>
                </c:pt>
                <c:pt idx="814">
                  <c:v>986.99788436970573</c:v>
                </c:pt>
                <c:pt idx="815">
                  <c:v>931.33070331209876</c:v>
                </c:pt>
                <c:pt idx="816">
                  <c:v>870.03425675428434</c:v>
                </c:pt>
                <c:pt idx="817">
                  <c:v>818.11991936348238</c:v>
                </c:pt>
                <c:pt idx="818">
                  <c:v>763.70368619481042</c:v>
                </c:pt>
                <c:pt idx="819">
                  <c:v>723.67335374889069</c:v>
                </c:pt>
                <c:pt idx="820">
                  <c:v>677.38828185829618</c:v>
                </c:pt>
                <c:pt idx="821">
                  <c:v>632.35415785663656</c:v>
                </c:pt>
                <c:pt idx="822">
                  <c:v>592.94929935518451</c:v>
                </c:pt>
                <c:pt idx="823">
                  <c:v>569.1812894654197</c:v>
                </c:pt>
                <c:pt idx="824">
                  <c:v>528.52548307503253</c:v>
                </c:pt>
                <c:pt idx="825">
                  <c:v>509.76126474100772</c:v>
                </c:pt>
                <c:pt idx="826">
                  <c:v>471.60735412849061</c:v>
                </c:pt>
                <c:pt idx="827">
                  <c:v>449.0902921276608</c:v>
                </c:pt>
                <c:pt idx="828">
                  <c:v>408.43448573727369</c:v>
                </c:pt>
                <c:pt idx="829">
                  <c:v>386.54289768091138</c:v>
                </c:pt>
                <c:pt idx="830">
                  <c:v>362.77488779114663</c:v>
                </c:pt>
                <c:pt idx="831">
                  <c:v>349.01446101286172</c:v>
                </c:pt>
                <c:pt idx="832">
                  <c:v>336.50498212351187</c:v>
                </c:pt>
                <c:pt idx="833">
                  <c:v>322.11908140075951</c:v>
                </c:pt>
                <c:pt idx="834">
                  <c:v>306.48223278907216</c:v>
                </c:pt>
                <c:pt idx="835">
                  <c:v>281.4632750103724</c:v>
                </c:pt>
                <c:pt idx="836">
                  <c:v>268.95379612102249</c:v>
                </c:pt>
                <c:pt idx="837">
                  <c:v>253.94242145380264</c:v>
                </c:pt>
                <c:pt idx="838">
                  <c:v>233.9272552308428</c:v>
                </c:pt>
                <c:pt idx="839">
                  <c:v>231.42535945297283</c:v>
                </c:pt>
                <c:pt idx="840">
                  <c:v>210.15924534107805</c:v>
                </c:pt>
                <c:pt idx="841">
                  <c:v>213.2866150634155</c:v>
                </c:pt>
                <c:pt idx="842">
                  <c:v>190.14407911811821</c:v>
                </c:pt>
                <c:pt idx="843">
                  <c:v>177.63460022876833</c:v>
                </c:pt>
                <c:pt idx="844">
                  <c:v>179.51102206217081</c:v>
                </c:pt>
                <c:pt idx="845">
                  <c:v>160.1213297836785</c:v>
                </c:pt>
                <c:pt idx="846">
                  <c:v>165.75059528388596</c:v>
                </c:pt>
                <c:pt idx="847">
                  <c:v>169.50343895069091</c:v>
                </c:pt>
                <c:pt idx="848">
                  <c:v>148.8627987832636</c:v>
                </c:pt>
                <c:pt idx="849">
                  <c:v>140.1061635607187</c:v>
                </c:pt>
                <c:pt idx="850">
                  <c:v>138.8552156717837</c:v>
                </c:pt>
                <c:pt idx="851">
                  <c:v>136.35331989391372</c:v>
                </c:pt>
                <c:pt idx="852">
                  <c:v>121.96741917116137</c:v>
                </c:pt>
                <c:pt idx="853">
                  <c:v>116.9636276154214</c:v>
                </c:pt>
                <c:pt idx="854">
                  <c:v>115.71267972648641</c:v>
                </c:pt>
                <c:pt idx="855">
                  <c:v>117.5891015598889</c:v>
                </c:pt>
                <c:pt idx="856">
                  <c:v>115.71267972648641</c:v>
                </c:pt>
                <c:pt idx="857">
                  <c:v>93.195617725656632</c:v>
                </c:pt>
                <c:pt idx="858">
                  <c:v>101.95225294820155</c:v>
                </c:pt>
                <c:pt idx="859">
                  <c:v>98.82488322586407</c:v>
                </c:pt>
                <c:pt idx="860">
                  <c:v>90.693721947786656</c:v>
                </c:pt>
                <c:pt idx="861">
                  <c:v>78.184243058436763</c:v>
                </c:pt>
                <c:pt idx="862">
                  <c:v>86.315404336514192</c:v>
                </c:pt>
                <c:pt idx="863">
                  <c:v>71.929503613761824</c:v>
                </c:pt>
                <c:pt idx="864">
                  <c:v>65.674764169086885</c:v>
                </c:pt>
                <c:pt idx="865">
                  <c:v>60.045498668879439</c:v>
                </c:pt>
                <c:pt idx="866">
                  <c:v>75.056873336099301</c:v>
                </c:pt>
                <c:pt idx="867">
                  <c:v>58.794550779944451</c:v>
                </c:pt>
                <c:pt idx="868">
                  <c:v>66.300238113554386</c:v>
                </c:pt>
                <c:pt idx="869">
                  <c:v>71.929503613761824</c:v>
                </c:pt>
                <c:pt idx="870">
                  <c:v>69.427607835891848</c:v>
                </c:pt>
                <c:pt idx="871">
                  <c:v>50.037915557399529</c:v>
                </c:pt>
                <c:pt idx="872">
                  <c:v>44.408650057192084</c:v>
                </c:pt>
                <c:pt idx="873">
                  <c:v>74.4313993916318</c:v>
                </c:pt>
                <c:pt idx="874">
                  <c:v>41.281280334854614</c:v>
                </c:pt>
                <c:pt idx="875">
                  <c:v>62.547394446749415</c:v>
                </c:pt>
                <c:pt idx="876">
                  <c:v>58.169076835476957</c:v>
                </c:pt>
                <c:pt idx="877">
                  <c:v>56.91812894654197</c:v>
                </c:pt>
                <c:pt idx="878">
                  <c:v>67.551186002489374</c:v>
                </c:pt>
                <c:pt idx="879">
                  <c:v>58.794550779944451</c:v>
                </c:pt>
                <c:pt idx="880">
                  <c:v>40.65580639038712</c:v>
                </c:pt>
                <c:pt idx="881">
                  <c:v>52.539811335269512</c:v>
                </c:pt>
                <c:pt idx="882">
                  <c:v>50.037915557399529</c:v>
                </c:pt>
                <c:pt idx="883">
                  <c:v>47.536019779529553</c:v>
                </c:pt>
                <c:pt idx="884">
                  <c:v>43.78317611272459</c:v>
                </c:pt>
                <c:pt idx="885">
                  <c:v>31.273697223374707</c:v>
                </c:pt>
                <c:pt idx="886">
                  <c:v>17.513270445089837</c:v>
                </c:pt>
                <c:pt idx="887">
                  <c:v>43.157702168257096</c:v>
                </c:pt>
                <c:pt idx="888">
                  <c:v>41.281280334854614</c:v>
                </c:pt>
                <c:pt idx="889">
                  <c:v>40.030332445919626</c:v>
                </c:pt>
                <c:pt idx="890">
                  <c:v>13.134952833817378</c:v>
                </c:pt>
                <c:pt idx="891">
                  <c:v>41.281280334854614</c:v>
                </c:pt>
                <c:pt idx="892">
                  <c:v>33.150119056777193</c:v>
                </c:pt>
                <c:pt idx="893">
                  <c:v>28.146327501037238</c:v>
                </c:pt>
                <c:pt idx="894">
                  <c:v>19.389692278492319</c:v>
                </c:pt>
                <c:pt idx="895">
                  <c:v>5.0037915557399533</c:v>
                </c:pt>
                <c:pt idx="896">
                  <c:v>24.393483834232271</c:v>
                </c:pt>
                <c:pt idx="897">
                  <c:v>22.517062000829789</c:v>
                </c:pt>
                <c:pt idx="898">
                  <c:v>12.509478889349882</c:v>
                </c:pt>
                <c:pt idx="899">
                  <c:v>-1.8764218334024825</c:v>
                </c:pt>
                <c:pt idx="900">
                  <c:v>6.2547394446749411</c:v>
                </c:pt>
                <c:pt idx="901">
                  <c:v>16.262322556154849</c:v>
                </c:pt>
                <c:pt idx="902">
                  <c:v>31.273697223374707</c:v>
                </c:pt>
                <c:pt idx="903">
                  <c:v>11.884004944882388</c:v>
                </c:pt>
                <c:pt idx="904">
                  <c:v>9.3821091670124126</c:v>
                </c:pt>
                <c:pt idx="905">
                  <c:v>14.385900722752366</c:v>
                </c:pt>
                <c:pt idx="906">
                  <c:v>16.262322556154849</c:v>
                </c:pt>
                <c:pt idx="907">
                  <c:v>15.01137466721986</c:v>
                </c:pt>
                <c:pt idx="908">
                  <c:v>8.7566352225449187</c:v>
                </c:pt>
                <c:pt idx="909">
                  <c:v>1.2509478889349883</c:v>
                </c:pt>
                <c:pt idx="910">
                  <c:v>-0.62547394446749416</c:v>
                </c:pt>
                <c:pt idx="911">
                  <c:v>10.6330570559474</c:v>
                </c:pt>
                <c:pt idx="912">
                  <c:v>-3.1273697223374706</c:v>
                </c:pt>
                <c:pt idx="913">
                  <c:v>3.752843666804965</c:v>
                </c:pt>
                <c:pt idx="914">
                  <c:v>-5.6292655002074472</c:v>
                </c:pt>
                <c:pt idx="915">
                  <c:v>7.5056873336099299</c:v>
                </c:pt>
                <c:pt idx="916">
                  <c:v>17.513270445089837</c:v>
                </c:pt>
                <c:pt idx="917">
                  <c:v>10.007583111479907</c:v>
                </c:pt>
                <c:pt idx="918">
                  <c:v>0</c:v>
                </c:pt>
                <c:pt idx="919">
                  <c:v>13.134952833817378</c:v>
                </c:pt>
                <c:pt idx="920">
                  <c:v>5.6292655002074472</c:v>
                </c:pt>
                <c:pt idx="921">
                  <c:v>14.385900722752366</c:v>
                </c:pt>
                <c:pt idx="922">
                  <c:v>-3.1273697223374706</c:v>
                </c:pt>
                <c:pt idx="923">
                  <c:v>8.1311612780774247</c:v>
                </c:pt>
                <c:pt idx="924">
                  <c:v>0.62547394446749416</c:v>
                </c:pt>
                <c:pt idx="925">
                  <c:v>0</c:v>
                </c:pt>
                <c:pt idx="926">
                  <c:v>-2.5018957778699766</c:v>
                </c:pt>
                <c:pt idx="927">
                  <c:v>18.764218334024825</c:v>
                </c:pt>
                <c:pt idx="928">
                  <c:v>-3.1273697223374706</c:v>
                </c:pt>
                <c:pt idx="929">
                  <c:v>3.752843666804965</c:v>
                </c:pt>
                <c:pt idx="930">
                  <c:v>-3.752843666804965</c:v>
                </c:pt>
                <c:pt idx="931">
                  <c:v>1.2509478889349883</c:v>
                </c:pt>
                <c:pt idx="932">
                  <c:v>6.2547394446749411</c:v>
                </c:pt>
                <c:pt idx="933">
                  <c:v>23.768009889764777</c:v>
                </c:pt>
                <c:pt idx="934">
                  <c:v>22.517062000829789</c:v>
                </c:pt>
                <c:pt idx="935">
                  <c:v>3.1273697223374706</c:v>
                </c:pt>
                <c:pt idx="936">
                  <c:v>5.0037915557399533</c:v>
                </c:pt>
                <c:pt idx="937">
                  <c:v>5.0037915557399533</c:v>
                </c:pt>
                <c:pt idx="938">
                  <c:v>4.3783176112724593</c:v>
                </c:pt>
                <c:pt idx="939">
                  <c:v>0.62547394446749416</c:v>
                </c:pt>
                <c:pt idx="940">
                  <c:v>0</c:v>
                </c:pt>
                <c:pt idx="941">
                  <c:v>-1.2509478889349883</c:v>
                </c:pt>
                <c:pt idx="942">
                  <c:v>7.5056873336099299</c:v>
                </c:pt>
                <c:pt idx="943">
                  <c:v>-6.2547394446749411</c:v>
                </c:pt>
                <c:pt idx="944">
                  <c:v>14.385900722752366</c:v>
                </c:pt>
                <c:pt idx="945">
                  <c:v>-13.760426778284872</c:v>
                </c:pt>
                <c:pt idx="946">
                  <c:v>-12.509478889349882</c:v>
                </c:pt>
                <c:pt idx="947">
                  <c:v>-30.648223278907214</c:v>
                </c:pt>
                <c:pt idx="948">
                  <c:v>-0.62547394446749416</c:v>
                </c:pt>
                <c:pt idx="949">
                  <c:v>-4.3783176112724593</c:v>
                </c:pt>
                <c:pt idx="950">
                  <c:v>-11.258531000414894</c:v>
                </c:pt>
                <c:pt idx="951">
                  <c:v>-23.142535945297283</c:v>
                </c:pt>
                <c:pt idx="952">
                  <c:v>-1.8764218334024825</c:v>
                </c:pt>
                <c:pt idx="953">
                  <c:v>8.1311612780774247</c:v>
                </c:pt>
                <c:pt idx="954">
                  <c:v>16.262322556154849</c:v>
                </c:pt>
                <c:pt idx="955">
                  <c:v>-7.5056873336099299</c:v>
                </c:pt>
                <c:pt idx="956">
                  <c:v>1.2509478889349883</c:v>
                </c:pt>
                <c:pt idx="957">
                  <c:v>5.0037915557399533</c:v>
                </c:pt>
                <c:pt idx="958">
                  <c:v>2.5018957778699766</c:v>
                </c:pt>
                <c:pt idx="959">
                  <c:v>8.7566352225449187</c:v>
                </c:pt>
                <c:pt idx="960">
                  <c:v>14.385900722752366</c:v>
                </c:pt>
                <c:pt idx="961">
                  <c:v>0</c:v>
                </c:pt>
                <c:pt idx="962">
                  <c:v>14.385900722752366</c:v>
                </c:pt>
                <c:pt idx="963">
                  <c:v>3.752843666804965</c:v>
                </c:pt>
                <c:pt idx="964">
                  <c:v>8.1311612780774247</c:v>
                </c:pt>
                <c:pt idx="965">
                  <c:v>25.644431723167262</c:v>
                </c:pt>
                <c:pt idx="966">
                  <c:v>4.3783176112724593</c:v>
                </c:pt>
                <c:pt idx="967">
                  <c:v>33.775593001244687</c:v>
                </c:pt>
                <c:pt idx="968">
                  <c:v>7.5056873336099299</c:v>
                </c:pt>
                <c:pt idx="969">
                  <c:v>-4.3783176112724593</c:v>
                </c:pt>
                <c:pt idx="970">
                  <c:v>-11.884004944882388</c:v>
                </c:pt>
                <c:pt idx="971">
                  <c:v>-15.01137466721986</c:v>
                </c:pt>
                <c:pt idx="972">
                  <c:v>-6.880213389142436</c:v>
                </c:pt>
                <c:pt idx="973">
                  <c:v>-8.1311612780774247</c:v>
                </c:pt>
                <c:pt idx="974">
                  <c:v>-3.752843666804965</c:v>
                </c:pt>
                <c:pt idx="975">
                  <c:v>-30.02274933443972</c:v>
                </c:pt>
                <c:pt idx="976">
                  <c:v>-1.8764218334024825</c:v>
                </c:pt>
                <c:pt idx="977">
                  <c:v>-1.2509478889349883</c:v>
                </c:pt>
                <c:pt idx="978">
                  <c:v>-8.1311612780774247</c:v>
                </c:pt>
                <c:pt idx="979">
                  <c:v>-3.752843666804965</c:v>
                </c:pt>
                <c:pt idx="980">
                  <c:v>-3.752843666804965</c:v>
                </c:pt>
                <c:pt idx="981">
                  <c:v>-11.884004944882388</c:v>
                </c:pt>
                <c:pt idx="982">
                  <c:v>-5.6292655002074472</c:v>
                </c:pt>
                <c:pt idx="983">
                  <c:v>-10.6330570559474</c:v>
                </c:pt>
                <c:pt idx="984">
                  <c:v>-5.0037915557399533</c:v>
                </c:pt>
                <c:pt idx="985">
                  <c:v>-0.62547394446749416</c:v>
                </c:pt>
                <c:pt idx="986">
                  <c:v>-13.134952833817378</c:v>
                </c:pt>
                <c:pt idx="987">
                  <c:v>-15.01137466721986</c:v>
                </c:pt>
                <c:pt idx="988">
                  <c:v>-4.3783176112724593</c:v>
                </c:pt>
                <c:pt idx="989">
                  <c:v>-10.6330570559474</c:v>
                </c:pt>
                <c:pt idx="990">
                  <c:v>13.134952833817378</c:v>
                </c:pt>
                <c:pt idx="991">
                  <c:v>-3.1273697223374706</c:v>
                </c:pt>
                <c:pt idx="992">
                  <c:v>16.262322556154849</c:v>
                </c:pt>
                <c:pt idx="993">
                  <c:v>-6.2547394446749411</c:v>
                </c:pt>
                <c:pt idx="994">
                  <c:v>-6.2547394446749411</c:v>
                </c:pt>
                <c:pt idx="995">
                  <c:v>10.007583111479907</c:v>
                </c:pt>
                <c:pt idx="996">
                  <c:v>-9.3821091670124126</c:v>
                </c:pt>
                <c:pt idx="997">
                  <c:v>-1.2509478889349883</c:v>
                </c:pt>
                <c:pt idx="998">
                  <c:v>-8.1311612780774247</c:v>
                </c:pt>
                <c:pt idx="999">
                  <c:v>-1.2509478889349883</c:v>
                </c:pt>
              </c:numCache>
            </c:numRef>
          </c:val>
          <c:smooth val="0"/>
        </c:ser>
        <c:ser>
          <c:idx val="10"/>
          <c:order val="6"/>
          <c:tx>
            <c:strRef>
              <c:f>graph_export!$H$1</c:f>
              <c:strCache>
                <c:ptCount val="1"/>
                <c:pt idx="0">
                  <c:v>chl b90</c:v>
                </c:pt>
              </c:strCache>
            </c:strRef>
          </c:tx>
          <c:spPr>
            <a:ln w="12700"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graph_export!$H$2:$H$1001</c:f>
              <c:numCache>
                <c:formatCode>General</c:formatCode>
                <c:ptCount val="1000"/>
                <c:pt idx="0">
                  <c:v>22813.180572093006</c:v>
                </c:pt>
                <c:pt idx="1">
                  <c:v>22662.441560503965</c:v>
                </c:pt>
                <c:pt idx="2">
                  <c:v>22527.01827736515</c:v>
                </c:pt>
                <c:pt idx="3">
                  <c:v>22296.476259640738</c:v>
                </c:pt>
                <c:pt idx="4">
                  <c:v>22273.905712450935</c:v>
                </c:pt>
                <c:pt idx="5">
                  <c:v>22157.022521646602</c:v>
                </c:pt>
                <c:pt idx="6">
                  <c:v>21882.145500513649</c:v>
                </c:pt>
                <c:pt idx="7">
                  <c:v>21874.084590803002</c:v>
                </c:pt>
                <c:pt idx="8">
                  <c:v>21741.885671548443</c:v>
                </c:pt>
                <c:pt idx="9">
                  <c:v>21661.276574442007</c:v>
                </c:pt>
                <c:pt idx="10">
                  <c:v>21604.850206467501</c:v>
                </c:pt>
                <c:pt idx="11">
                  <c:v>21538.750746840222</c:v>
                </c:pt>
                <c:pt idx="12">
                  <c:v>21520.21065450574</c:v>
                </c:pt>
                <c:pt idx="13">
                  <c:v>21450.080740023139</c:v>
                </c:pt>
                <c:pt idx="14">
                  <c:v>21440.407648370368</c:v>
                </c:pt>
                <c:pt idx="15">
                  <c:v>21471.845196241877</c:v>
                </c:pt>
                <c:pt idx="16">
                  <c:v>21304.98436523155</c:v>
                </c:pt>
                <c:pt idx="17">
                  <c:v>21333.197549218803</c:v>
                </c:pt>
                <c:pt idx="18">
                  <c:v>21266.291998620462</c:v>
                </c:pt>
                <c:pt idx="19">
                  <c:v>21282.41381804175</c:v>
                </c:pt>
                <c:pt idx="20">
                  <c:v>21195.355993166795</c:v>
                </c:pt>
                <c:pt idx="21">
                  <c:v>21157.469717526768</c:v>
                </c:pt>
                <c:pt idx="22">
                  <c:v>21026.076889243275</c:v>
                </c:pt>
                <c:pt idx="23">
                  <c:v>21074.442347507138</c:v>
                </c:pt>
                <c:pt idx="24">
                  <c:v>21018.015979532633</c:v>
                </c:pt>
                <c:pt idx="25">
                  <c:v>20999.47588719815</c:v>
                </c:pt>
                <c:pt idx="26">
                  <c:v>20906.77542552575</c:v>
                </c:pt>
                <c:pt idx="27">
                  <c:v>20820.52369162186</c:v>
                </c:pt>
                <c:pt idx="28">
                  <c:v>20776.994779184384</c:v>
                </c:pt>
                <c:pt idx="29">
                  <c:v>20800.37141734525</c:v>
                </c:pt>
                <c:pt idx="30">
                  <c:v>20660.917679351111</c:v>
                </c:pt>
                <c:pt idx="31">
                  <c:v>20553.707580199549</c:v>
                </c:pt>
                <c:pt idx="32">
                  <c:v>20482.771574745886</c:v>
                </c:pt>
                <c:pt idx="33">
                  <c:v>20382.816294333901</c:v>
                </c:pt>
                <c:pt idx="34">
                  <c:v>20262.70873964531</c:v>
                </c:pt>
                <c:pt idx="35">
                  <c:v>20200.639734873352</c:v>
                </c:pt>
                <c:pt idx="36">
                  <c:v>20127.285456506492</c:v>
                </c:pt>
                <c:pt idx="37">
                  <c:v>19930.599259566785</c:v>
                </c:pt>
                <c:pt idx="38">
                  <c:v>19825.001342357351</c:v>
                </c:pt>
                <c:pt idx="39">
                  <c:v>19662.170966202346</c:v>
                </c:pt>
                <c:pt idx="40">
                  <c:v>19563.021776761427</c:v>
                </c:pt>
                <c:pt idx="41">
                  <c:v>19355.85639719788</c:v>
                </c:pt>
                <c:pt idx="42">
                  <c:v>19247.034116104191</c:v>
                </c:pt>
                <c:pt idx="43">
                  <c:v>19115.641287820697</c:v>
                </c:pt>
                <c:pt idx="44">
                  <c:v>18968.932731086981</c:v>
                </c:pt>
                <c:pt idx="45">
                  <c:v>18864.946995819675</c:v>
                </c:pt>
                <c:pt idx="46">
                  <c:v>18737.584622391503</c:v>
                </c:pt>
                <c:pt idx="47">
                  <c:v>18613.446612847587</c:v>
                </c:pt>
                <c:pt idx="48">
                  <c:v>18447.391872808326</c:v>
                </c:pt>
                <c:pt idx="49">
                  <c:v>18360.334047933375</c:v>
                </c:pt>
                <c:pt idx="50">
                  <c:v>18153.97475934089</c:v>
                </c:pt>
                <c:pt idx="51">
                  <c:v>18050.79511504465</c:v>
                </c:pt>
                <c:pt idx="52">
                  <c:v>17978.246927648855</c:v>
                </c:pt>
                <c:pt idx="53">
                  <c:v>17840.405371596848</c:v>
                </c:pt>
                <c:pt idx="54">
                  <c:v>17778.336366824889</c:v>
                </c:pt>
                <c:pt idx="55">
                  <c:v>17722.71608982145</c:v>
                </c:pt>
                <c:pt idx="56">
                  <c:v>17618.730354554144</c:v>
                </c:pt>
                <c:pt idx="57">
                  <c:v>17555.855258811123</c:v>
                </c:pt>
                <c:pt idx="58">
                  <c:v>17467.18525199404</c:v>
                </c:pt>
                <c:pt idx="59">
                  <c:v>17419.625884701243</c:v>
                </c:pt>
                <c:pt idx="60">
                  <c:v>17370.454335466315</c:v>
                </c:pt>
                <c:pt idx="61">
                  <c:v>17279.366055736042</c:v>
                </c:pt>
                <c:pt idx="62">
                  <c:v>17237.449325240694</c:v>
                </c:pt>
                <c:pt idx="63">
                  <c:v>17230.194506501113</c:v>
                </c:pt>
                <c:pt idx="64">
                  <c:v>17143.136681626162</c:v>
                </c:pt>
                <c:pt idx="65">
                  <c:v>17056.078856751206</c:v>
                </c:pt>
                <c:pt idx="66">
                  <c:v>17048.824038011626</c:v>
                </c:pt>
                <c:pt idx="67">
                  <c:v>16968.214940905189</c:v>
                </c:pt>
                <c:pt idx="68">
                  <c:v>16950.480939541772</c:v>
                </c:pt>
                <c:pt idx="69">
                  <c:v>16880.351025059172</c:v>
                </c:pt>
                <c:pt idx="70">
                  <c:v>16821.506384171473</c:v>
                </c:pt>
                <c:pt idx="71">
                  <c:v>16732.030286383328</c:v>
                </c:pt>
                <c:pt idx="72">
                  <c:v>16671.573463553497</c:v>
                </c:pt>
                <c:pt idx="73">
                  <c:v>16568.393819257257</c:v>
                </c:pt>
                <c:pt idx="74">
                  <c:v>16486.978631179754</c:v>
                </c:pt>
                <c:pt idx="75">
                  <c:v>16386.217259796707</c:v>
                </c:pt>
                <c:pt idx="76">
                  <c:v>16302.383798806011</c:v>
                </c:pt>
                <c:pt idx="77">
                  <c:v>16139.553422651008</c:v>
                </c:pt>
                <c:pt idx="78">
                  <c:v>15988.814411061969</c:v>
                </c:pt>
                <c:pt idx="79">
                  <c:v>15904.980950071273</c:v>
                </c:pt>
                <c:pt idx="80">
                  <c:v>15726.834845466044</c:v>
                </c:pt>
                <c:pt idx="81">
                  <c:v>15576.901924848071</c:v>
                </c:pt>
                <c:pt idx="82">
                  <c:v>15376.991364024105</c:v>
                </c:pt>
                <c:pt idx="83">
                  <c:v>15187.559985823975</c:v>
                </c:pt>
                <c:pt idx="84">
                  <c:v>14961.85451392595</c:v>
                </c:pt>
                <c:pt idx="85">
                  <c:v>14729.700314259408</c:v>
                </c:pt>
                <c:pt idx="86">
                  <c:v>14487.873022940094</c:v>
                </c:pt>
                <c:pt idx="87">
                  <c:v>14237.984821910137</c:v>
                </c:pt>
                <c:pt idx="88">
                  <c:v>13971.168710487826</c:v>
                </c:pt>
                <c:pt idx="89">
                  <c:v>13730.953601110641</c:v>
                </c:pt>
                <c:pt idx="90">
                  <c:v>13476.228854254297</c:v>
                </c:pt>
                <c:pt idx="91">
                  <c:v>13197.321378266022</c:v>
                </c:pt>
                <c:pt idx="92">
                  <c:v>12942.596631409679</c:v>
                </c:pt>
                <c:pt idx="93">
                  <c:v>12646.761245029051</c:v>
                </c:pt>
                <c:pt idx="94">
                  <c:v>12396.873043999092</c:v>
                </c:pt>
                <c:pt idx="95">
                  <c:v>12130.863023547849</c:v>
                </c:pt>
                <c:pt idx="96">
                  <c:v>11841.476364935736</c:v>
                </c:pt>
                <c:pt idx="97">
                  <c:v>11601.261255558551</c:v>
                </c:pt>
                <c:pt idx="98">
                  <c:v>11355.403509383914</c:v>
                </c:pt>
                <c:pt idx="99">
                  <c:v>11111.157945151408</c:v>
                </c:pt>
                <c:pt idx="100">
                  <c:v>10874.973290629545</c:v>
                </c:pt>
                <c:pt idx="101">
                  <c:v>10625.891180570652</c:v>
                </c:pt>
                <c:pt idx="102">
                  <c:v>10447.745075965424</c:v>
                </c:pt>
                <c:pt idx="103">
                  <c:v>10249.446697083586</c:v>
                </c:pt>
                <c:pt idx="104">
                  <c:v>10084.198048015389</c:v>
                </c:pt>
                <c:pt idx="105">
                  <c:v>9908.4702163233542</c:v>
                </c:pt>
                <c:pt idx="106">
                  <c:v>9756.1190227921852</c:v>
                </c:pt>
                <c:pt idx="107">
                  <c:v>9611.8287389716625</c:v>
                </c:pt>
                <c:pt idx="108">
                  <c:v>9470.7628190353953</c:v>
                </c:pt>
                <c:pt idx="109">
                  <c:v>9360.3283559995762</c:v>
                </c:pt>
                <c:pt idx="110">
                  <c:v>9282.137531806331</c:v>
                </c:pt>
                <c:pt idx="111">
                  <c:v>9214.425890236922</c:v>
                </c:pt>
                <c:pt idx="112">
                  <c:v>9150.7447035228361</c:v>
                </c:pt>
                <c:pt idx="113">
                  <c:v>9080.6147890402353</c:v>
                </c:pt>
                <c:pt idx="114">
                  <c:v>9045.9528772844678</c:v>
                </c:pt>
                <c:pt idx="115">
                  <c:v>9029.0249668921151</c:v>
                </c:pt>
                <c:pt idx="116">
                  <c:v>8985.4960544546393</c:v>
                </c:pt>
                <c:pt idx="117">
                  <c:v>8975.0168718308014</c:v>
                </c:pt>
                <c:pt idx="118">
                  <c:v>8993.5569641652819</c:v>
                </c:pt>
                <c:pt idx="119">
                  <c:v>9016.9336023261494</c:v>
                </c:pt>
                <c:pt idx="120">
                  <c:v>9047.5650592265956</c:v>
                </c:pt>
                <c:pt idx="121">
                  <c:v>9073.3599703006566</c:v>
                </c:pt>
                <c:pt idx="122">
                  <c:v>9157.9995222624166</c:v>
                </c:pt>
                <c:pt idx="123">
                  <c:v>9220.0685270343729</c:v>
                </c:pt>
                <c:pt idx="124">
                  <c:v>9279.7192588931375</c:v>
                </c:pt>
                <c:pt idx="125">
                  <c:v>9369.1953566812826</c:v>
                </c:pt>
                <c:pt idx="126">
                  <c:v>9411.9181781476964</c:v>
                </c:pt>
                <c:pt idx="127">
                  <c:v>9502.2003669069054</c:v>
                </c:pt>
                <c:pt idx="128">
                  <c:v>9601.3495563478245</c:v>
                </c:pt>
                <c:pt idx="129">
                  <c:v>9685.9891083095845</c:v>
                </c:pt>
                <c:pt idx="130">
                  <c:v>9786.7504796926314</c:v>
                </c:pt>
                <c:pt idx="131">
                  <c:v>9869.7778497122636</c:v>
                </c:pt>
                <c:pt idx="132">
                  <c:v>9976.1818578927614</c:v>
                </c:pt>
                <c:pt idx="133">
                  <c:v>10101.12595840774</c:v>
                </c:pt>
                <c:pt idx="134">
                  <c:v>10161.582781237568</c:v>
                </c:pt>
                <c:pt idx="135">
                  <c:v>10282.496426897225</c:v>
                </c:pt>
                <c:pt idx="136">
                  <c:v>10380.839525367081</c:v>
                </c:pt>
                <c:pt idx="137">
                  <c:v>10497.722716171415</c:v>
                </c:pt>
                <c:pt idx="138">
                  <c:v>10598.484087554461</c:v>
                </c:pt>
                <c:pt idx="139">
                  <c:v>10722.622097098376</c:v>
                </c:pt>
                <c:pt idx="140">
                  <c:v>10803.231194204815</c:v>
                </c:pt>
                <c:pt idx="141">
                  <c:v>10950.745841909596</c:v>
                </c:pt>
                <c:pt idx="142">
                  <c:v>11058.762032032222</c:v>
                </c:pt>
                <c:pt idx="143">
                  <c:v>11195.797497113168</c:v>
                </c:pt>
                <c:pt idx="144">
                  <c:v>11327.190325396661</c:v>
                </c:pt>
                <c:pt idx="145">
                  <c:v>11453.746607853769</c:v>
                </c:pt>
                <c:pt idx="146">
                  <c:v>11570.629798658105</c:v>
                </c:pt>
                <c:pt idx="147">
                  <c:v>11717.338355391821</c:v>
                </c:pt>
                <c:pt idx="148">
                  <c:v>11883.393095431084</c:v>
                </c:pt>
                <c:pt idx="149">
                  <c:v>12030.907743135866</c:v>
                </c:pt>
                <c:pt idx="150">
                  <c:v>12185.677209580226</c:v>
                </c:pt>
                <c:pt idx="151">
                  <c:v>12365.435496127582</c:v>
                </c:pt>
                <c:pt idx="152">
                  <c:v>12544.387691703874</c:v>
                </c:pt>
                <c:pt idx="153">
                  <c:v>12756.389617093806</c:v>
                </c:pt>
                <c:pt idx="154">
                  <c:v>12953.075814033515</c:v>
                </c:pt>
                <c:pt idx="155">
                  <c:v>13171.526467191961</c:v>
                </c:pt>
                <c:pt idx="156">
                  <c:v>13408.51721268489</c:v>
                </c:pt>
                <c:pt idx="157">
                  <c:v>13663.241959541234</c:v>
                </c:pt>
                <c:pt idx="158">
                  <c:v>13941.343344558445</c:v>
                </c:pt>
                <c:pt idx="159">
                  <c:v>14249.270095505037</c:v>
                </c:pt>
                <c:pt idx="160">
                  <c:v>14567.676029075466</c:v>
                </c:pt>
                <c:pt idx="161">
                  <c:v>14905.428145951442</c:v>
                </c:pt>
                <c:pt idx="162">
                  <c:v>15264.944719046156</c:v>
                </c:pt>
                <c:pt idx="163">
                  <c:v>15646.225748359608</c:v>
                </c:pt>
                <c:pt idx="164">
                  <c:v>16069.423508168406</c:v>
                </c:pt>
                <c:pt idx="165">
                  <c:v>16507.130905456364</c:v>
                </c:pt>
                <c:pt idx="166">
                  <c:v>16976.275850615832</c:v>
                </c:pt>
                <c:pt idx="167">
                  <c:v>17443.808613833175</c:v>
                </c:pt>
                <c:pt idx="168">
                  <c:v>17983.083473475242</c:v>
                </c:pt>
                <c:pt idx="169">
                  <c:v>18514.297423406668</c:v>
                </c:pt>
                <c:pt idx="170">
                  <c:v>19076.948921209605</c:v>
                </c:pt>
                <c:pt idx="171">
                  <c:v>19689.578059218537</c:v>
                </c:pt>
                <c:pt idx="172">
                  <c:v>20286.891468777241</c:v>
                </c:pt>
                <c:pt idx="173">
                  <c:v>20922.091153975973</c:v>
                </c:pt>
                <c:pt idx="174">
                  <c:v>21587.92229607515</c:v>
                </c:pt>
                <c:pt idx="175">
                  <c:v>22279.548349248387</c:v>
                </c:pt>
                <c:pt idx="176">
                  <c:v>22996.969313495683</c:v>
                </c:pt>
                <c:pt idx="177">
                  <c:v>23718.420732598304</c:v>
                </c:pt>
                <c:pt idx="178">
                  <c:v>24455.99397112221</c:v>
                </c:pt>
                <c:pt idx="179">
                  <c:v>25223.392575575501</c:v>
                </c:pt>
                <c:pt idx="180">
                  <c:v>25994.015543913047</c:v>
                </c:pt>
                <c:pt idx="181">
                  <c:v>26772.699421961239</c:v>
                </c:pt>
                <c:pt idx="182">
                  <c:v>27556.219845835814</c:v>
                </c:pt>
                <c:pt idx="183">
                  <c:v>28355.862089131679</c:v>
                </c:pt>
                <c:pt idx="184">
                  <c:v>29147.4434227169</c:v>
                </c:pt>
                <c:pt idx="185">
                  <c:v>29946.279575041699</c:v>
                </c:pt>
                <c:pt idx="186">
                  <c:v>30751.564455135016</c:v>
                </c:pt>
                <c:pt idx="187">
                  <c:v>31522.993514443628</c:v>
                </c:pt>
                <c:pt idx="188">
                  <c:v>32292.004300839046</c:v>
                </c:pt>
                <c:pt idx="189">
                  <c:v>33049.729813639562</c:v>
                </c:pt>
                <c:pt idx="190">
                  <c:v>33776.823869539629</c:v>
                </c:pt>
                <c:pt idx="191">
                  <c:v>34504.724016410764</c:v>
                </c:pt>
                <c:pt idx="192">
                  <c:v>35177.003886278457</c:v>
                </c:pt>
                <c:pt idx="193">
                  <c:v>35823.48884507209</c:v>
                </c:pt>
                <c:pt idx="194">
                  <c:v>36546.552446116839</c:v>
                </c:pt>
                <c:pt idx="195">
                  <c:v>37157.569402183639</c:v>
                </c:pt>
                <c:pt idx="196">
                  <c:v>37716.190445131251</c:v>
                </c:pt>
                <c:pt idx="197">
                  <c:v>38282.066306818451</c:v>
                </c:pt>
                <c:pt idx="198">
                  <c:v>38777.006163051978</c:v>
                </c:pt>
                <c:pt idx="199">
                  <c:v>39247.763290153576</c:v>
                </c:pt>
                <c:pt idx="200">
                  <c:v>39706.429052689207</c:v>
                </c:pt>
                <c:pt idx="201">
                  <c:v>40079.649172292018</c:v>
                </c:pt>
                <c:pt idx="202">
                  <c:v>40468.185020345045</c:v>
                </c:pt>
                <c:pt idx="203">
                  <c:v>40819.640683729114</c:v>
                </c:pt>
                <c:pt idx="204">
                  <c:v>41102.578614572711</c:v>
                </c:pt>
                <c:pt idx="205">
                  <c:v>41379.067817647796</c:v>
                </c:pt>
                <c:pt idx="206">
                  <c:v>41645.077838099038</c:v>
                </c:pt>
                <c:pt idx="207">
                  <c:v>41858.691945431099</c:v>
                </c:pt>
                <c:pt idx="208">
                  <c:v>42048.929414602295</c:v>
                </c:pt>
                <c:pt idx="209">
                  <c:v>42219.01460949688</c:v>
                </c:pt>
                <c:pt idx="210">
                  <c:v>42388.293713420397</c:v>
                </c:pt>
                <c:pt idx="211">
                  <c:v>42530.971815298792</c:v>
                </c:pt>
                <c:pt idx="212">
                  <c:v>42672.037735235062</c:v>
                </c:pt>
                <c:pt idx="213">
                  <c:v>42795.369653807909</c:v>
                </c:pt>
                <c:pt idx="214">
                  <c:v>42921.11984529395</c:v>
                </c:pt>
                <c:pt idx="215">
                  <c:v>43053.318764548509</c:v>
                </c:pt>
                <c:pt idx="216">
                  <c:v>43176.650683121363</c:v>
                </c:pt>
                <c:pt idx="217">
                  <c:v>43330.614058594656</c:v>
                </c:pt>
                <c:pt idx="218">
                  <c:v>43498.280980576048</c:v>
                </c:pt>
                <c:pt idx="219">
                  <c:v>43697.385450428948</c:v>
                </c:pt>
                <c:pt idx="220">
                  <c:v>43906.163011934623</c:v>
                </c:pt>
                <c:pt idx="221">
                  <c:v>44160.887758790966</c:v>
                </c:pt>
                <c:pt idx="222">
                  <c:v>44453.498781287337</c:v>
                </c:pt>
                <c:pt idx="223">
                  <c:v>44779.159533597347</c:v>
                </c:pt>
                <c:pt idx="224">
                  <c:v>45165.277108737188</c:v>
                </c:pt>
                <c:pt idx="225">
                  <c:v>45608.627142822595</c:v>
                </c:pt>
                <c:pt idx="226">
                  <c:v>46092.281725461224</c:v>
                </c:pt>
                <c:pt idx="227">
                  <c:v>46656.545405206285</c:v>
                </c:pt>
                <c:pt idx="228">
                  <c:v>47265.950179330961</c:v>
                </c:pt>
                <c:pt idx="229">
                  <c:v>47948.70923182249</c:v>
                </c:pt>
                <c:pt idx="230">
                  <c:v>48711.271290449389</c:v>
                </c:pt>
                <c:pt idx="231">
                  <c:v>49552.830264240605</c:v>
                </c:pt>
                <c:pt idx="232">
                  <c:v>50492.732336501671</c:v>
                </c:pt>
                <c:pt idx="233">
                  <c:v>51489.866867708311</c:v>
                </c:pt>
                <c:pt idx="234">
                  <c:v>52568.416586992447</c:v>
                </c:pt>
                <c:pt idx="235">
                  <c:v>53759.819042225601</c:v>
                </c:pt>
                <c:pt idx="236">
                  <c:v>55035.861049420513</c:v>
                </c:pt>
                <c:pt idx="237">
                  <c:v>56379.614698184836</c:v>
                </c:pt>
                <c:pt idx="238">
                  <c:v>57846.700265522006</c:v>
                </c:pt>
                <c:pt idx="239">
                  <c:v>59371.01829180475</c:v>
                </c:pt>
                <c:pt idx="240">
                  <c:v>61013.025599862885</c:v>
                </c:pt>
                <c:pt idx="241">
                  <c:v>62731.611550172143</c:v>
                </c:pt>
                <c:pt idx="242">
                  <c:v>64514.684778166549</c:v>
                </c:pt>
                <c:pt idx="243">
                  <c:v>66375.14273938314</c:v>
                </c:pt>
                <c:pt idx="244">
                  <c:v>68331.525526156387</c:v>
                </c:pt>
                <c:pt idx="245">
                  <c:v>70337.885953135628</c:v>
                </c:pt>
                <c:pt idx="246">
                  <c:v>72391.805747407663</c:v>
                </c:pt>
                <c:pt idx="247">
                  <c:v>74527.946820728277</c:v>
                </c:pt>
                <c:pt idx="248">
                  <c:v>76714.871625225933</c:v>
                </c:pt>
                <c:pt idx="249">
                  <c:v>78864.716245054631</c:v>
                </c:pt>
                <c:pt idx="250">
                  <c:v>81101.618689758296</c:v>
                </c:pt>
                <c:pt idx="251">
                  <c:v>83326.429769895985</c:v>
                </c:pt>
                <c:pt idx="252">
                  <c:v>85560.107850715372</c:v>
                </c:pt>
                <c:pt idx="253">
                  <c:v>87753.481382981554</c:v>
                </c:pt>
                <c:pt idx="254">
                  <c:v>89935.569641652823</c:v>
                </c:pt>
                <c:pt idx="255">
                  <c:v>92089.444716336846</c:v>
                </c:pt>
                <c:pt idx="256">
                  <c:v>94183.669059162101</c:v>
                </c:pt>
                <c:pt idx="257">
                  <c:v>96131.990936224713</c:v>
                </c:pt>
                <c:pt idx="258">
                  <c:v>98081.924995229449</c:v>
                </c:pt>
                <c:pt idx="259">
                  <c:v>99898.047953037487</c:v>
                </c:pt>
                <c:pt idx="260">
                  <c:v>101677.09072617658</c:v>
                </c:pt>
                <c:pt idx="261">
                  <c:v>103266.70212111554</c:v>
                </c:pt>
                <c:pt idx="262">
                  <c:v>104710.41105029183</c:v>
                </c:pt>
                <c:pt idx="263">
                  <c:v>106092.85706566725</c:v>
                </c:pt>
                <c:pt idx="264">
                  <c:v>107228.63924389696</c:v>
                </c:pt>
                <c:pt idx="265">
                  <c:v>108237.0590486985</c:v>
                </c:pt>
                <c:pt idx="266">
                  <c:v>109039.92565587861</c:v>
                </c:pt>
                <c:pt idx="267">
                  <c:v>109754.12225624167</c:v>
                </c:pt>
                <c:pt idx="268">
                  <c:v>110236.16465693816</c:v>
                </c:pt>
                <c:pt idx="269">
                  <c:v>110499.75640447621</c:v>
                </c:pt>
                <c:pt idx="270">
                  <c:v>110693.21823753166</c:v>
                </c:pt>
                <c:pt idx="271">
                  <c:v>110577.14113769839</c:v>
                </c:pt>
                <c:pt idx="272">
                  <c:v>110332.08948249482</c:v>
                </c:pt>
                <c:pt idx="273">
                  <c:v>109939.52317958647</c:v>
                </c:pt>
                <c:pt idx="274">
                  <c:v>109383.32040955205</c:v>
                </c:pt>
                <c:pt idx="275">
                  <c:v>108592.5451669379</c:v>
                </c:pt>
                <c:pt idx="276">
                  <c:v>107709.06946265133</c:v>
                </c:pt>
                <c:pt idx="277">
                  <c:v>106588.60301287184</c:v>
                </c:pt>
                <c:pt idx="278">
                  <c:v>105385.91528404379</c:v>
                </c:pt>
                <c:pt idx="279">
                  <c:v>103976.06217565219</c:v>
                </c:pt>
                <c:pt idx="280">
                  <c:v>102528.32279162057</c:v>
                </c:pt>
                <c:pt idx="281">
                  <c:v>100918.559122405</c:v>
                </c:pt>
                <c:pt idx="282">
                  <c:v>99228.186356082995</c:v>
                </c:pt>
                <c:pt idx="283">
                  <c:v>97421.736489927716</c:v>
                </c:pt>
                <c:pt idx="284">
                  <c:v>95553.217619000483</c:v>
                </c:pt>
                <c:pt idx="285">
                  <c:v>93592.804377371911</c:v>
                </c:pt>
                <c:pt idx="286">
                  <c:v>91553.394220579037</c:v>
                </c:pt>
                <c:pt idx="287">
                  <c:v>89428.538420853336</c:v>
                </c:pt>
                <c:pt idx="288">
                  <c:v>87281.112073937824</c:v>
                </c:pt>
                <c:pt idx="289">
                  <c:v>85078.065450018868</c:v>
                </c:pt>
                <c:pt idx="290">
                  <c:v>82870.988371244603</c:v>
                </c:pt>
                <c:pt idx="291">
                  <c:v>80605.872742553693</c:v>
                </c:pt>
                <c:pt idx="292">
                  <c:v>78332.696204152147</c:v>
                </c:pt>
                <c:pt idx="293">
                  <c:v>76028.888208850156</c:v>
                </c:pt>
                <c:pt idx="294">
                  <c:v>73754.905579477534</c:v>
                </c:pt>
                <c:pt idx="295">
                  <c:v>71455.93413000193</c:v>
                </c:pt>
                <c:pt idx="296">
                  <c:v>69169.860136063347</c:v>
                </c:pt>
                <c:pt idx="297">
                  <c:v>66898.295779603926</c:v>
                </c:pt>
                <c:pt idx="298">
                  <c:v>64654.944607131758</c:v>
                </c:pt>
                <c:pt idx="299">
                  <c:v>62387.410705527654</c:v>
                </c:pt>
                <c:pt idx="300">
                  <c:v>60164.211807332096</c:v>
                </c:pt>
                <c:pt idx="301">
                  <c:v>57977.287002834433</c:v>
                </c:pt>
                <c:pt idx="302">
                  <c:v>55813.738836497643</c:v>
                </c:pt>
                <c:pt idx="303">
                  <c:v>53695.331764540453</c:v>
                </c:pt>
                <c:pt idx="304">
                  <c:v>51618.035332107545</c:v>
                </c:pt>
                <c:pt idx="305">
                  <c:v>49573.788629488277</c:v>
                </c:pt>
                <c:pt idx="306">
                  <c:v>47589.192658727778</c:v>
                </c:pt>
                <c:pt idx="307">
                  <c:v>45620.718507388563</c:v>
                </c:pt>
                <c:pt idx="308">
                  <c:v>43721.568179560883</c:v>
                </c:pt>
                <c:pt idx="309">
                  <c:v>41894.966039129002</c:v>
                </c:pt>
                <c:pt idx="310">
                  <c:v>40090.128354915854</c:v>
                </c:pt>
                <c:pt idx="311">
                  <c:v>38333.65612896657</c:v>
                </c:pt>
                <c:pt idx="312">
                  <c:v>36636.028543904984</c:v>
                </c:pt>
                <c:pt idx="313">
                  <c:v>34992.409053904717</c:v>
                </c:pt>
                <c:pt idx="314">
                  <c:v>33399.5732950815</c:v>
                </c:pt>
                <c:pt idx="315">
                  <c:v>31872.836995885566</c:v>
                </c:pt>
                <c:pt idx="316">
                  <c:v>30396.078336895625</c:v>
                </c:pt>
                <c:pt idx="317">
                  <c:v>28966.072954227413</c:v>
                </c:pt>
                <c:pt idx="318">
                  <c:v>27590.07566662052</c:v>
                </c:pt>
                <c:pt idx="319">
                  <c:v>26289.044839322611</c:v>
                </c:pt>
                <c:pt idx="320">
                  <c:v>25021.869832809407</c:v>
                </c:pt>
                <c:pt idx="321">
                  <c:v>23814.345558154964</c:v>
                </c:pt>
                <c:pt idx="322">
                  <c:v>22643.901468169486</c:v>
                </c:pt>
                <c:pt idx="323">
                  <c:v>21546.005565579802</c:v>
                </c:pt>
                <c:pt idx="324">
                  <c:v>20494.056848340784</c:v>
                </c:pt>
                <c:pt idx="325">
                  <c:v>19496.116226163085</c:v>
                </c:pt>
                <c:pt idx="326">
                  <c:v>18509.460877580284</c:v>
                </c:pt>
                <c:pt idx="327">
                  <c:v>17580.037987943055</c:v>
                </c:pt>
                <c:pt idx="328">
                  <c:v>16723.969376672681</c:v>
                </c:pt>
                <c:pt idx="329">
                  <c:v>15884.828675794663</c:v>
                </c:pt>
                <c:pt idx="330">
                  <c:v>15104.532615804344</c:v>
                </c:pt>
                <c:pt idx="331">
                  <c:v>14350.837557859149</c:v>
                </c:pt>
                <c:pt idx="332">
                  <c:v>13646.314049148881</c:v>
                </c:pt>
                <c:pt idx="333">
                  <c:v>12971.615906367995</c:v>
                </c:pt>
                <c:pt idx="334">
                  <c:v>12329.967493400749</c:v>
                </c:pt>
                <c:pt idx="335">
                  <c:v>11709.277445681177</c:v>
                </c:pt>
                <c:pt idx="336">
                  <c:v>11154.686857588884</c:v>
                </c:pt>
                <c:pt idx="337">
                  <c:v>10604.126724351912</c:v>
                </c:pt>
                <c:pt idx="338">
                  <c:v>10062.433591796649</c:v>
                </c:pt>
                <c:pt idx="339">
                  <c:v>9560.2389168235422</c:v>
                </c:pt>
                <c:pt idx="340">
                  <c:v>9105.6036091432306</c:v>
                </c:pt>
                <c:pt idx="341">
                  <c:v>8660.6413931156931</c:v>
                </c:pt>
                <c:pt idx="342">
                  <c:v>8235.0253603937017</c:v>
                </c:pt>
                <c:pt idx="343">
                  <c:v>7849.7138762249278</c:v>
                </c:pt>
                <c:pt idx="344">
                  <c:v>7483.7485753616993</c:v>
                </c:pt>
                <c:pt idx="345">
                  <c:v>7125.0380932380513</c:v>
                </c:pt>
                <c:pt idx="346">
                  <c:v>6837.2636165680669</c:v>
                </c:pt>
                <c:pt idx="347">
                  <c:v>6582.5388697117232</c:v>
                </c:pt>
                <c:pt idx="348">
                  <c:v>6298.794847897062</c:v>
                </c:pt>
                <c:pt idx="349">
                  <c:v>6021.4995538509156</c:v>
                </c:pt>
                <c:pt idx="350">
                  <c:v>5774.0296257341506</c:v>
                </c:pt>
                <c:pt idx="351">
                  <c:v>5528.1718795595152</c:v>
                </c:pt>
                <c:pt idx="352">
                  <c:v>5308.109044458939</c:v>
                </c:pt>
                <c:pt idx="353">
                  <c:v>5089.6583913004924</c:v>
                </c:pt>
                <c:pt idx="354">
                  <c:v>4883.2991027080116</c:v>
                </c:pt>
                <c:pt idx="355">
                  <c:v>4714.0199987844917</c:v>
                </c:pt>
                <c:pt idx="356">
                  <c:v>4526.2008025264913</c:v>
                </c:pt>
                <c:pt idx="357">
                  <c:v>4348.8607888923279</c:v>
                </c:pt>
                <c:pt idx="358">
                  <c:v>4228.7532342037348</c:v>
                </c:pt>
                <c:pt idx="359">
                  <c:v>4065.9228580487306</c:v>
                </c:pt>
                <c:pt idx="360">
                  <c:v>3935.3361207363009</c:v>
                </c:pt>
                <c:pt idx="361">
                  <c:v>3814.4224750766439</c:v>
                </c:pt>
                <c:pt idx="362">
                  <c:v>3700.7636481565664</c:v>
                </c:pt>
                <c:pt idx="363">
                  <c:v>3586.2987302654246</c:v>
                </c:pt>
                <c:pt idx="364">
                  <c:v>3475.8642672296046</c:v>
                </c:pt>
                <c:pt idx="365">
                  <c:v>3372.6846229333642</c:v>
                </c:pt>
                <c:pt idx="366">
                  <c:v>3300.1364355375699</c:v>
                </c:pt>
                <c:pt idx="367">
                  <c:v>3198.5689731834582</c:v>
                </c:pt>
                <c:pt idx="368">
                  <c:v>3132.4695135561788</c:v>
                </c:pt>
                <c:pt idx="369">
                  <c:v>3046.2177796522901</c:v>
                </c:pt>
                <c:pt idx="370">
                  <c:v>2977.7000471118181</c:v>
                </c:pt>
                <c:pt idx="371">
                  <c:v>2918.8554062241183</c:v>
                </c:pt>
                <c:pt idx="372">
                  <c:v>2851.9498556257749</c:v>
                </c:pt>
                <c:pt idx="373">
                  <c:v>2793.9113057091395</c:v>
                </c:pt>
                <c:pt idx="374">
                  <c:v>2743.1275745320836</c:v>
                </c:pt>
                <c:pt idx="375">
                  <c:v>2695.5682072392851</c:v>
                </c:pt>
                <c:pt idx="376">
                  <c:v>2637.5296573226497</c:v>
                </c:pt>
                <c:pt idx="377">
                  <c:v>2622.2139288724265</c:v>
                </c:pt>
                <c:pt idx="378">
                  <c:v>2569.818015753242</c:v>
                </c:pt>
                <c:pt idx="379">
                  <c:v>2519.0342845761861</c:v>
                </c:pt>
                <c:pt idx="380">
                  <c:v>2504.5246470970274</c:v>
                </c:pt>
                <c:pt idx="381">
                  <c:v>2484.3723728204177</c:v>
                </c:pt>
                <c:pt idx="382">
                  <c:v>2452.9348249489071</c:v>
                </c:pt>
                <c:pt idx="383">
                  <c:v>2403.76327571398</c:v>
                </c:pt>
                <c:pt idx="384">
                  <c:v>2396.5084569744004</c:v>
                </c:pt>
                <c:pt idx="385">
                  <c:v>2369.1013639582116</c:v>
                </c:pt>
                <c:pt idx="386">
                  <c:v>2359.4282723054389</c:v>
                </c:pt>
                <c:pt idx="387">
                  <c:v>2338.4699070577649</c:v>
                </c:pt>
                <c:pt idx="388">
                  <c:v>2327.9907244339283</c:v>
                </c:pt>
                <c:pt idx="389">
                  <c:v>2288.4922668517734</c:v>
                </c:pt>
                <c:pt idx="390">
                  <c:v>2307.8384501573187</c:v>
                </c:pt>
                <c:pt idx="391">
                  <c:v>2271.5643564594216</c:v>
                </c:pt>
                <c:pt idx="392">
                  <c:v>2258.6669009223915</c:v>
                </c:pt>
                <c:pt idx="393">
                  <c:v>2257.0547189802628</c:v>
                </c:pt>
                <c:pt idx="394">
                  <c:v>2237.7085356747175</c:v>
                </c:pt>
                <c:pt idx="395">
                  <c:v>2226.4232620798161</c:v>
                </c:pt>
                <c:pt idx="396">
                  <c:v>2208.6892607164</c:v>
                </c:pt>
                <c:pt idx="397">
                  <c:v>2216.7501704270439</c:v>
                </c:pt>
                <c:pt idx="398">
                  <c:v>2199.8222600346917</c:v>
                </c:pt>
                <c:pt idx="399">
                  <c:v>2186.9248044976616</c:v>
                </c:pt>
                <c:pt idx="400">
                  <c:v>2186.1187135265973</c:v>
                </c:pt>
                <c:pt idx="401">
                  <c:v>2188.5369864397903</c:v>
                </c:pt>
                <c:pt idx="402">
                  <c:v>2167.5786211921168</c:v>
                </c:pt>
                <c:pt idx="403">
                  <c:v>2174.8334399316959</c:v>
                </c:pt>
                <c:pt idx="404">
                  <c:v>2170.8029850763742</c:v>
                </c:pt>
                <c:pt idx="405">
                  <c:v>2164.3542573078589</c:v>
                </c:pt>
                <c:pt idx="406">
                  <c:v>2187.730895468726</c:v>
                </c:pt>
                <c:pt idx="407">
                  <c:v>2179.6699857580825</c:v>
                </c:pt>
                <c:pt idx="408">
                  <c:v>2165.1603482789233</c:v>
                </c:pt>
                <c:pt idx="409">
                  <c:v>2175.6395309027603</c:v>
                </c:pt>
                <c:pt idx="410">
                  <c:v>2186.9248044976616</c:v>
                </c:pt>
                <c:pt idx="411">
                  <c:v>2184.5065315844686</c:v>
                </c:pt>
                <c:pt idx="412">
                  <c:v>2180.4760767291468</c:v>
                </c:pt>
                <c:pt idx="413">
                  <c:v>2194.9857142083056</c:v>
                </c:pt>
                <c:pt idx="414">
                  <c:v>2203.0466239189491</c:v>
                </c:pt>
                <c:pt idx="415">
                  <c:v>2215.1379884849148</c:v>
                </c:pt>
                <c:pt idx="416">
                  <c:v>2215.9440794559796</c:v>
                </c:pt>
                <c:pt idx="417">
                  <c:v>2248.1877182985545</c:v>
                </c:pt>
                <c:pt idx="418">
                  <c:v>2230.4537169351383</c:v>
                </c:pt>
                <c:pt idx="419">
                  <c:v>2253.8303550960054</c:v>
                </c:pt>
                <c:pt idx="420">
                  <c:v>2282.8496300543229</c:v>
                </c:pt>
                <c:pt idx="421">
                  <c:v>2282.8496300543229</c:v>
                </c:pt>
                <c:pt idx="422">
                  <c:v>2282.8496300543229</c:v>
                </c:pt>
                <c:pt idx="423">
                  <c:v>2305.4201772441256</c:v>
                </c:pt>
                <c:pt idx="424">
                  <c:v>2349.7551806526662</c:v>
                </c:pt>
                <c:pt idx="425">
                  <c:v>2357.8160903633102</c:v>
                </c:pt>
                <c:pt idx="426">
                  <c:v>2369.1013639582116</c:v>
                </c:pt>
                <c:pt idx="427">
                  <c:v>2386.0292743505634</c:v>
                </c:pt>
                <c:pt idx="428">
                  <c:v>2432.7825506722975</c:v>
                </c:pt>
                <c:pt idx="429">
                  <c:v>2445.6800062093275</c:v>
                </c:pt>
                <c:pt idx="430">
                  <c:v>2473.0870992255163</c:v>
                </c:pt>
                <c:pt idx="431">
                  <c:v>2489.2089186468042</c:v>
                </c:pt>
                <c:pt idx="432">
                  <c:v>2505.3307380680917</c:v>
                </c:pt>
                <c:pt idx="433">
                  <c:v>2524.6769213736366</c:v>
                </c:pt>
                <c:pt idx="434">
                  <c:v>2550.4718324476967</c:v>
                </c:pt>
                <c:pt idx="435">
                  <c:v>2590.776381000916</c:v>
                </c:pt>
                <c:pt idx="436">
                  <c:v>2618.1834740171048</c:v>
                </c:pt>
                <c:pt idx="437">
                  <c:v>2645.5905670332936</c:v>
                </c:pt>
                <c:pt idx="438">
                  <c:v>2675.4159329626759</c:v>
                </c:pt>
                <c:pt idx="439">
                  <c:v>2728.6179370529248</c:v>
                </c:pt>
                <c:pt idx="440">
                  <c:v>2747.9641203584697</c:v>
                </c:pt>
                <c:pt idx="441">
                  <c:v>2772.1468494904011</c:v>
                </c:pt>
                <c:pt idx="442">
                  <c:v>2803.5843973619121</c:v>
                </c:pt>
                <c:pt idx="443">
                  <c:v>2857.5924924232254</c:v>
                </c:pt>
                <c:pt idx="444">
                  <c:v>2878.5508576708994</c:v>
                </c:pt>
                <c:pt idx="445">
                  <c:v>2937.3954985585992</c:v>
                </c:pt>
                <c:pt idx="446">
                  <c:v>2959.1599547773371</c:v>
                </c:pt>
                <c:pt idx="447">
                  <c:v>3004.3010491569426</c:v>
                </c:pt>
                <c:pt idx="448">
                  <c:v>3031.7081421731314</c:v>
                </c:pt>
                <c:pt idx="449">
                  <c:v>3097.0015108293464</c:v>
                </c:pt>
                <c:pt idx="450">
                  <c:v>3138.918241324694</c:v>
                </c:pt>
                <c:pt idx="451">
                  <c:v>3173.5801530804624</c:v>
                </c:pt>
                <c:pt idx="452">
                  <c:v>3205.017700951973</c:v>
                </c:pt>
                <c:pt idx="453">
                  <c:v>3278.3719793188316</c:v>
                </c:pt>
                <c:pt idx="454">
                  <c:v>3313.0338910746</c:v>
                </c:pt>
                <c:pt idx="455">
                  <c:v>3367.8480771069776</c:v>
                </c:pt>
                <c:pt idx="456">
                  <c:v>3395.2551701231669</c:v>
                </c:pt>
                <c:pt idx="457">
                  <c:v>3442.8145374159649</c:v>
                </c:pt>
                <c:pt idx="458">
                  <c:v>3503.2713602457934</c:v>
                </c:pt>
                <c:pt idx="459">
                  <c:v>3539.5454539436905</c:v>
                </c:pt>
                <c:pt idx="460">
                  <c:v>3589.523094149682</c:v>
                </c:pt>
                <c:pt idx="461">
                  <c:v>3623.3789149343861</c:v>
                </c:pt>
                <c:pt idx="462">
                  <c:v>3675.7748280535707</c:v>
                </c:pt>
                <c:pt idx="463">
                  <c:v>3713.6611036935965</c:v>
                </c:pt>
                <c:pt idx="464">
                  <c:v>3762.0265619574593</c:v>
                </c:pt>
                <c:pt idx="465">
                  <c:v>3800.7189285685495</c:v>
                </c:pt>
                <c:pt idx="466">
                  <c:v>3848.2782958613479</c:v>
                </c:pt>
                <c:pt idx="467">
                  <c:v>3882.134116646052</c:v>
                </c:pt>
                <c:pt idx="468">
                  <c:v>3913.5716645175626</c:v>
                </c:pt>
                <c:pt idx="469">
                  <c:v>3972.4163054052624</c:v>
                </c:pt>
                <c:pt idx="470">
                  <c:v>3989.3442157976142</c:v>
                </c:pt>
                <c:pt idx="471">
                  <c:v>4032.0670372640266</c:v>
                </c:pt>
                <c:pt idx="472">
                  <c:v>4063.5045851355371</c:v>
                </c:pt>
                <c:pt idx="473">
                  <c:v>4094.9421330070481</c:v>
                </c:pt>
                <c:pt idx="474">
                  <c:v>4137.6649544734601</c:v>
                </c:pt>
                <c:pt idx="475">
                  <c:v>4161.0415926343276</c:v>
                </c:pt>
                <c:pt idx="476">
                  <c:v>4175.5512301134859</c:v>
                </c:pt>
                <c:pt idx="477">
                  <c:v>4255.3542362488597</c:v>
                </c:pt>
                <c:pt idx="478">
                  <c:v>4282.7613292650485</c:v>
                </c:pt>
                <c:pt idx="479">
                  <c:v>4321.4536958761391</c:v>
                </c:pt>
                <c:pt idx="480">
                  <c:v>4318.2293319918808</c:v>
                </c:pt>
                <c:pt idx="481">
                  <c:v>4374.6556999663881</c:v>
                </c:pt>
                <c:pt idx="482">
                  <c:v>4394.0018832719325</c:v>
                </c:pt>
                <c:pt idx="483">
                  <c:v>4416.5724304617352</c:v>
                </c:pt>
                <c:pt idx="484">
                  <c:v>4422.2150672591861</c:v>
                </c:pt>
                <c:pt idx="485">
                  <c:v>4442.3673415357953</c:v>
                </c:pt>
                <c:pt idx="486">
                  <c:v>4487.5084359154007</c:v>
                </c:pt>
                <c:pt idx="487">
                  <c:v>4498.7937095103025</c:v>
                </c:pt>
                <c:pt idx="488">
                  <c:v>4506.854619220946</c:v>
                </c:pt>
                <c:pt idx="489">
                  <c:v>4525.3947115554265</c:v>
                </c:pt>
                <c:pt idx="490">
                  <c:v>4533.4556212660709</c:v>
                </c:pt>
                <c:pt idx="491">
                  <c:v>4563.2809871954523</c:v>
                </c:pt>
                <c:pt idx="492">
                  <c:v>4575.372351761418</c:v>
                </c:pt>
                <c:pt idx="493">
                  <c:v>4603.5855357486716</c:v>
                </c:pt>
                <c:pt idx="494">
                  <c:v>4622.931719054217</c:v>
                </c:pt>
                <c:pt idx="495">
                  <c:v>4613.2586274014438</c:v>
                </c:pt>
                <c:pt idx="496">
                  <c:v>4628.574355851667</c:v>
                </c:pt>
                <c:pt idx="497">
                  <c:v>4648.7266301282771</c:v>
                </c:pt>
                <c:pt idx="498">
                  <c:v>4652.7570849835984</c:v>
                </c:pt>
                <c:pt idx="499">
                  <c:v>4643.890084301891</c:v>
                </c:pt>
                <c:pt idx="500">
                  <c:v>4646.3083572150836</c:v>
                </c:pt>
                <c:pt idx="501">
                  <c:v>4649.532721099341</c:v>
                </c:pt>
                <c:pt idx="502">
                  <c:v>4678.5519960576585</c:v>
                </c:pt>
                <c:pt idx="503">
                  <c:v>4686.6129057683029</c:v>
                </c:pt>
                <c:pt idx="504">
                  <c:v>4692.2555425657538</c:v>
                </c:pt>
                <c:pt idx="505">
                  <c:v>4689.8372696525603</c:v>
                </c:pt>
                <c:pt idx="506">
                  <c:v>4686.6129057683029</c:v>
                </c:pt>
                <c:pt idx="507">
                  <c:v>4710.7956349002343</c:v>
                </c:pt>
                <c:pt idx="508">
                  <c:v>4715.6321807266204</c:v>
                </c:pt>
                <c:pt idx="509">
                  <c:v>4718.8565446108778</c:v>
                </c:pt>
                <c:pt idx="510">
                  <c:v>4718.0504536398139</c:v>
                </c:pt>
                <c:pt idx="511">
                  <c:v>4739.008818887487</c:v>
                </c:pt>
                <c:pt idx="512">
                  <c:v>4748.6819105402601</c:v>
                </c:pt>
                <c:pt idx="513">
                  <c:v>4745.4575466560027</c:v>
                </c:pt>
                <c:pt idx="514">
                  <c:v>4747.8758195691953</c:v>
                </c:pt>
                <c:pt idx="515">
                  <c:v>4775.2829125853841</c:v>
                </c:pt>
                <c:pt idx="516">
                  <c:v>4786.5681861802859</c:v>
                </c:pt>
                <c:pt idx="517">
                  <c:v>4801.0778236594442</c:v>
                </c:pt>
                <c:pt idx="518">
                  <c:v>4816.3935521096682</c:v>
                </c:pt>
                <c:pt idx="519">
                  <c:v>4817.1996430807321</c:v>
                </c:pt>
                <c:pt idx="520">
                  <c:v>4867.1772832867237</c:v>
                </c:pt>
                <c:pt idx="521">
                  <c:v>4875.2381929973672</c:v>
                </c:pt>
                <c:pt idx="522">
                  <c:v>4893.7782853318486</c:v>
                </c:pt>
                <c:pt idx="523">
                  <c:v>4927.6341061165522</c:v>
                </c:pt>
                <c:pt idx="524">
                  <c:v>4948.5924713642262</c:v>
                </c:pt>
                <c:pt idx="525">
                  <c:v>4973.5812914672215</c:v>
                </c:pt>
                <c:pt idx="526">
                  <c:v>4985.6726560331872</c:v>
                </c:pt>
                <c:pt idx="527">
                  <c:v>5027.5893865285352</c:v>
                </c:pt>
                <c:pt idx="528">
                  <c:v>5058.2208434289814</c:v>
                </c:pt>
                <c:pt idx="529">
                  <c:v>5067.8939350817545</c:v>
                </c:pt>
                <c:pt idx="530">
                  <c:v>5105.7802107217803</c:v>
                </c:pt>
                <c:pt idx="531">
                  <c:v>5138.8299405354201</c:v>
                </c:pt>
                <c:pt idx="532">
                  <c:v>5164.6248516094802</c:v>
                </c:pt>
                <c:pt idx="533">
                  <c:v>5211.3781279312134</c:v>
                </c:pt>
                <c:pt idx="534">
                  <c:v>5236.3669480342096</c:v>
                </c:pt>
                <c:pt idx="535">
                  <c:v>5259.7435861950762</c:v>
                </c:pt>
                <c:pt idx="536">
                  <c:v>5286.3445882402011</c:v>
                </c:pt>
                <c:pt idx="537">
                  <c:v>5312.1394993142612</c:v>
                </c:pt>
                <c:pt idx="538">
                  <c:v>5337.9344103883213</c:v>
                </c:pt>
                <c:pt idx="539">
                  <c:v>5352.4440478674805</c:v>
                </c:pt>
                <c:pt idx="540">
                  <c:v>5387.105959623249</c:v>
                </c:pt>
                <c:pt idx="541">
                  <c:v>5400.8095061313434</c:v>
                </c:pt>
                <c:pt idx="542">
                  <c:v>5436.2775088581757</c:v>
                </c:pt>
                <c:pt idx="543">
                  <c:v>5439.5018727424331</c:v>
                </c:pt>
                <c:pt idx="544">
                  <c:v>5488.6734219773607</c:v>
                </c:pt>
                <c:pt idx="545">
                  <c:v>5497.5404226590681</c:v>
                </c:pt>
                <c:pt idx="546">
                  <c:v>5531.3962434437726</c:v>
                </c:pt>
                <c:pt idx="547">
                  <c:v>5532.2023344148365</c:v>
                </c:pt>
                <c:pt idx="548">
                  <c:v>5546.7119718939957</c:v>
                </c:pt>
                <c:pt idx="549">
                  <c:v>5571.700791996991</c:v>
                </c:pt>
                <c:pt idx="550">
                  <c:v>5612.0053405502103</c:v>
                </c:pt>
                <c:pt idx="551">
                  <c:v>5627.3210690004335</c:v>
                </c:pt>
                <c:pt idx="552">
                  <c:v>5637.8002516242705</c:v>
                </c:pt>
                <c:pt idx="553">
                  <c:v>5645.861161334914</c:v>
                </c:pt>
                <c:pt idx="554">
                  <c:v>5665.2073446404593</c:v>
                </c:pt>
                <c:pt idx="555">
                  <c:v>5690.1961647434555</c:v>
                </c:pt>
                <c:pt idx="556">
                  <c:v>5706.3179841647425</c:v>
                </c:pt>
                <c:pt idx="557">
                  <c:v>5724.0519855281591</c:v>
                </c:pt>
                <c:pt idx="558">
                  <c:v>5740.173804949447</c:v>
                </c:pt>
                <c:pt idx="559">
                  <c:v>5752.2651695154127</c:v>
                </c:pt>
                <c:pt idx="560">
                  <c:v>5772.4174437920219</c:v>
                </c:pt>
                <c:pt idx="561">
                  <c:v>5786.9270812711811</c:v>
                </c:pt>
                <c:pt idx="562">
                  <c:v>5812.7219923452412</c:v>
                </c:pt>
                <c:pt idx="563">
                  <c:v>5822.3950839980134</c:v>
                </c:pt>
                <c:pt idx="564">
                  <c:v>5848.1899950720735</c:v>
                </c:pt>
                <c:pt idx="565">
                  <c:v>5854.6387228405883</c:v>
                </c:pt>
                <c:pt idx="566">
                  <c:v>5901.3919991623225</c:v>
                </c:pt>
                <c:pt idx="567">
                  <c:v>5913.4833637282882</c:v>
                </c:pt>
                <c:pt idx="568">
                  <c:v>5952.9818213104427</c:v>
                </c:pt>
                <c:pt idx="569">
                  <c:v>5980.3889143266315</c:v>
                </c:pt>
                <c:pt idx="570">
                  <c:v>6020.6934628798508</c:v>
                </c:pt>
                <c:pt idx="571">
                  <c:v>6056.9675565777479</c:v>
                </c:pt>
                <c:pt idx="572">
                  <c:v>6085.9868315360654</c:v>
                </c:pt>
                <c:pt idx="573">
                  <c:v>6136.7705627131218</c:v>
                </c:pt>
                <c:pt idx="574">
                  <c:v>6171.4324744688902</c:v>
                </c:pt>
                <c:pt idx="575">
                  <c:v>6229.4710243855252</c:v>
                </c:pt>
                <c:pt idx="576">
                  <c:v>6277.0303916783232</c:v>
                </c:pt>
                <c:pt idx="577">
                  <c:v>6335.875032566023</c:v>
                </c:pt>
                <c:pt idx="578">
                  <c:v>6406.8110380196886</c:v>
                </c:pt>
                <c:pt idx="579">
                  <c:v>6450.3399504571653</c:v>
                </c:pt>
                <c:pt idx="580">
                  <c:v>6540.6221392163752</c:v>
                </c:pt>
                <c:pt idx="581">
                  <c:v>6609.1398717568482</c:v>
                </c:pt>
                <c:pt idx="582">
                  <c:v>6685.7185140079637</c:v>
                </c:pt>
                <c:pt idx="583">
                  <c:v>6750.2057916931144</c:v>
                </c:pt>
                <c:pt idx="584">
                  <c:v>6855.8037089025484</c:v>
                </c:pt>
                <c:pt idx="585">
                  <c:v>6942.8615337775009</c:v>
                </c:pt>
                <c:pt idx="586">
                  <c:v>7029.9193586524543</c:v>
                </c:pt>
                <c:pt idx="587">
                  <c:v>7116.9771835274069</c:v>
                </c:pt>
                <c:pt idx="588">
                  <c:v>7208.8715542287464</c:v>
                </c:pt>
                <c:pt idx="589">
                  <c:v>7312.0511985249868</c:v>
                </c:pt>
                <c:pt idx="590">
                  <c:v>7407.1699331105838</c:v>
                </c:pt>
                <c:pt idx="591">
                  <c:v>7494.2277579855363</c:v>
                </c:pt>
                <c:pt idx="592">
                  <c:v>7570.8064002366527</c:v>
                </c:pt>
                <c:pt idx="593">
                  <c:v>7680.434772301408</c:v>
                </c:pt>
                <c:pt idx="594">
                  <c:v>7779.5839617423271</c:v>
                </c:pt>
                <c:pt idx="595">
                  <c:v>7861.8052407908935</c:v>
                </c:pt>
                <c:pt idx="596">
                  <c:v>7947.2508837237183</c:v>
                </c:pt>
                <c:pt idx="597">
                  <c:v>8048.81834607783</c:v>
                </c:pt>
                <c:pt idx="598">
                  <c:v>8139.9066258081048</c:v>
                </c:pt>
                <c:pt idx="599">
                  <c:v>8194.7208118404833</c:v>
                </c:pt>
                <c:pt idx="600">
                  <c:v>8279.3603638022432</c:v>
                </c:pt>
                <c:pt idx="601">
                  <c:v>8364.8060067350671</c:v>
                </c:pt>
                <c:pt idx="602">
                  <c:v>8431.7115573334104</c:v>
                </c:pt>
                <c:pt idx="603">
                  <c:v>8501.0353808449472</c:v>
                </c:pt>
                <c:pt idx="604">
                  <c:v>8584.8688418356414</c:v>
                </c:pt>
                <c:pt idx="605">
                  <c:v>8635.6525730126978</c:v>
                </c:pt>
                <c:pt idx="606">
                  <c:v>8707.3946694374281</c:v>
                </c:pt>
                <c:pt idx="607">
                  <c:v>8757.3723096434187</c:v>
                </c:pt>
                <c:pt idx="608">
                  <c:v>8792.8403123702519</c:v>
                </c:pt>
                <c:pt idx="609">
                  <c:v>8836.3692248077277</c:v>
                </c:pt>
                <c:pt idx="610">
                  <c:v>8858.9397719975314</c:v>
                </c:pt>
                <c:pt idx="611">
                  <c:v>8885.5407740426563</c:v>
                </c:pt>
                <c:pt idx="612">
                  <c:v>8912.9478670588451</c:v>
                </c:pt>
                <c:pt idx="613">
                  <c:v>8941.9671420171617</c:v>
                </c:pt>
                <c:pt idx="614">
                  <c:v>8954.8645975541931</c:v>
                </c:pt>
                <c:pt idx="615">
                  <c:v>8950.0280517278061</c:v>
                </c:pt>
                <c:pt idx="616">
                  <c:v>8969.3742350333505</c:v>
                </c:pt>
                <c:pt idx="617">
                  <c:v>8959.7011433805783</c:v>
                </c:pt>
                <c:pt idx="618">
                  <c:v>8935.5184142486469</c:v>
                </c:pt>
                <c:pt idx="619">
                  <c:v>8929.0696864801321</c:v>
                </c:pt>
                <c:pt idx="620">
                  <c:v>8921.0087767694877</c:v>
                </c:pt>
                <c:pt idx="621">
                  <c:v>8904.8869573482007</c:v>
                </c:pt>
                <c:pt idx="622">
                  <c:v>8865.3884997660462</c:v>
                </c:pt>
                <c:pt idx="623">
                  <c:v>8841.2057706341147</c:v>
                </c:pt>
                <c:pt idx="624">
                  <c:v>8778.3306748910927</c:v>
                </c:pt>
                <c:pt idx="625">
                  <c:v>8729.159125656166</c:v>
                </c:pt>
                <c:pt idx="626">
                  <c:v>8675.1510305948523</c:v>
                </c:pt>
                <c:pt idx="627">
                  <c:v>8622.7551174756682</c:v>
                </c:pt>
                <c:pt idx="628">
                  <c:v>8570.359204356484</c:v>
                </c:pt>
                <c:pt idx="629">
                  <c:v>8503.4536537581407</c:v>
                </c:pt>
                <c:pt idx="630">
                  <c:v>8426.0689205359595</c:v>
                </c:pt>
                <c:pt idx="631">
                  <c:v>8372.8669164457096</c:v>
                </c:pt>
                <c:pt idx="632">
                  <c:v>8281.7786367154349</c:v>
                </c:pt>
                <c:pt idx="633">
                  <c:v>8208.4243583485768</c:v>
                </c:pt>
                <c:pt idx="634">
                  <c:v>8123.7848063868169</c:v>
                </c:pt>
                <c:pt idx="635">
                  <c:v>8030.2782537433486</c:v>
                </c:pt>
                <c:pt idx="636">
                  <c:v>7978.6884315952284</c:v>
                </c:pt>
                <c:pt idx="637">
                  <c:v>7891.6306067202759</c:v>
                </c:pt>
                <c:pt idx="638">
                  <c:v>7825.5311470929964</c:v>
                </c:pt>
                <c:pt idx="639">
                  <c:v>7759.4316874657179</c:v>
                </c:pt>
                <c:pt idx="640">
                  <c:v>7698.1687736648246</c:v>
                </c:pt>
                <c:pt idx="641">
                  <c:v>7608.6926758766785</c:v>
                </c:pt>
                <c:pt idx="642">
                  <c:v>7568.3881273234592</c:v>
                </c:pt>
                <c:pt idx="643">
                  <c:v>7499.0643038119233</c:v>
                </c:pt>
                <c:pt idx="644">
                  <c:v>7436.9952990399661</c:v>
                </c:pt>
                <c:pt idx="645">
                  <c:v>7385.405476891845</c:v>
                </c:pt>
                <c:pt idx="646">
                  <c:v>7349.9374741650126</c:v>
                </c:pt>
                <c:pt idx="647">
                  <c:v>7300.7659249300859</c:v>
                </c:pt>
                <c:pt idx="648">
                  <c:v>7242.72737501345</c:v>
                </c:pt>
                <c:pt idx="649">
                  <c:v>7206.4532813155529</c:v>
                </c:pt>
                <c:pt idx="650">
                  <c:v>7179.0461882993641</c:v>
                </c:pt>
                <c:pt idx="651">
                  <c:v>7139.5477307172096</c:v>
                </c:pt>
                <c:pt idx="652">
                  <c:v>7125.8441842091152</c:v>
                </c:pt>
                <c:pt idx="653">
                  <c:v>7092.7944543954754</c:v>
                </c:pt>
                <c:pt idx="654">
                  <c:v>7065.3873613792866</c:v>
                </c:pt>
                <c:pt idx="655">
                  <c:v>7066.9995433214153</c:v>
                </c:pt>
                <c:pt idx="656">
                  <c:v>7045.2350871026774</c:v>
                </c:pt>
                <c:pt idx="657">
                  <c:v>7029.1132676813895</c:v>
                </c:pt>
                <c:pt idx="658">
                  <c:v>7026.6949947681969</c:v>
                </c:pt>
                <c:pt idx="659">
                  <c:v>7009.7670843758442</c:v>
                </c:pt>
                <c:pt idx="660">
                  <c:v>6994.4513559256211</c:v>
                </c:pt>
                <c:pt idx="661">
                  <c:v>6984.7782642728489</c:v>
                </c:pt>
                <c:pt idx="662">
                  <c:v>6979.135627475398</c:v>
                </c:pt>
                <c:pt idx="663">
                  <c:v>6965.4320809673036</c:v>
                </c:pt>
                <c:pt idx="664">
                  <c:v>6963.8198990251749</c:v>
                </c:pt>
                <c:pt idx="665">
                  <c:v>6946.8919886328231</c:v>
                </c:pt>
                <c:pt idx="666">
                  <c:v>6955.7589893145314</c:v>
                </c:pt>
                <c:pt idx="667">
                  <c:v>6942.055442806437</c:v>
                </c:pt>
                <c:pt idx="668">
                  <c:v>6941.2493518353722</c:v>
                </c:pt>
                <c:pt idx="669">
                  <c:v>6950.9224434881444</c:v>
                </c:pt>
                <c:pt idx="670">
                  <c:v>6944.4737157196296</c:v>
                </c:pt>
                <c:pt idx="671">
                  <c:v>6942.055442806437</c:v>
                </c:pt>
                <c:pt idx="672">
                  <c:v>6952.534625430274</c:v>
                </c:pt>
                <c:pt idx="673">
                  <c:v>6948.5041705749518</c:v>
                </c:pt>
                <c:pt idx="674">
                  <c:v>6959.7894441698527</c:v>
                </c:pt>
                <c:pt idx="675">
                  <c:v>6967.8503538804971</c:v>
                </c:pt>
                <c:pt idx="676">
                  <c:v>6988.0026281571063</c:v>
                </c:pt>
                <c:pt idx="677">
                  <c:v>7019.4401760286173</c:v>
                </c:pt>
                <c:pt idx="678">
                  <c:v>7027.5010857392608</c:v>
                </c:pt>
                <c:pt idx="679">
                  <c:v>7075.0604530320588</c:v>
                </c:pt>
                <c:pt idx="680">
                  <c:v>7112.1406377010208</c:v>
                </c:pt>
                <c:pt idx="681">
                  <c:v>7146.8025494567892</c:v>
                </c:pt>
                <c:pt idx="682">
                  <c:v>7216.126372968326</c:v>
                </c:pt>
                <c:pt idx="683">
                  <c:v>7267.7161951164462</c:v>
                </c:pt>
                <c:pt idx="684">
                  <c:v>7344.2948373675617</c:v>
                </c:pt>
                <c:pt idx="685">
                  <c:v>7456.3414823455105</c:v>
                </c:pt>
                <c:pt idx="686">
                  <c:v>7549.8480349889787</c:v>
                </c:pt>
                <c:pt idx="687">
                  <c:v>7674.792135503958</c:v>
                </c:pt>
                <c:pt idx="688">
                  <c:v>7811.0215096138381</c:v>
                </c:pt>
                <c:pt idx="689">
                  <c:v>7956.1178844054257</c:v>
                </c:pt>
                <c:pt idx="690">
                  <c:v>8100.4081682259502</c:v>
                </c:pt>
                <c:pt idx="691">
                  <c:v>8280.972545744371</c:v>
                </c:pt>
                <c:pt idx="692">
                  <c:v>8475.2404697708862</c:v>
                </c:pt>
                <c:pt idx="693">
                  <c:v>8702.5581236110411</c:v>
                </c:pt>
                <c:pt idx="694">
                  <c:v>8929.0696864801321</c:v>
                </c:pt>
                <c:pt idx="695">
                  <c:v>9187.8248881917989</c:v>
                </c:pt>
                <c:pt idx="696">
                  <c:v>9466.732364180074</c:v>
                </c:pt>
                <c:pt idx="697">
                  <c:v>9775.4652060977314</c:v>
                </c:pt>
                <c:pt idx="698">
                  <c:v>10099.513776465612</c:v>
                </c:pt>
                <c:pt idx="699">
                  <c:v>10450.969439849681</c:v>
                </c:pt>
                <c:pt idx="700">
                  <c:v>10824.995650423552</c:v>
                </c:pt>
                <c:pt idx="701">
                  <c:v>11260.284774798318</c:v>
                </c:pt>
                <c:pt idx="702">
                  <c:v>11690.737353346696</c:v>
                </c:pt>
                <c:pt idx="703">
                  <c:v>12157.464025592972</c:v>
                </c:pt>
                <c:pt idx="704">
                  <c:v>12645.149063086921</c:v>
                </c:pt>
                <c:pt idx="705">
                  <c:v>13168.302103307704</c:v>
                </c:pt>
                <c:pt idx="706">
                  <c:v>13743.851056647671</c:v>
                </c:pt>
                <c:pt idx="707">
                  <c:v>14347.613193974892</c:v>
                </c:pt>
                <c:pt idx="708">
                  <c:v>14966.691059752335</c:v>
                </c:pt>
                <c:pt idx="709">
                  <c:v>15636.552656706834</c:v>
                </c:pt>
                <c:pt idx="710">
                  <c:v>16327.372618909008</c:v>
                </c:pt>
                <c:pt idx="711">
                  <c:v>17045.59967412737</c:v>
                </c:pt>
                <c:pt idx="712">
                  <c:v>17800.100823043631</c:v>
                </c:pt>
                <c:pt idx="713">
                  <c:v>18592.488247599915</c:v>
                </c:pt>
                <c:pt idx="714">
                  <c:v>19413.894947114517</c:v>
                </c:pt>
                <c:pt idx="715">
                  <c:v>20265.127012558503</c:v>
                </c:pt>
                <c:pt idx="716">
                  <c:v>21128.450442568454</c:v>
                </c:pt>
                <c:pt idx="717">
                  <c:v>22031.272330160558</c:v>
                </c:pt>
                <c:pt idx="718">
                  <c:v>22965.531765624175</c:v>
                </c:pt>
                <c:pt idx="719">
                  <c:v>23890.92420040608</c:v>
                </c:pt>
                <c:pt idx="720">
                  <c:v>24847.7541830595</c:v>
                </c:pt>
                <c:pt idx="721">
                  <c:v>25821.512076105271</c:v>
                </c:pt>
                <c:pt idx="722">
                  <c:v>26777.535967787626</c:v>
                </c:pt>
                <c:pt idx="723">
                  <c:v>27766.609589283617</c:v>
                </c:pt>
                <c:pt idx="724">
                  <c:v>28741.173573300453</c:v>
                </c:pt>
                <c:pt idx="725">
                  <c:v>29702.034010809191</c:v>
                </c:pt>
                <c:pt idx="726">
                  <c:v>30645.160446954516</c:v>
                </c:pt>
                <c:pt idx="727">
                  <c:v>31559.267608141523</c:v>
                </c:pt>
                <c:pt idx="728">
                  <c:v>32477.405224183851</c:v>
                </c:pt>
                <c:pt idx="729">
                  <c:v>33304.454560495906</c:v>
                </c:pt>
                <c:pt idx="730">
                  <c:v>34110.545531560289</c:v>
                </c:pt>
                <c:pt idx="731">
                  <c:v>34886.81113669528</c:v>
                </c:pt>
                <c:pt idx="732">
                  <c:v>35589.722463463419</c:v>
                </c:pt>
                <c:pt idx="733">
                  <c:v>36212.830784096186</c:v>
                </c:pt>
                <c:pt idx="734">
                  <c:v>36814.980739481281</c:v>
                </c:pt>
                <c:pt idx="735">
                  <c:v>37297.82923114884</c:v>
                </c:pt>
                <c:pt idx="736">
                  <c:v>37748.434083973829</c:v>
                </c:pt>
                <c:pt idx="737">
                  <c:v>38062.003471717871</c:v>
                </c:pt>
                <c:pt idx="738">
                  <c:v>38293.351580413349</c:v>
                </c:pt>
                <c:pt idx="739">
                  <c:v>38483.589049584545</c:v>
                </c:pt>
                <c:pt idx="740">
                  <c:v>38548.882418240755</c:v>
                </c:pt>
                <c:pt idx="741">
                  <c:v>38527.117962022021</c:v>
                </c:pt>
                <c:pt idx="742">
                  <c:v>38421.520044812583</c:v>
                </c:pt>
                <c:pt idx="743">
                  <c:v>38211.130301364785</c:v>
                </c:pt>
                <c:pt idx="744">
                  <c:v>37926.580188579057</c:v>
                </c:pt>
                <c:pt idx="745">
                  <c:v>37534.819976641767</c:v>
                </c:pt>
                <c:pt idx="746">
                  <c:v>37051.165394003139</c:v>
                </c:pt>
                <c:pt idx="747">
                  <c:v>36499.799169795107</c:v>
                </c:pt>
                <c:pt idx="748">
                  <c:v>35889.588304699369</c:v>
                </c:pt>
                <c:pt idx="749">
                  <c:v>35160.07597588611</c:v>
                </c:pt>
                <c:pt idx="750">
                  <c:v>34408.799190854108</c:v>
                </c:pt>
                <c:pt idx="751">
                  <c:v>33577.719399686728</c:v>
                </c:pt>
                <c:pt idx="752">
                  <c:v>32705.52896899507</c:v>
                </c:pt>
                <c:pt idx="753">
                  <c:v>31780.942625184227</c:v>
                </c:pt>
                <c:pt idx="754">
                  <c:v>30811.215186993781</c:v>
                </c:pt>
                <c:pt idx="755">
                  <c:v>29811.66238287395</c:v>
                </c:pt>
                <c:pt idx="756">
                  <c:v>28791.95730447751</c:v>
                </c:pt>
                <c:pt idx="757">
                  <c:v>27752.906042775525</c:v>
                </c:pt>
                <c:pt idx="758">
                  <c:v>26696.926870681185</c:v>
                </c:pt>
                <c:pt idx="759">
                  <c:v>25625.631970136626</c:v>
                </c:pt>
                <c:pt idx="760">
                  <c:v>24545.470068910356</c:v>
                </c:pt>
                <c:pt idx="761">
                  <c:v>23504.000534295177</c:v>
                </c:pt>
                <c:pt idx="762">
                  <c:v>22435.929997634878</c:v>
                </c:pt>
                <c:pt idx="763">
                  <c:v>21396.878735932889</c:v>
                </c:pt>
                <c:pt idx="764">
                  <c:v>20364.276201999419</c:v>
                </c:pt>
                <c:pt idx="765">
                  <c:v>19346.989396516172</c:v>
                </c:pt>
                <c:pt idx="766">
                  <c:v>18372.425412499339</c:v>
                </c:pt>
                <c:pt idx="767">
                  <c:v>17410.758884019535</c:v>
                </c:pt>
                <c:pt idx="768">
                  <c:v>16470.050720787403</c:v>
                </c:pt>
                <c:pt idx="769">
                  <c:v>15585.768925529779</c:v>
                </c:pt>
                <c:pt idx="770">
                  <c:v>14727.282041346214</c:v>
                </c:pt>
                <c:pt idx="771">
                  <c:v>13905.875341831612</c:v>
                </c:pt>
                <c:pt idx="772">
                  <c:v>13134.446282523</c:v>
                </c:pt>
                <c:pt idx="773">
                  <c:v>12365.435496127582</c:v>
                </c:pt>
                <c:pt idx="774">
                  <c:v>11652.851077706671</c:v>
                </c:pt>
                <c:pt idx="775">
                  <c:v>10958.000660649175</c:v>
                </c:pt>
                <c:pt idx="776">
                  <c:v>10309.903519913414</c:v>
                </c:pt>
                <c:pt idx="777">
                  <c:v>9704.529200644065</c:v>
                </c:pt>
                <c:pt idx="778">
                  <c:v>9084.6452438955566</c:v>
                </c:pt>
                <c:pt idx="779">
                  <c:v>8535.6972926007147</c:v>
                </c:pt>
                <c:pt idx="780">
                  <c:v>7995.6163419875811</c:v>
                </c:pt>
                <c:pt idx="781">
                  <c:v>7504.7069406093733</c:v>
                </c:pt>
                <c:pt idx="782">
                  <c:v>7030.7254496235182</c:v>
                </c:pt>
                <c:pt idx="783">
                  <c:v>6604.3033259304621</c:v>
                </c:pt>
                <c:pt idx="784">
                  <c:v>6196.4212945718855</c:v>
                </c:pt>
                <c:pt idx="785">
                  <c:v>5811.1098104031125</c:v>
                </c:pt>
                <c:pt idx="786">
                  <c:v>5440.3079637134979</c:v>
                </c:pt>
                <c:pt idx="787">
                  <c:v>5108.1984836349729</c:v>
                </c:pt>
                <c:pt idx="788">
                  <c:v>4786.5681861802859</c:v>
                </c:pt>
                <c:pt idx="789">
                  <c:v>4487.5084359154007</c:v>
                </c:pt>
                <c:pt idx="790">
                  <c:v>4193.2852314769025</c:v>
                </c:pt>
                <c:pt idx="791">
                  <c:v>3915.1838464596913</c:v>
                </c:pt>
                <c:pt idx="792">
                  <c:v>3699.9575571855021</c:v>
                </c:pt>
                <c:pt idx="793">
                  <c:v>3447.6510832423514</c:v>
                </c:pt>
                <c:pt idx="794">
                  <c:v>3221.1395203732609</c:v>
                </c:pt>
                <c:pt idx="795">
                  <c:v>3005.9132310990713</c:v>
                </c:pt>
                <c:pt idx="796">
                  <c:v>2835.0219452334227</c:v>
                </c:pt>
                <c:pt idx="797">
                  <c:v>2646.396658004358</c:v>
                </c:pt>
                <c:pt idx="798">
                  <c:v>2469.0566443701946</c:v>
                </c:pt>
                <c:pt idx="799">
                  <c:v>2315.0932688968983</c:v>
                </c:pt>
                <c:pt idx="800">
                  <c:v>2169.9968941053098</c:v>
                </c:pt>
                <c:pt idx="801">
                  <c:v>2036.1857929086227</c:v>
                </c:pt>
                <c:pt idx="802">
                  <c:v>1911.2416923936439</c:v>
                </c:pt>
                <c:pt idx="803">
                  <c:v>1804.8376842131458</c:v>
                </c:pt>
                <c:pt idx="804">
                  <c:v>1675.0570378717807</c:v>
                </c:pt>
                <c:pt idx="805">
                  <c:v>1568.6530296912827</c:v>
                </c:pt>
                <c:pt idx="806">
                  <c:v>1473.5342951056857</c:v>
                </c:pt>
                <c:pt idx="807">
                  <c:v>1392.1191070281834</c:v>
                </c:pt>
                <c:pt idx="808">
                  <c:v>1284.909007876621</c:v>
                </c:pt>
                <c:pt idx="809">
                  <c:v>1213.1669114518911</c:v>
                </c:pt>
                <c:pt idx="810">
                  <c:v>1136.5882692007751</c:v>
                </c:pt>
                <c:pt idx="811">
                  <c:v>1070.4888095734959</c:v>
                </c:pt>
                <c:pt idx="812">
                  <c:v>1026.1538061649551</c:v>
                </c:pt>
                <c:pt idx="813">
                  <c:v>945.54470905851724</c:v>
                </c:pt>
                <c:pt idx="814">
                  <c:v>884.28179525762437</c:v>
                </c:pt>
                <c:pt idx="815">
                  <c:v>854.45642932824228</c:v>
                </c:pt>
                <c:pt idx="816">
                  <c:v>798.03006135373573</c:v>
                </c:pt>
                <c:pt idx="817">
                  <c:v>746.44023920561551</c:v>
                </c:pt>
                <c:pt idx="818">
                  <c:v>693.23823511536636</c:v>
                </c:pt>
                <c:pt idx="819">
                  <c:v>660.18850530172688</c:v>
                </c:pt>
                <c:pt idx="820">
                  <c:v>621.4961386906366</c:v>
                </c:pt>
                <c:pt idx="821">
                  <c:v>591.67077276125463</c:v>
                </c:pt>
                <c:pt idx="822">
                  <c:v>565.8758616871944</c:v>
                </c:pt>
                <c:pt idx="823">
                  <c:v>537.66267769994113</c:v>
                </c:pt>
                <c:pt idx="824">
                  <c:v>511.86776662588102</c:v>
                </c:pt>
                <c:pt idx="825">
                  <c:v>473.1754000147908</c:v>
                </c:pt>
                <c:pt idx="826">
                  <c:v>471.56321807266204</c:v>
                </c:pt>
                <c:pt idx="827">
                  <c:v>445.76830699860187</c:v>
                </c:pt>
                <c:pt idx="828">
                  <c:v>419.97339592454176</c:v>
                </c:pt>
                <c:pt idx="829">
                  <c:v>405.46375844538289</c:v>
                </c:pt>
                <c:pt idx="830">
                  <c:v>369.99575571855019</c:v>
                </c:pt>
                <c:pt idx="831">
                  <c:v>353.87393629726262</c:v>
                </c:pt>
                <c:pt idx="832">
                  <c:v>353.87393629726262</c:v>
                </c:pt>
                <c:pt idx="833">
                  <c:v>322.43638842575183</c:v>
                </c:pt>
                <c:pt idx="834">
                  <c:v>316.79375162830115</c:v>
                </c:pt>
                <c:pt idx="835">
                  <c:v>297.44756832275607</c:v>
                </c:pt>
                <c:pt idx="836">
                  <c:v>293.41711346743415</c:v>
                </c:pt>
                <c:pt idx="837">
                  <c:v>277.29529404614658</c:v>
                </c:pt>
                <c:pt idx="838">
                  <c:v>256.33692879847268</c:v>
                </c:pt>
                <c:pt idx="839">
                  <c:v>259.5612926827302</c:v>
                </c:pt>
                <c:pt idx="840">
                  <c:v>250.69429200102203</c:v>
                </c:pt>
                <c:pt idx="841">
                  <c:v>239.40901840612074</c:v>
                </c:pt>
                <c:pt idx="842">
                  <c:v>233.76638160867006</c:v>
                </c:pt>
                <c:pt idx="843">
                  <c:v>215.22628927418933</c:v>
                </c:pt>
                <c:pt idx="844">
                  <c:v>223.28719898483314</c:v>
                </c:pt>
                <c:pt idx="845">
                  <c:v>217.64456218738249</c:v>
                </c:pt>
                <c:pt idx="846">
                  <c:v>202.32883373715927</c:v>
                </c:pt>
                <c:pt idx="847">
                  <c:v>201.52274276609489</c:v>
                </c:pt>
                <c:pt idx="848">
                  <c:v>196.68619693970862</c:v>
                </c:pt>
                <c:pt idx="849">
                  <c:v>187.81919625800043</c:v>
                </c:pt>
                <c:pt idx="850">
                  <c:v>198.29837888183738</c:v>
                </c:pt>
                <c:pt idx="851">
                  <c:v>187.01310528693605</c:v>
                </c:pt>
                <c:pt idx="852">
                  <c:v>164.44255809713343</c:v>
                </c:pt>
                <c:pt idx="853">
                  <c:v>170.08519489458408</c:v>
                </c:pt>
                <c:pt idx="854">
                  <c:v>176.53392266309913</c:v>
                </c:pt>
                <c:pt idx="855">
                  <c:v>176.53392266309913</c:v>
                </c:pt>
                <c:pt idx="856">
                  <c:v>151.54510256010335</c:v>
                </c:pt>
                <c:pt idx="857">
                  <c:v>162.83037615500467</c:v>
                </c:pt>
                <c:pt idx="858">
                  <c:v>165.24864906819781</c:v>
                </c:pt>
                <c:pt idx="859">
                  <c:v>147.51464770478145</c:v>
                </c:pt>
                <c:pt idx="860">
                  <c:v>141.8720109073308</c:v>
                </c:pt>
                <c:pt idx="861">
                  <c:v>144.29028382052394</c:v>
                </c:pt>
                <c:pt idx="862">
                  <c:v>116.07709983327065</c:v>
                </c:pt>
                <c:pt idx="863">
                  <c:v>123.33191857285007</c:v>
                </c:pt>
                <c:pt idx="864">
                  <c:v>116.88319080433503</c:v>
                </c:pt>
                <c:pt idx="865">
                  <c:v>119.30146371752818</c:v>
                </c:pt>
                <c:pt idx="866">
                  <c:v>126.55628245710759</c:v>
                </c:pt>
                <c:pt idx="867">
                  <c:v>112.85273594901314</c:v>
                </c:pt>
                <c:pt idx="868">
                  <c:v>107.21009915156247</c:v>
                </c:pt>
                <c:pt idx="869">
                  <c:v>135.42328313881578</c:v>
                </c:pt>
                <c:pt idx="870">
                  <c:v>130.58673731242948</c:v>
                </c:pt>
                <c:pt idx="871">
                  <c:v>110.43446303582</c:v>
                </c:pt>
                <c:pt idx="872">
                  <c:v>97.537007498789919</c:v>
                </c:pt>
                <c:pt idx="873">
                  <c:v>109.62837206475562</c:v>
                </c:pt>
                <c:pt idx="874">
                  <c:v>112.85273594901314</c:v>
                </c:pt>
                <c:pt idx="875">
                  <c:v>93.506552643468027</c:v>
                </c:pt>
                <c:pt idx="876">
                  <c:v>97.537007498789919</c:v>
                </c:pt>
                <c:pt idx="877">
                  <c:v>100.76137138304745</c:v>
                </c:pt>
                <c:pt idx="878">
                  <c:v>116.88319080433503</c:v>
                </c:pt>
                <c:pt idx="879">
                  <c:v>95.118734585596783</c:v>
                </c:pt>
                <c:pt idx="880">
                  <c:v>115.27100886220627</c:v>
                </c:pt>
                <c:pt idx="881">
                  <c:v>83.027370019631093</c:v>
                </c:pt>
                <c:pt idx="882">
                  <c:v>85.445642932824228</c:v>
                </c:pt>
                <c:pt idx="883">
                  <c:v>95.924825556661162</c:v>
                </c:pt>
                <c:pt idx="884">
                  <c:v>96.73091652772554</c:v>
                </c:pt>
                <c:pt idx="885">
                  <c:v>86.251733903888606</c:v>
                </c:pt>
                <c:pt idx="886">
                  <c:v>84.63955196175985</c:v>
                </c:pt>
                <c:pt idx="887">
                  <c:v>77.384733222180444</c:v>
                </c:pt>
                <c:pt idx="888">
                  <c:v>99.955280411983068</c:v>
                </c:pt>
                <c:pt idx="889">
                  <c:v>72.548187395794159</c:v>
                </c:pt>
                <c:pt idx="890">
                  <c:v>70.129914482601023</c:v>
                </c:pt>
                <c:pt idx="891">
                  <c:v>97.537007498789919</c:v>
                </c:pt>
                <c:pt idx="892">
                  <c:v>66.099459627279117</c:v>
                </c:pt>
                <c:pt idx="893">
                  <c:v>78.190824193244822</c:v>
                </c:pt>
                <c:pt idx="894">
                  <c:v>55.62027700344219</c:v>
                </c:pt>
                <c:pt idx="895">
                  <c:v>41.110639524283357</c:v>
                </c:pt>
                <c:pt idx="896">
                  <c:v>66.099459627279117</c:v>
                </c:pt>
                <c:pt idx="897">
                  <c:v>75.772551280051673</c:v>
                </c:pt>
                <c:pt idx="898">
                  <c:v>54.814186032377812</c:v>
                </c:pt>
                <c:pt idx="899">
                  <c:v>58.038549916635326</c:v>
                </c:pt>
                <c:pt idx="900">
                  <c:v>54.008095061313426</c:v>
                </c:pt>
                <c:pt idx="901">
                  <c:v>26.601002045124524</c:v>
                </c:pt>
                <c:pt idx="902">
                  <c:v>49.171549234927156</c:v>
                </c:pt>
                <c:pt idx="903">
                  <c:v>37.886275640025836</c:v>
                </c:pt>
                <c:pt idx="904">
                  <c:v>54.008095061313426</c:v>
                </c:pt>
                <c:pt idx="905">
                  <c:v>43.528912437476492</c:v>
                </c:pt>
                <c:pt idx="906">
                  <c:v>49.171549234927156</c:v>
                </c:pt>
                <c:pt idx="907">
                  <c:v>63.681186714085982</c:v>
                </c:pt>
                <c:pt idx="908">
                  <c:v>36.274093697897079</c:v>
                </c:pt>
                <c:pt idx="909">
                  <c:v>35.468002726832701</c:v>
                </c:pt>
                <c:pt idx="910">
                  <c:v>36.274093697897079</c:v>
                </c:pt>
                <c:pt idx="911">
                  <c:v>43.528912437476492</c:v>
                </c:pt>
                <c:pt idx="912">
                  <c:v>29.019274958317663</c:v>
                </c:pt>
                <c:pt idx="913">
                  <c:v>41.110639524283357</c:v>
                </c:pt>
                <c:pt idx="914">
                  <c:v>29.019274958317663</c:v>
                </c:pt>
                <c:pt idx="915">
                  <c:v>31.437547871510802</c:v>
                </c:pt>
                <c:pt idx="916">
                  <c:v>24.988820102995767</c:v>
                </c:pt>
                <c:pt idx="917">
                  <c:v>42.722821466412114</c:v>
                </c:pt>
                <c:pt idx="918">
                  <c:v>28.213183987253284</c:v>
                </c:pt>
                <c:pt idx="919">
                  <c:v>34.661911755768323</c:v>
                </c:pt>
                <c:pt idx="920">
                  <c:v>17.73400136341635</c:v>
                </c:pt>
                <c:pt idx="921">
                  <c:v>22.570547189802628</c:v>
                </c:pt>
                <c:pt idx="922">
                  <c:v>15.315728450223212</c:v>
                </c:pt>
                <c:pt idx="923">
                  <c:v>13.703546508094453</c:v>
                </c:pt>
                <c:pt idx="924">
                  <c:v>13.703546508094453</c:v>
                </c:pt>
                <c:pt idx="925">
                  <c:v>0</c:v>
                </c:pt>
                <c:pt idx="926">
                  <c:v>8.8670006817081752</c:v>
                </c:pt>
                <c:pt idx="927">
                  <c:v>28.213183987253284</c:v>
                </c:pt>
                <c:pt idx="928">
                  <c:v>12.897455537030073</c:v>
                </c:pt>
                <c:pt idx="929">
                  <c:v>8.8670006817081752</c:v>
                </c:pt>
                <c:pt idx="930">
                  <c:v>15.315728450223212</c:v>
                </c:pt>
                <c:pt idx="931">
                  <c:v>11.285273594901314</c:v>
                </c:pt>
                <c:pt idx="932">
                  <c:v>9.6730916527725554</c:v>
                </c:pt>
                <c:pt idx="933">
                  <c:v>24.182729131931385</c:v>
                </c:pt>
                <c:pt idx="934">
                  <c:v>24.988820102995767</c:v>
                </c:pt>
                <c:pt idx="935">
                  <c:v>-6.4487277685150364</c:v>
                </c:pt>
                <c:pt idx="936">
                  <c:v>29.825365929382045</c:v>
                </c:pt>
                <c:pt idx="937">
                  <c:v>16.12181942128759</c:v>
                </c:pt>
                <c:pt idx="938">
                  <c:v>17.73400136341635</c:v>
                </c:pt>
                <c:pt idx="939">
                  <c:v>-12.897455537030073</c:v>
                </c:pt>
                <c:pt idx="940">
                  <c:v>3.2243638842575182</c:v>
                </c:pt>
                <c:pt idx="941">
                  <c:v>4.0304548553218975</c:v>
                </c:pt>
                <c:pt idx="942">
                  <c:v>0.80609097106437955</c:v>
                </c:pt>
                <c:pt idx="943">
                  <c:v>8.8670006817081752</c:v>
                </c:pt>
                <c:pt idx="944">
                  <c:v>12.091364565965693</c:v>
                </c:pt>
                <c:pt idx="945">
                  <c:v>8.060909710643795</c:v>
                </c:pt>
                <c:pt idx="946">
                  <c:v>4.8365458263862777</c:v>
                </c:pt>
                <c:pt idx="947">
                  <c:v>0.80609097106437955</c:v>
                </c:pt>
                <c:pt idx="948">
                  <c:v>-1.6121819421287591</c:v>
                </c:pt>
                <c:pt idx="949">
                  <c:v>-19.346183305545111</c:v>
                </c:pt>
                <c:pt idx="950">
                  <c:v>-21.764456218738246</c:v>
                </c:pt>
                <c:pt idx="951">
                  <c:v>-37.080184668961458</c:v>
                </c:pt>
                <c:pt idx="952">
                  <c:v>-13.703546508094453</c:v>
                </c:pt>
                <c:pt idx="953">
                  <c:v>-12.897455537030073</c:v>
                </c:pt>
                <c:pt idx="954">
                  <c:v>-36.274093697897079</c:v>
                </c:pt>
                <c:pt idx="955">
                  <c:v>-24.988820102995767</c:v>
                </c:pt>
                <c:pt idx="956">
                  <c:v>-43.528912437476492</c:v>
                </c:pt>
                <c:pt idx="957">
                  <c:v>-56.426367974506569</c:v>
                </c:pt>
                <c:pt idx="958">
                  <c:v>-53.202004090249048</c:v>
                </c:pt>
                <c:pt idx="959">
                  <c:v>-51.589822148120291</c:v>
                </c:pt>
                <c:pt idx="960">
                  <c:v>-54.008095061313426</c:v>
                </c:pt>
                <c:pt idx="961">
                  <c:v>-75.772551280051673</c:v>
                </c:pt>
                <c:pt idx="962">
                  <c:v>-64.48727768515036</c:v>
                </c:pt>
                <c:pt idx="963">
                  <c:v>-64.48727768515036</c:v>
                </c:pt>
                <c:pt idx="964">
                  <c:v>-47.559367292798392</c:v>
                </c:pt>
                <c:pt idx="965">
                  <c:v>-47.559367292798392</c:v>
                </c:pt>
                <c:pt idx="966">
                  <c:v>-44.335003408540878</c:v>
                </c:pt>
                <c:pt idx="967">
                  <c:v>-48.36545826386277</c:v>
                </c:pt>
                <c:pt idx="968">
                  <c:v>-66.905550598343495</c:v>
                </c:pt>
                <c:pt idx="969">
                  <c:v>-54.008095061313426</c:v>
                </c:pt>
                <c:pt idx="970">
                  <c:v>-67.711641569407888</c:v>
                </c:pt>
                <c:pt idx="971">
                  <c:v>-91.088279730274891</c:v>
                </c:pt>
                <c:pt idx="972">
                  <c:v>-56.426367974506569</c:v>
                </c:pt>
                <c:pt idx="973">
                  <c:v>-58.844640887699704</c:v>
                </c:pt>
                <c:pt idx="974">
                  <c:v>-62.069004771957225</c:v>
                </c:pt>
                <c:pt idx="975">
                  <c:v>-73.354278366858537</c:v>
                </c:pt>
                <c:pt idx="976">
                  <c:v>-66.099459627279117</c:v>
                </c:pt>
                <c:pt idx="977">
                  <c:v>-57.232458945570947</c:v>
                </c:pt>
                <c:pt idx="978">
                  <c:v>-66.099459627279117</c:v>
                </c:pt>
                <c:pt idx="979">
                  <c:v>-56.426367974506569</c:v>
                </c:pt>
                <c:pt idx="980">
                  <c:v>-57.232458945570947</c:v>
                </c:pt>
                <c:pt idx="981">
                  <c:v>-77.384733222180444</c:v>
                </c:pt>
                <c:pt idx="982">
                  <c:v>-57.232458945570947</c:v>
                </c:pt>
                <c:pt idx="983">
                  <c:v>-92.700461672403648</c:v>
                </c:pt>
                <c:pt idx="984">
                  <c:v>-66.905550598343495</c:v>
                </c:pt>
                <c:pt idx="985">
                  <c:v>-74.160369337922916</c:v>
                </c:pt>
                <c:pt idx="986">
                  <c:v>-92.700461672403648</c:v>
                </c:pt>
                <c:pt idx="987">
                  <c:v>-82.221279048566714</c:v>
                </c:pt>
                <c:pt idx="988">
                  <c:v>-64.48727768515036</c:v>
                </c:pt>
                <c:pt idx="989">
                  <c:v>-74.966460308987294</c:v>
                </c:pt>
                <c:pt idx="990">
                  <c:v>-88.670006817081756</c:v>
                </c:pt>
                <c:pt idx="991">
                  <c:v>-71.74209642472978</c:v>
                </c:pt>
                <c:pt idx="992">
                  <c:v>-96.73091652772554</c:v>
                </c:pt>
                <c:pt idx="993">
                  <c:v>-88.670006817081756</c:v>
                </c:pt>
                <c:pt idx="994">
                  <c:v>-110.43446303582</c:v>
                </c:pt>
                <c:pt idx="995">
                  <c:v>-122.52582760178569</c:v>
                </c:pt>
                <c:pt idx="996">
                  <c:v>-128.16846439923634</c:v>
                </c:pt>
                <c:pt idx="997">
                  <c:v>-113.65882692007752</c:v>
                </c:pt>
                <c:pt idx="998">
                  <c:v>-126.55628245710759</c:v>
                </c:pt>
                <c:pt idx="999">
                  <c:v>-120.91364565965694</c:v>
                </c:pt>
              </c:numCache>
            </c:numRef>
          </c:val>
          <c:smooth val="0"/>
        </c:ser>
        <c:ser>
          <c:idx val="12"/>
          <c:order val="7"/>
          <c:tx>
            <c:strRef>
              <c:f>graph_export!$I$1</c:f>
              <c:strCache>
                <c:ptCount val="1"/>
                <c:pt idx="0">
                  <c:v>b_tot</c:v>
                </c:pt>
              </c:strCache>
            </c:strRef>
          </c:tx>
          <c:spPr>
            <a:ln w="1587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val>
            <c:numRef>
              <c:f>graph_export!$I$2:$I$1001</c:f>
              <c:numCache>
                <c:formatCode>General</c:formatCode>
                <c:ptCount val="1000"/>
                <c:pt idx="0">
                  <c:v>41282.800678273641</c:v>
                </c:pt>
                <c:pt idx="1">
                  <c:v>41160.207994185635</c:v>
                </c:pt>
                <c:pt idx="2">
                  <c:v>40884.678547486103</c:v>
                </c:pt>
                <c:pt idx="3">
                  <c:v>40487.76046053334</c:v>
                </c:pt>
                <c:pt idx="4">
                  <c:v>40407.020836508062</c:v>
                </c:pt>
                <c:pt idx="5">
                  <c:v>40082.480296140522</c:v>
                </c:pt>
                <c:pt idx="6">
                  <c:v>39643.103627612611</c:v>
                </c:pt>
                <c:pt idx="7">
                  <c:v>39600.016177011785</c:v>
                </c:pt>
                <c:pt idx="8">
                  <c:v>39345.224364641603</c:v>
                </c:pt>
                <c:pt idx="9">
                  <c:v>39175.172493476312</c:v>
                </c:pt>
                <c:pt idx="10">
                  <c:v>39118.746125501806</c:v>
                </c:pt>
                <c:pt idx="11">
                  <c:v>38915.042398091682</c:v>
                </c:pt>
                <c:pt idx="12">
                  <c:v>38869.60692614509</c:v>
                </c:pt>
                <c:pt idx="13">
                  <c:v>38781.338267272935</c:v>
                </c:pt>
                <c:pt idx="14">
                  <c:v>38660.330813504945</c:v>
                </c:pt>
                <c:pt idx="15">
                  <c:v>38707.405209988145</c:v>
                </c:pt>
                <c:pt idx="16">
                  <c:v>38460.483714085982</c:v>
                </c:pt>
                <c:pt idx="17">
                  <c:v>38425.524029682012</c:v>
                </c:pt>
                <c:pt idx="18">
                  <c:v>38331.723099471572</c:v>
                </c:pt>
                <c:pt idx="19">
                  <c:v>38300.308899113326</c:v>
                </c:pt>
                <c:pt idx="20">
                  <c:v>38169.467898125651</c:v>
                </c:pt>
                <c:pt idx="21">
                  <c:v>38023.374630092745</c:v>
                </c:pt>
                <c:pt idx="22">
                  <c:v>37847.573151752062</c:v>
                </c:pt>
                <c:pt idx="23">
                  <c:v>37877.799865626366</c:v>
                </c:pt>
                <c:pt idx="24">
                  <c:v>37795.103591984225</c:v>
                </c:pt>
                <c:pt idx="25">
                  <c:v>37789.072978539101</c:v>
                </c:pt>
                <c:pt idx="26">
                  <c:v>37641.330809753556</c:v>
                </c:pt>
                <c:pt idx="27">
                  <c:v>37445.621135567853</c:v>
                </c:pt>
                <c:pt idx="28">
                  <c:v>37398.339379463578</c:v>
                </c:pt>
                <c:pt idx="29">
                  <c:v>37361.670518955565</c:v>
                </c:pt>
                <c:pt idx="30">
                  <c:v>37177.808130904232</c:v>
                </c:pt>
                <c:pt idx="31">
                  <c:v>37016.181798583995</c:v>
                </c:pt>
                <c:pt idx="32">
                  <c:v>36907.717356462279</c:v>
                </c:pt>
                <c:pt idx="33">
                  <c:v>36723.94856749165</c:v>
                </c:pt>
                <c:pt idx="34">
                  <c:v>36513.772764799745</c:v>
                </c:pt>
                <c:pt idx="35">
                  <c:v>36382.276152191895</c:v>
                </c:pt>
                <c:pt idx="36">
                  <c:v>36231.363104711061</c:v>
                </c:pt>
                <c:pt idx="37">
                  <c:v>35969.002143602273</c:v>
                </c:pt>
                <c:pt idx="38">
                  <c:v>35767.08123894484</c:v>
                </c:pt>
                <c:pt idx="39">
                  <c:v>35501.047661952703</c:v>
                </c:pt>
                <c:pt idx="40">
                  <c:v>35300.571693508049</c:v>
                </c:pt>
                <c:pt idx="41">
                  <c:v>34985.199321551627</c:v>
                </c:pt>
                <c:pt idx="42">
                  <c:v>34780.054053009939</c:v>
                </c:pt>
                <c:pt idx="43">
                  <c:v>34520.439066110615</c:v>
                </c:pt>
                <c:pt idx="44">
                  <c:v>34283.036787429111</c:v>
                </c:pt>
                <c:pt idx="45">
                  <c:v>34086.48090838061</c:v>
                </c:pt>
                <c:pt idx="46">
                  <c:v>33855.289860170837</c:v>
                </c:pt>
                <c:pt idx="47">
                  <c:v>33645.461920234877</c:v>
                </c:pt>
                <c:pt idx="48">
                  <c:v>33377.454927247411</c:v>
                </c:pt>
                <c:pt idx="49">
                  <c:v>33216.5911769253</c:v>
                </c:pt>
                <c:pt idx="50">
                  <c:v>32846.357714882324</c:v>
                </c:pt>
                <c:pt idx="51">
                  <c:v>32628.090864804068</c:v>
                </c:pt>
                <c:pt idx="52">
                  <c:v>32483.613173794511</c:v>
                </c:pt>
                <c:pt idx="53">
                  <c:v>32254.452421850248</c:v>
                </c:pt>
                <c:pt idx="54">
                  <c:v>32102.940643019443</c:v>
                </c:pt>
                <c:pt idx="55">
                  <c:v>31970.387070846496</c:v>
                </c:pt>
                <c:pt idx="56">
                  <c:v>31793.846358020965</c:v>
                </c:pt>
                <c:pt idx="57">
                  <c:v>31673.427659386936</c:v>
                </c:pt>
                <c:pt idx="58">
                  <c:v>31519.708362345231</c:v>
                </c:pt>
                <c:pt idx="59">
                  <c:v>31418.358235828229</c:v>
                </c:pt>
                <c:pt idx="60">
                  <c:v>31324.15256259164</c:v>
                </c:pt>
                <c:pt idx="61">
                  <c:v>31187.404684915244</c:v>
                </c:pt>
                <c:pt idx="62">
                  <c:v>31057.921602194445</c:v>
                </c:pt>
                <c:pt idx="63">
                  <c:v>31046.913939788057</c:v>
                </c:pt>
                <c:pt idx="64">
                  <c:v>30894.806824688487</c:v>
                </c:pt>
                <c:pt idx="65">
                  <c:v>30724.560965199358</c:v>
                </c:pt>
                <c:pt idx="66">
                  <c:v>30714.178776737441</c:v>
                </c:pt>
                <c:pt idx="67">
                  <c:v>30560.389228128304</c:v>
                </c:pt>
                <c:pt idx="68">
                  <c:v>30505.752264041308</c:v>
                </c:pt>
                <c:pt idx="69">
                  <c:v>30369.322111445152</c:v>
                </c:pt>
                <c:pt idx="70">
                  <c:v>30263.566924722392</c:v>
                </c:pt>
                <c:pt idx="71">
                  <c:v>30112.168906431965</c:v>
                </c:pt>
                <c:pt idx="72">
                  <c:v>29990.415637044316</c:v>
                </c:pt>
                <c:pt idx="73">
                  <c:v>29830.943337746001</c:v>
                </c:pt>
                <c:pt idx="74">
                  <c:v>29705.744973555775</c:v>
                </c:pt>
                <c:pt idx="75">
                  <c:v>29509.91156261367</c:v>
                </c:pt>
                <c:pt idx="76">
                  <c:v>29356.650493787081</c:v>
                </c:pt>
                <c:pt idx="77">
                  <c:v>29113.75945274024</c:v>
                </c:pt>
                <c:pt idx="78">
                  <c:v>28867.322927647674</c:v>
                </c:pt>
                <c:pt idx="79">
                  <c:v>28679.035317930906</c:v>
                </c:pt>
                <c:pt idx="80">
                  <c:v>28388.929377265995</c:v>
                </c:pt>
                <c:pt idx="81">
                  <c:v>28119.530933254733</c:v>
                </c:pt>
                <c:pt idx="82">
                  <c:v>27777.637787036641</c:v>
                </c:pt>
                <c:pt idx="83">
                  <c:v>27495.636265055327</c:v>
                </c:pt>
                <c:pt idx="84">
                  <c:v>27117.315150707233</c:v>
                </c:pt>
                <c:pt idx="85">
                  <c:v>26721.286777590205</c:v>
                </c:pt>
                <c:pt idx="86">
                  <c:v>26285.562563485968</c:v>
                </c:pt>
                <c:pt idx="87">
                  <c:v>25868.047345338724</c:v>
                </c:pt>
                <c:pt idx="88">
                  <c:v>25416.090946354034</c:v>
                </c:pt>
                <c:pt idx="89">
                  <c:v>24987.608179692135</c:v>
                </c:pt>
                <c:pt idx="90">
                  <c:v>24565.881889662967</c:v>
                </c:pt>
                <c:pt idx="91">
                  <c:v>24070.560428888941</c:v>
                </c:pt>
                <c:pt idx="92">
                  <c:v>23625.066128970011</c:v>
                </c:pt>
                <c:pt idx="93">
                  <c:v>23116.569601470437</c:v>
                </c:pt>
                <c:pt idx="94">
                  <c:v>22639.008884654308</c:v>
                </c:pt>
                <c:pt idx="95">
                  <c:v>22151.581087861574</c:v>
                </c:pt>
                <c:pt idx="96">
                  <c:v>21667.046558575603</c:v>
                </c:pt>
                <c:pt idx="97">
                  <c:v>21229.18168274669</c:v>
                </c:pt>
                <c:pt idx="98">
                  <c:v>20779.419430675647</c:v>
                </c:pt>
                <c:pt idx="99">
                  <c:v>20345.029787325024</c:v>
                </c:pt>
                <c:pt idx="100">
                  <c:v>19870.539559961046</c:v>
                </c:pt>
                <c:pt idx="101">
                  <c:v>19434.440740506372</c:v>
                </c:pt>
                <c:pt idx="102">
                  <c:v>19083.038353283649</c:v>
                </c:pt>
                <c:pt idx="103">
                  <c:v>18708.981796006447</c:v>
                </c:pt>
                <c:pt idx="104">
                  <c:v>18359.843807264806</c:v>
                </c:pt>
                <c:pt idx="105">
                  <c:v>18038.380546511842</c:v>
                </c:pt>
                <c:pt idx="106">
                  <c:v>17708.394752751905</c:v>
                </c:pt>
                <c:pt idx="107">
                  <c:v>17422.74735748173</c:v>
                </c:pt>
                <c:pt idx="108">
                  <c:v>17142.200747929212</c:v>
                </c:pt>
                <c:pt idx="109">
                  <c:v>16894.162017110542</c:v>
                </c:pt>
                <c:pt idx="110">
                  <c:v>16724.026523080574</c:v>
                </c:pt>
                <c:pt idx="111">
                  <c:v>16554.988102507436</c:v>
                </c:pt>
                <c:pt idx="112">
                  <c:v>16401.864141734495</c:v>
                </c:pt>
                <c:pt idx="113">
                  <c:v>16223.527234859019</c:v>
                </c:pt>
                <c:pt idx="114">
                  <c:v>16121.314137100762</c:v>
                </c:pt>
                <c:pt idx="115">
                  <c:v>16047.468097761866</c:v>
                </c:pt>
                <c:pt idx="116">
                  <c:v>15948.272004266784</c:v>
                </c:pt>
                <c:pt idx="117">
                  <c:v>15884.002062418742</c:v>
                </c:pt>
                <c:pt idx="118">
                  <c:v>15875.64677514112</c:v>
                </c:pt>
                <c:pt idx="119">
                  <c:v>15860.869502689471</c:v>
                </c:pt>
                <c:pt idx="120">
                  <c:v>15899.006646923526</c:v>
                </c:pt>
                <c:pt idx="121">
                  <c:v>15942.940302387145</c:v>
                </c:pt>
                <c:pt idx="122">
                  <c:v>16029.456276182307</c:v>
                </c:pt>
                <c:pt idx="123">
                  <c:v>16090.899807009795</c:v>
                </c:pt>
                <c:pt idx="124">
                  <c:v>16177.445918480662</c:v>
                </c:pt>
                <c:pt idx="125">
                  <c:v>16297.570239547716</c:v>
                </c:pt>
                <c:pt idx="126">
                  <c:v>16370.315810348569</c:v>
                </c:pt>
                <c:pt idx="127">
                  <c:v>16518.767075943255</c:v>
                </c:pt>
                <c:pt idx="128">
                  <c:v>16650.440910496483</c:v>
                </c:pt>
                <c:pt idx="129">
                  <c:v>16784.492904071176</c:v>
                </c:pt>
                <c:pt idx="130">
                  <c:v>16942.172404400764</c:v>
                </c:pt>
                <c:pt idx="131">
                  <c:v>17083.368851255873</c:v>
                </c:pt>
                <c:pt idx="132">
                  <c:v>17242.31267077164</c:v>
                </c:pt>
                <c:pt idx="133">
                  <c:v>17426.051322066563</c:v>
                </c:pt>
                <c:pt idx="134">
                  <c:v>17549.055539343142</c:v>
                </c:pt>
                <c:pt idx="135">
                  <c:v>17749.404375950173</c:v>
                </c:pt>
                <c:pt idx="136">
                  <c:v>17935.939300589944</c:v>
                </c:pt>
                <c:pt idx="137">
                  <c:v>18126.002942896972</c:v>
                </c:pt>
                <c:pt idx="138">
                  <c:v>18313.079718616536</c:v>
                </c:pt>
                <c:pt idx="139">
                  <c:v>18512.274601496549</c:v>
                </c:pt>
                <c:pt idx="140">
                  <c:v>18661.685832494411</c:v>
                </c:pt>
                <c:pt idx="141">
                  <c:v>18904.272519758251</c:v>
                </c:pt>
                <c:pt idx="142">
                  <c:v>19106.73527549547</c:v>
                </c:pt>
                <c:pt idx="143">
                  <c:v>19321.329509690386</c:v>
                </c:pt>
                <c:pt idx="144">
                  <c:v>19547.16890358847</c:v>
                </c:pt>
                <c:pt idx="145">
                  <c:v>19768.171751660171</c:v>
                </c:pt>
                <c:pt idx="146">
                  <c:v>19988.258143301642</c:v>
                </c:pt>
                <c:pt idx="147">
                  <c:v>20221.282104371872</c:v>
                </c:pt>
                <c:pt idx="148">
                  <c:v>20511.180685415697</c:v>
                </c:pt>
                <c:pt idx="149">
                  <c:v>20760.647586068684</c:v>
                </c:pt>
                <c:pt idx="150">
                  <c:v>21018.620253350178</c:v>
                </c:pt>
                <c:pt idx="151">
                  <c:v>21316.593115401891</c:v>
                </c:pt>
                <c:pt idx="152">
                  <c:v>21601.875881537657</c:v>
                </c:pt>
                <c:pt idx="153">
                  <c:v>21955.860392321709</c:v>
                </c:pt>
                <c:pt idx="154">
                  <c:v>22287.648961266397</c:v>
                </c:pt>
                <c:pt idx="155">
                  <c:v>22637.44914276302</c:v>
                </c:pt>
                <c:pt idx="156">
                  <c:v>23039.565009595368</c:v>
                </c:pt>
                <c:pt idx="157">
                  <c:v>23444.403503123907</c:v>
                </c:pt>
                <c:pt idx="158">
                  <c:v>23897.012118647552</c:v>
                </c:pt>
                <c:pt idx="159">
                  <c:v>24390.079157156521</c:v>
                </c:pt>
                <c:pt idx="160">
                  <c:v>24898.629169845066</c:v>
                </c:pt>
                <c:pt idx="161">
                  <c:v>25436.53294895064</c:v>
                </c:pt>
                <c:pt idx="162">
                  <c:v>26001.83044977516</c:v>
                </c:pt>
                <c:pt idx="163">
                  <c:v>26603.903781485638</c:v>
                </c:pt>
                <c:pt idx="164">
                  <c:v>27276.040171192501</c:v>
                </c:pt>
                <c:pt idx="165">
                  <c:v>27957.68240682278</c:v>
                </c:pt>
                <c:pt idx="166">
                  <c:v>28717.047262215165</c:v>
                </c:pt>
                <c:pt idx="167">
                  <c:v>29469.796144109685</c:v>
                </c:pt>
                <c:pt idx="168">
                  <c:v>30322.433449929966</c:v>
                </c:pt>
                <c:pt idx="169">
                  <c:v>31178.893850984488</c:v>
                </c:pt>
                <c:pt idx="170">
                  <c:v>32090.559809800288</c:v>
                </c:pt>
                <c:pt idx="171">
                  <c:v>33055.95625248889</c:v>
                </c:pt>
                <c:pt idx="172">
                  <c:v>34030.430450561493</c:v>
                </c:pt>
                <c:pt idx="173">
                  <c:v>35069.060829941758</c:v>
                </c:pt>
                <c:pt idx="174">
                  <c:v>36133.318874666729</c:v>
                </c:pt>
                <c:pt idx="175">
                  <c:v>37260.900267133809</c:v>
                </c:pt>
                <c:pt idx="176">
                  <c:v>38418.029414341756</c:v>
                </c:pt>
                <c:pt idx="177">
                  <c:v>39601.706078405849</c:v>
                </c:pt>
                <c:pt idx="178">
                  <c:v>40822.770676003129</c:v>
                </c:pt>
                <c:pt idx="179">
                  <c:v>42083.668222641274</c:v>
                </c:pt>
                <c:pt idx="180">
                  <c:v>43363.426981775359</c:v>
                </c:pt>
                <c:pt idx="181">
                  <c:v>44664.381603453905</c:v>
                </c:pt>
                <c:pt idx="182">
                  <c:v>45978.929406181385</c:v>
                </c:pt>
                <c:pt idx="183">
                  <c:v>47333.99251216439</c:v>
                </c:pt>
                <c:pt idx="184">
                  <c:v>48671.612599269734</c:v>
                </c:pt>
                <c:pt idx="185">
                  <c:v>50043.382884726758</c:v>
                </c:pt>
                <c:pt idx="186">
                  <c:v>51414.096210618685</c:v>
                </c:pt>
                <c:pt idx="187">
                  <c:v>52757.833929115055</c:v>
                </c:pt>
                <c:pt idx="188">
                  <c:v>54104.782640198435</c:v>
                </c:pt>
                <c:pt idx="189">
                  <c:v>55437.31870796458</c:v>
                </c:pt>
                <c:pt idx="190">
                  <c:v>56732.968579385604</c:v>
                </c:pt>
                <c:pt idx="191">
                  <c:v>58005.656531887922</c:v>
                </c:pt>
                <c:pt idx="192">
                  <c:v>59257.750748276987</c:v>
                </c:pt>
                <c:pt idx="193">
                  <c:v>60454.652778202013</c:v>
                </c:pt>
                <c:pt idx="194">
                  <c:v>61725.006080655818</c:v>
                </c:pt>
                <c:pt idx="195">
                  <c:v>62862.046624019778</c:v>
                </c:pt>
                <c:pt idx="196">
                  <c:v>63955.447889487099</c:v>
                </c:pt>
                <c:pt idx="197">
                  <c:v>65019.201010970428</c:v>
                </c:pt>
                <c:pt idx="198">
                  <c:v>66000.759595999669</c:v>
                </c:pt>
                <c:pt idx="199">
                  <c:v>66936.243863840617</c:v>
                </c:pt>
                <c:pt idx="200">
                  <c:v>67857.134871337708</c:v>
                </c:pt>
                <c:pt idx="201">
                  <c:v>68664.43390840097</c:v>
                </c:pt>
                <c:pt idx="202">
                  <c:v>69464.531611913611</c:v>
                </c:pt>
                <c:pt idx="203">
                  <c:v>70209.41038636773</c:v>
                </c:pt>
                <c:pt idx="204">
                  <c:v>70846.36656977993</c:v>
                </c:pt>
                <c:pt idx="205">
                  <c:v>71484.379712757218</c:v>
                </c:pt>
                <c:pt idx="206">
                  <c:v>72082.516397720698</c:v>
                </c:pt>
                <c:pt idx="207">
                  <c:v>72581.346623729944</c:v>
                </c:pt>
                <c:pt idx="208">
                  <c:v>73053.047367911509</c:v>
                </c:pt>
                <c:pt idx="209">
                  <c:v>73485.206145537973</c:v>
                </c:pt>
                <c:pt idx="210">
                  <c:v>73897.794613859354</c:v>
                </c:pt>
                <c:pt idx="211">
                  <c:v>74278.152814635396</c:v>
                </c:pt>
                <c:pt idx="212">
                  <c:v>74619.370396801271</c:v>
                </c:pt>
                <c:pt idx="213">
                  <c:v>74939.1011339369</c:v>
                </c:pt>
                <c:pt idx="214">
                  <c:v>75234.354764373638</c:v>
                </c:pt>
                <c:pt idx="215">
                  <c:v>75535.431648634418</c:v>
                </c:pt>
                <c:pt idx="216">
                  <c:v>75823.888688546693</c:v>
                </c:pt>
                <c:pt idx="217">
                  <c:v>76139.849815637062</c:v>
                </c:pt>
                <c:pt idx="218">
                  <c:v>76459.506906124065</c:v>
                </c:pt>
                <c:pt idx="219">
                  <c:v>76809.97607053809</c:v>
                </c:pt>
                <c:pt idx="220">
                  <c:v>77178.874961827445</c:v>
                </c:pt>
                <c:pt idx="221">
                  <c:v>77584.964403244929</c:v>
                </c:pt>
                <c:pt idx="222">
                  <c:v>78048.955286525394</c:v>
                </c:pt>
                <c:pt idx="223">
                  <c:v>78561.632748231175</c:v>
                </c:pt>
                <c:pt idx="224">
                  <c:v>79139.770824322535</c:v>
                </c:pt>
                <c:pt idx="225">
                  <c:v>79802.662212916039</c:v>
                </c:pt>
                <c:pt idx="226">
                  <c:v>80530.877107841457</c:v>
                </c:pt>
                <c:pt idx="227">
                  <c:v>81385.360697819429</c:v>
                </c:pt>
                <c:pt idx="228">
                  <c:v>82256.839054675977</c:v>
                </c:pt>
                <c:pt idx="229">
                  <c:v>83269.222875901876</c:v>
                </c:pt>
                <c:pt idx="230">
                  <c:v>84403.941931486945</c:v>
                </c:pt>
                <c:pt idx="231">
                  <c:v>85636.422120570351</c:v>
                </c:pt>
                <c:pt idx="232">
                  <c:v>87022.28711523673</c:v>
                </c:pt>
                <c:pt idx="233">
                  <c:v>88511.669640739288</c:v>
                </c:pt>
                <c:pt idx="234">
                  <c:v>90131.879795932269</c:v>
                </c:pt>
                <c:pt idx="235">
                  <c:v>91913.104180798284</c:v>
                </c:pt>
                <c:pt idx="236">
                  <c:v>93810.241814849403</c:v>
                </c:pt>
                <c:pt idx="237">
                  <c:v>95833.885641249901</c:v>
                </c:pt>
                <c:pt idx="238">
                  <c:v>98045.285202503379</c:v>
                </c:pt>
                <c:pt idx="239">
                  <c:v>100391.47599181642</c:v>
                </c:pt>
                <c:pt idx="240">
                  <c:v>102882.87691646142</c:v>
                </c:pt>
                <c:pt idx="241">
                  <c:v>105524.03693486023</c:v>
                </c:pt>
                <c:pt idx="242">
                  <c:v>108274.09288100137</c:v>
                </c:pt>
                <c:pt idx="243">
                  <c:v>111159.70263720019</c:v>
                </c:pt>
                <c:pt idx="244">
                  <c:v>114196.2789260688</c:v>
                </c:pt>
                <c:pt idx="245">
                  <c:v>117361.64257214632</c:v>
                </c:pt>
                <c:pt idx="246">
                  <c:v>120597.08264751744</c:v>
                </c:pt>
                <c:pt idx="247">
                  <c:v>123981.66971399517</c:v>
                </c:pt>
                <c:pt idx="248">
                  <c:v>127471.45674481861</c:v>
                </c:pt>
                <c:pt idx="249">
                  <c:v>130949.80802269626</c:v>
                </c:pt>
                <c:pt idx="250">
                  <c:v>134570.25883256202</c:v>
                </c:pt>
                <c:pt idx="251">
                  <c:v>138206.76460536284</c:v>
                </c:pt>
                <c:pt idx="252">
                  <c:v>141869.65064929047</c:v>
                </c:pt>
                <c:pt idx="253">
                  <c:v>145551.02669544483</c:v>
                </c:pt>
                <c:pt idx="254">
                  <c:v>149213.61178067065</c:v>
                </c:pt>
                <c:pt idx="255">
                  <c:v>152857.99126502071</c:v>
                </c:pt>
                <c:pt idx="256">
                  <c:v>156445.84738723433</c:v>
                </c:pt>
                <c:pt idx="257">
                  <c:v>159888.42651762979</c:v>
                </c:pt>
                <c:pt idx="258">
                  <c:v>163330.1159341895</c:v>
                </c:pt>
                <c:pt idx="259">
                  <c:v>166606.72055232915</c:v>
                </c:pt>
                <c:pt idx="260">
                  <c:v>169821.22602802113</c:v>
                </c:pt>
                <c:pt idx="261">
                  <c:v>172801.26600151134</c:v>
                </c:pt>
                <c:pt idx="262">
                  <c:v>175611.01002540463</c:v>
                </c:pt>
                <c:pt idx="263">
                  <c:v>178295.69279316138</c:v>
                </c:pt>
                <c:pt idx="264">
                  <c:v>180669.91338143672</c:v>
                </c:pt>
                <c:pt idx="265">
                  <c:v>182846.71851450356</c:v>
                </c:pt>
                <c:pt idx="266">
                  <c:v>184736.03336322369</c:v>
                </c:pt>
                <c:pt idx="267">
                  <c:v>186482.2619719581</c:v>
                </c:pt>
                <c:pt idx="268">
                  <c:v>187886.87844074416</c:v>
                </c:pt>
                <c:pt idx="269">
                  <c:v>188983.60148231289</c:v>
                </c:pt>
                <c:pt idx="270">
                  <c:v>189910.11877828426</c:v>
                </c:pt>
                <c:pt idx="271">
                  <c:v>190398.24950880659</c:v>
                </c:pt>
                <c:pt idx="272">
                  <c:v>190671.09027962212</c:v>
                </c:pt>
                <c:pt idx="273">
                  <c:v>190677.57635328401</c:v>
                </c:pt>
                <c:pt idx="274">
                  <c:v>190403.46233220445</c:v>
                </c:pt>
                <c:pt idx="275">
                  <c:v>189804.7075905418</c:v>
                </c:pt>
                <c:pt idx="276">
                  <c:v>188978.15001520177</c:v>
                </c:pt>
                <c:pt idx="277">
                  <c:v>187810.77301958721</c:v>
                </c:pt>
                <c:pt idx="278">
                  <c:v>186434.82900814168</c:v>
                </c:pt>
                <c:pt idx="279">
                  <c:v>184756.02210362907</c:v>
                </c:pt>
                <c:pt idx="280">
                  <c:v>182913.60866063845</c:v>
                </c:pt>
                <c:pt idx="281">
                  <c:v>180802.21488795994</c:v>
                </c:pt>
                <c:pt idx="282">
                  <c:v>178501.37955183769</c:v>
                </c:pt>
                <c:pt idx="283">
                  <c:v>176007.53382071262</c:v>
                </c:pt>
                <c:pt idx="284">
                  <c:v>173315.89123886614</c:v>
                </c:pt>
                <c:pt idx="285">
                  <c:v>170461.05025664909</c:v>
                </c:pt>
                <c:pt idx="286">
                  <c:v>167457.15927748731</c:v>
                </c:pt>
                <c:pt idx="287">
                  <c:v>164249.60807988839</c:v>
                </c:pt>
                <c:pt idx="288">
                  <c:v>160953.18609698609</c:v>
                </c:pt>
                <c:pt idx="289">
                  <c:v>157542.34928630042</c:v>
                </c:pt>
                <c:pt idx="290">
                  <c:v>154043.66851220076</c:v>
                </c:pt>
                <c:pt idx="291">
                  <c:v>150443.16601207177</c:v>
                </c:pt>
                <c:pt idx="292">
                  <c:v>146773.30615567428</c:v>
                </c:pt>
                <c:pt idx="293">
                  <c:v>143021.52597893006</c:v>
                </c:pt>
                <c:pt idx="294">
                  <c:v>139263.29367933606</c:v>
                </c:pt>
                <c:pt idx="295">
                  <c:v>135441.9186490266</c:v>
                </c:pt>
                <c:pt idx="296">
                  <c:v>131604.04379886415</c:v>
                </c:pt>
                <c:pt idx="297">
                  <c:v>127750.65583684643</c:v>
                </c:pt>
                <c:pt idx="298">
                  <c:v>123897.96020525941</c:v>
                </c:pt>
                <c:pt idx="299">
                  <c:v>120010.44878748449</c:v>
                </c:pt>
                <c:pt idx="300">
                  <c:v>116157.89026395111</c:v>
                </c:pt>
                <c:pt idx="301">
                  <c:v>112330.97277705968</c:v>
                </c:pt>
                <c:pt idx="302">
                  <c:v>108533.06119382932</c:v>
                </c:pt>
                <c:pt idx="303">
                  <c:v>104765.27933031134</c:v>
                </c:pt>
                <c:pt idx="304">
                  <c:v>101055.49590281828</c:v>
                </c:pt>
                <c:pt idx="305">
                  <c:v>97381.264100916727</c:v>
                </c:pt>
                <c:pt idx="306">
                  <c:v>93799.833149930724</c:v>
                </c:pt>
                <c:pt idx="307">
                  <c:v>90223.26548736557</c:v>
                </c:pt>
                <c:pt idx="308">
                  <c:v>86744.793449757475</c:v>
                </c:pt>
                <c:pt idx="309">
                  <c:v>83366.390453101732</c:v>
                </c:pt>
                <c:pt idx="310">
                  <c:v>80027.265183109819</c:v>
                </c:pt>
                <c:pt idx="311">
                  <c:v>76773.408334105363</c:v>
                </c:pt>
                <c:pt idx="312">
                  <c:v>73614.6736147677</c:v>
                </c:pt>
                <c:pt idx="313">
                  <c:v>70503.692251046697</c:v>
                </c:pt>
                <c:pt idx="314">
                  <c:v>67498.536325615889</c:v>
                </c:pt>
                <c:pt idx="315">
                  <c:v>64595.757348591462</c:v>
                </c:pt>
                <c:pt idx="316">
                  <c:v>61766.098547718328</c:v>
                </c:pt>
                <c:pt idx="317">
                  <c:v>59022.597881668378</c:v>
                </c:pt>
                <c:pt idx="318">
                  <c:v>56372.510169181201</c:v>
                </c:pt>
                <c:pt idx="319">
                  <c:v>53839.921145226792</c:v>
                </c:pt>
                <c:pt idx="320">
                  <c:v>51366.206899835794</c:v>
                </c:pt>
                <c:pt idx="321">
                  <c:v>49000.93035397202</c:v>
                </c:pt>
                <c:pt idx="322">
                  <c:v>46726.524752001409</c:v>
                </c:pt>
                <c:pt idx="323">
                  <c:v>44517.787124037459</c:v>
                </c:pt>
                <c:pt idx="324">
                  <c:v>42419.420497704326</c:v>
                </c:pt>
                <c:pt idx="325">
                  <c:v>40408.212085489286</c:v>
                </c:pt>
                <c:pt idx="326">
                  <c:v>38467.708971593558</c:v>
                </c:pt>
                <c:pt idx="327">
                  <c:v>36587.565686365735</c:v>
                </c:pt>
                <c:pt idx="328">
                  <c:v>34849.578813396191</c:v>
                </c:pt>
                <c:pt idx="329">
                  <c:v>33136.651012097085</c:v>
                </c:pt>
                <c:pt idx="330">
                  <c:v>31539.48598063222</c:v>
                </c:pt>
                <c:pt idx="331">
                  <c:v>29986.435221657568</c:v>
                </c:pt>
                <c:pt idx="332">
                  <c:v>28543.226984531189</c:v>
                </c:pt>
                <c:pt idx="333">
                  <c:v>27145.480961945883</c:v>
                </c:pt>
                <c:pt idx="334">
                  <c:v>25817.062157953325</c:v>
                </c:pt>
                <c:pt idx="335">
                  <c:v>24530.242359375872</c:v>
                </c:pt>
                <c:pt idx="336">
                  <c:v>23361.436357816499</c:v>
                </c:pt>
                <c:pt idx="337">
                  <c:v>22219.17787311328</c:v>
                </c:pt>
                <c:pt idx="338">
                  <c:v>21100.797763758987</c:v>
                </c:pt>
                <c:pt idx="339">
                  <c:v>20062.571918377238</c:v>
                </c:pt>
                <c:pt idx="340">
                  <c:v>19099.426293844852</c:v>
                </c:pt>
                <c:pt idx="341">
                  <c:v>18175.976510299683</c:v>
                </c:pt>
                <c:pt idx="342">
                  <c:v>17286.258810782812</c:v>
                </c:pt>
                <c:pt idx="343">
                  <c:v>16468.119357042531</c:v>
                </c:pt>
                <c:pt idx="344">
                  <c:v>15689.966726775223</c:v>
                </c:pt>
                <c:pt idx="345">
                  <c:v>14928.451024414509</c:v>
                </c:pt>
                <c:pt idx="346">
                  <c:v>14280.403555731247</c:v>
                </c:pt>
                <c:pt idx="347">
                  <c:v>13664.78034291716</c:v>
                </c:pt>
                <c:pt idx="348">
                  <c:v>13044.531338978986</c:v>
                </c:pt>
                <c:pt idx="349">
                  <c:v>12471.386869199716</c:v>
                </c:pt>
                <c:pt idx="350">
                  <c:v>11928.693239294294</c:v>
                </c:pt>
                <c:pt idx="351">
                  <c:v>11398.870322331415</c:v>
                </c:pt>
                <c:pt idx="352">
                  <c:v>10910.479165054283</c:v>
                </c:pt>
                <c:pt idx="353">
                  <c:v>10438.711564386504</c:v>
                </c:pt>
                <c:pt idx="354">
                  <c:v>10004.054286063387</c:v>
                </c:pt>
                <c:pt idx="355">
                  <c:v>9615.2338276317751</c:v>
                </c:pt>
                <c:pt idx="356">
                  <c:v>9226.6374951997095</c:v>
                </c:pt>
                <c:pt idx="357">
                  <c:v>8848.5203453914801</c:v>
                </c:pt>
                <c:pt idx="358">
                  <c:v>8553.2800862519907</c:v>
                </c:pt>
                <c:pt idx="359">
                  <c:v>8217.1934274794894</c:v>
                </c:pt>
                <c:pt idx="360">
                  <c:v>7926.4853603833817</c:v>
                </c:pt>
                <c:pt idx="361">
                  <c:v>7651.0796504402533</c:v>
                </c:pt>
                <c:pt idx="362">
                  <c:v>7395.4382381260548</c:v>
                </c:pt>
                <c:pt idx="363">
                  <c:v>7138.9907348407914</c:v>
                </c:pt>
                <c:pt idx="364">
                  <c:v>6907.8398005227446</c:v>
                </c:pt>
                <c:pt idx="365">
                  <c:v>6678.9398933885386</c:v>
                </c:pt>
                <c:pt idx="366">
                  <c:v>6505.06492698901</c:v>
                </c:pt>
                <c:pt idx="367">
                  <c:v>6298.4178419643595</c:v>
                </c:pt>
                <c:pt idx="368">
                  <c:v>6129.115181499943</c:v>
                </c:pt>
                <c:pt idx="369">
                  <c:v>5945.2895122591253</c:v>
                </c:pt>
                <c:pt idx="370">
                  <c:v>5781.6997401595945</c:v>
                </c:pt>
                <c:pt idx="371">
                  <c:v>5650.3001217136652</c:v>
                </c:pt>
                <c:pt idx="372">
                  <c:v>5506.4612759458196</c:v>
                </c:pt>
                <c:pt idx="373">
                  <c:v>5368.9875350818129</c:v>
                </c:pt>
                <c:pt idx="374">
                  <c:v>5255.0309355135396</c:v>
                </c:pt>
                <c:pt idx="375">
                  <c:v>5152.4298611076028</c:v>
                </c:pt>
                <c:pt idx="376">
                  <c:v>5039.3496040778273</c:v>
                </c:pt>
                <c:pt idx="377">
                  <c:v>4962.1119551253223</c:v>
                </c:pt>
                <c:pt idx="378">
                  <c:v>4850.9214912261932</c:v>
                </c:pt>
                <c:pt idx="379">
                  <c:v>4751.3507923806728</c:v>
                </c:pt>
                <c:pt idx="380">
                  <c:v>4707.443879511542</c:v>
                </c:pt>
                <c:pt idx="381">
                  <c:v>4656.6433819560243</c:v>
                </c:pt>
                <c:pt idx="382">
                  <c:v>4571.4150748603097</c:v>
                </c:pt>
                <c:pt idx="383">
                  <c:v>4490.9698284020078</c:v>
                </c:pt>
                <c:pt idx="384">
                  <c:v>4437.4299377718335</c:v>
                </c:pt>
                <c:pt idx="385">
                  <c:v>4388.1312566992829</c:v>
                </c:pt>
                <c:pt idx="386">
                  <c:v>4348.4354157120706</c:v>
                </c:pt>
                <c:pt idx="387">
                  <c:v>4293.0759835186836</c:v>
                </c:pt>
                <c:pt idx="388">
                  <c:v>4263.2071086163551</c:v>
                </c:pt>
                <c:pt idx="389">
                  <c:v>4199.9406411444352</c:v>
                </c:pt>
                <c:pt idx="390">
                  <c:v>4194.8933406157485</c:v>
                </c:pt>
                <c:pt idx="391">
                  <c:v>4140.480502528294</c:v>
                </c:pt>
                <c:pt idx="392">
                  <c:v>4106.9424068238368</c:v>
                </c:pt>
                <c:pt idx="393">
                  <c:v>4095.3226417702281</c:v>
                </c:pt>
                <c:pt idx="394">
                  <c:v>4052.2084485749183</c:v>
                </c:pt>
                <c:pt idx="395">
                  <c:v>4028.4136960906671</c:v>
                </c:pt>
                <c:pt idx="396">
                  <c:v>3980.0314714483434</c:v>
                </c:pt>
                <c:pt idx="397">
                  <c:v>3987.4669072145198</c:v>
                </c:pt>
                <c:pt idx="398">
                  <c:v>3950.5238305992079</c:v>
                </c:pt>
                <c:pt idx="399">
                  <c:v>3929.4952137841001</c:v>
                </c:pt>
                <c:pt idx="400">
                  <c:v>3917.4305918126211</c:v>
                </c:pt>
                <c:pt idx="401">
                  <c:v>3915.4705471145417</c:v>
                </c:pt>
                <c:pt idx="402">
                  <c:v>3886.3810205887908</c:v>
                </c:pt>
                <c:pt idx="403">
                  <c:v>3886.7556259392277</c:v>
                </c:pt>
                <c:pt idx="404">
                  <c:v>3865.2119006388157</c:v>
                </c:pt>
                <c:pt idx="405">
                  <c:v>3858.1376989258333</c:v>
                </c:pt>
                <c:pt idx="406">
                  <c:v>3872.1322279196875</c:v>
                </c:pt>
                <c:pt idx="407">
                  <c:v>3868.4496358203169</c:v>
                </c:pt>
                <c:pt idx="408">
                  <c:v>3845.8088370630803</c:v>
                </c:pt>
                <c:pt idx="409">
                  <c:v>3860.6663372981893</c:v>
                </c:pt>
                <c:pt idx="410">
                  <c:v>3870.700663004156</c:v>
                </c:pt>
                <c:pt idx="411">
                  <c:v>3865.1550203686256</c:v>
                </c:pt>
                <c:pt idx="412">
                  <c:v>3852.3679302907585</c:v>
                </c:pt>
                <c:pt idx="413">
                  <c:v>3876.2596769369302</c:v>
                </c:pt>
                <c:pt idx="414">
                  <c:v>3883.0696387586386</c:v>
                </c:pt>
                <c:pt idx="415">
                  <c:v>3895.7864772690718</c:v>
                </c:pt>
                <c:pt idx="416">
                  <c:v>3895.3416203512015</c:v>
                </c:pt>
                <c:pt idx="417">
                  <c:v>3936.3418944163213</c:v>
                </c:pt>
                <c:pt idx="418">
                  <c:v>3922.9862106641776</c:v>
                </c:pt>
                <c:pt idx="419">
                  <c:v>3965.1270671590692</c:v>
                </c:pt>
                <c:pt idx="420">
                  <c:v>3987.2661287282444</c:v>
                </c:pt>
                <c:pt idx="421">
                  <c:v>4007.906768895672</c:v>
                </c:pt>
                <c:pt idx="422">
                  <c:v>4009.1577167846067</c:v>
                </c:pt>
                <c:pt idx="423">
                  <c:v>4024.8480505852672</c:v>
                </c:pt>
                <c:pt idx="424">
                  <c:v>4089.1982202167674</c:v>
                </c:pt>
                <c:pt idx="425">
                  <c:v>4112.2705045946313</c:v>
                </c:pt>
                <c:pt idx="426">
                  <c:v>4129.1850436897403</c:v>
                </c:pt>
                <c:pt idx="427">
                  <c:v>4156.7460111380396</c:v>
                </c:pt>
                <c:pt idx="428">
                  <c:v>4224.765401571668</c:v>
                </c:pt>
                <c:pt idx="429">
                  <c:v>4261.430866998463</c:v>
                </c:pt>
                <c:pt idx="430">
                  <c:v>4298.2200691816643</c:v>
                </c:pt>
                <c:pt idx="431">
                  <c:v>4318.0947322697575</c:v>
                </c:pt>
                <c:pt idx="432">
                  <c:v>4351.1043481916668</c:v>
                </c:pt>
                <c:pt idx="433">
                  <c:v>4391.7166456091063</c:v>
                </c:pt>
                <c:pt idx="434">
                  <c:v>4437.5267229061265</c:v>
                </c:pt>
                <c:pt idx="435">
                  <c:v>4499.0973855712409</c:v>
                </c:pt>
                <c:pt idx="436">
                  <c:v>4544.6432229769871</c:v>
                </c:pt>
                <c:pt idx="437">
                  <c:v>4597.694747716343</c:v>
                </c:pt>
                <c:pt idx="438">
                  <c:v>4667.5504460916445</c:v>
                </c:pt>
                <c:pt idx="439">
                  <c:v>4730.1345593489059</c:v>
                </c:pt>
                <c:pt idx="440">
                  <c:v>4775.1251743776184</c:v>
                </c:pt>
                <c:pt idx="441">
                  <c:v>4815.5702260657044</c:v>
                </c:pt>
                <c:pt idx="442">
                  <c:v>4883.9107366607977</c:v>
                </c:pt>
                <c:pt idx="443">
                  <c:v>4944.7990451112528</c:v>
                </c:pt>
                <c:pt idx="444">
                  <c:v>4993.9037378599642</c:v>
                </c:pt>
                <c:pt idx="445">
                  <c:v>5075.2654407484943</c:v>
                </c:pt>
                <c:pt idx="446">
                  <c:v>5126.4271723572037</c:v>
                </c:pt>
                <c:pt idx="447">
                  <c:v>5192.2089069042377</c:v>
                </c:pt>
                <c:pt idx="448">
                  <c:v>5249.6387492548656</c:v>
                </c:pt>
                <c:pt idx="449">
                  <c:v>5360.5917158572083</c:v>
                </c:pt>
                <c:pt idx="450">
                  <c:v>5433.1566696314621</c:v>
                </c:pt>
                <c:pt idx="451">
                  <c:v>5495.3394349438004</c:v>
                </c:pt>
                <c:pt idx="452">
                  <c:v>5543.0393053714661</c:v>
                </c:pt>
                <c:pt idx="453">
                  <c:v>5661.4277077399838</c:v>
                </c:pt>
                <c:pt idx="454">
                  <c:v>5734.2435301082696</c:v>
                </c:pt>
                <c:pt idx="455">
                  <c:v>5815.3276218082829</c:v>
                </c:pt>
                <c:pt idx="456">
                  <c:v>5880.8886254369881</c:v>
                </c:pt>
                <c:pt idx="457">
                  <c:v>5967.2273772867711</c:v>
                </c:pt>
                <c:pt idx="458">
                  <c:v>6068.3400065069873</c:v>
                </c:pt>
                <c:pt idx="459">
                  <c:v>6127.7566361501813</c:v>
                </c:pt>
                <c:pt idx="460">
                  <c:v>6214.0117651352875</c:v>
                </c:pt>
                <c:pt idx="461">
                  <c:v>6282.8941268101717</c:v>
                </c:pt>
                <c:pt idx="462">
                  <c:v>6373.4439505418732</c:v>
                </c:pt>
                <c:pt idx="463">
                  <c:v>6440.102027627403</c:v>
                </c:pt>
                <c:pt idx="464">
                  <c:v>6521.6176049480437</c:v>
                </c:pt>
                <c:pt idx="465">
                  <c:v>6586.5798772267681</c:v>
                </c:pt>
                <c:pt idx="466">
                  <c:v>6668.540311465279</c:v>
                </c:pt>
                <c:pt idx="467">
                  <c:v>6742.4264646959027</c:v>
                </c:pt>
                <c:pt idx="468">
                  <c:v>6801.3848661239826</c:v>
                </c:pt>
                <c:pt idx="469">
                  <c:v>6900.8853134020701</c:v>
                </c:pt>
                <c:pt idx="470">
                  <c:v>6947.2104991843935</c:v>
                </c:pt>
                <c:pt idx="471">
                  <c:v>7024.3343875965184</c:v>
                </c:pt>
                <c:pt idx="472">
                  <c:v>7081.4163671911965</c:v>
                </c:pt>
                <c:pt idx="473">
                  <c:v>7134.7455031190693</c:v>
                </c:pt>
                <c:pt idx="474">
                  <c:v>7200.6108605307791</c:v>
                </c:pt>
                <c:pt idx="475">
                  <c:v>7269.0216226933062</c:v>
                </c:pt>
                <c:pt idx="476">
                  <c:v>7308.5502179511641</c:v>
                </c:pt>
                <c:pt idx="477">
                  <c:v>7398.9862811424855</c:v>
                </c:pt>
                <c:pt idx="478">
                  <c:v>7448.284962215037</c:v>
                </c:pt>
                <c:pt idx="479">
                  <c:v>7517.6255521050343</c:v>
                </c:pt>
                <c:pt idx="480">
                  <c:v>7526.2851931656587</c:v>
                </c:pt>
                <c:pt idx="481">
                  <c:v>7604.6031491965277</c:v>
                </c:pt>
                <c:pt idx="482">
                  <c:v>7648.9682902807726</c:v>
                </c:pt>
                <c:pt idx="483">
                  <c:v>7694.0558994714047</c:v>
                </c:pt>
                <c:pt idx="484">
                  <c:v>7720.3391764362823</c:v>
                </c:pt>
                <c:pt idx="485">
                  <c:v>7744.8697683241644</c:v>
                </c:pt>
                <c:pt idx="486">
                  <c:v>7828.1647733162872</c:v>
                </c:pt>
                <c:pt idx="487">
                  <c:v>7855.0868955228761</c:v>
                </c:pt>
                <c:pt idx="488">
                  <c:v>7860.0204355111819</c:v>
                </c:pt>
                <c:pt idx="489">
                  <c:v>7903.5794856243629</c:v>
                </c:pt>
                <c:pt idx="490">
                  <c:v>7921.6479784464864</c:v>
                </c:pt>
                <c:pt idx="491">
                  <c:v>7965.8592450986207</c:v>
                </c:pt>
                <c:pt idx="492">
                  <c:v>7987.3327188315989</c:v>
                </c:pt>
                <c:pt idx="493">
                  <c:v>8030.5572774860721</c:v>
                </c:pt>
                <c:pt idx="494">
                  <c:v>8063.0384136254343</c:v>
                </c:pt>
                <c:pt idx="495">
                  <c:v>8069.0021705843492</c:v>
                </c:pt>
                <c:pt idx="496">
                  <c:v>8091.8235863681821</c:v>
                </c:pt>
                <c:pt idx="497">
                  <c:v>8123.8598655896749</c:v>
                </c:pt>
                <c:pt idx="498">
                  <c:v>8131.0176901673331</c:v>
                </c:pt>
                <c:pt idx="499">
                  <c:v>8137.7875380973128</c:v>
                </c:pt>
                <c:pt idx="500">
                  <c:v>8138.3293891771036</c:v>
                </c:pt>
                <c:pt idx="501">
                  <c:v>8150.9358622283735</c:v>
                </c:pt>
                <c:pt idx="502">
                  <c:v>8193.7155639649754</c:v>
                </c:pt>
                <c:pt idx="503">
                  <c:v>8200.5255257866847</c:v>
                </c:pt>
                <c:pt idx="504">
                  <c:v>8204.9172146952005</c:v>
                </c:pt>
                <c:pt idx="505">
                  <c:v>8218.1357903936951</c:v>
                </c:pt>
                <c:pt idx="506">
                  <c:v>8206.7802652313603</c:v>
                </c:pt>
                <c:pt idx="507">
                  <c:v>8249.7272126973166</c:v>
                </c:pt>
                <c:pt idx="508">
                  <c:v>8262.0694458573125</c:v>
                </c:pt>
                <c:pt idx="509">
                  <c:v>8257.1626484634926</c:v>
                </c:pt>
                <c:pt idx="510">
                  <c:v>8260.1094011592322</c:v>
                </c:pt>
                <c:pt idx="511">
                  <c:v>8302.3338805188014</c:v>
                </c:pt>
                <c:pt idx="512">
                  <c:v>8323.8909771164563</c:v>
                </c:pt>
                <c:pt idx="513">
                  <c:v>8306.9061864539144</c:v>
                </c:pt>
                <c:pt idx="514">
                  <c:v>8329.3396255900661</c:v>
                </c:pt>
                <c:pt idx="515">
                  <c:v>8356.7467186062568</c:v>
                </c:pt>
                <c:pt idx="516">
                  <c:v>8382.4178929239097</c:v>
                </c:pt>
                <c:pt idx="517">
                  <c:v>8413.1898529592236</c:v>
                </c:pt>
                <c:pt idx="518">
                  <c:v>8414.7451546311622</c:v>
                </c:pt>
                <c:pt idx="519">
                  <c:v>8435.5664118251862</c:v>
                </c:pt>
                <c:pt idx="520">
                  <c:v>8502.4318485317999</c:v>
                </c:pt>
                <c:pt idx="521">
                  <c:v>8513.6201279647812</c:v>
                </c:pt>
                <c:pt idx="522">
                  <c:v>8552.1753865222217</c:v>
                </c:pt>
                <c:pt idx="523">
                  <c:v>8611.0501650856258</c:v>
                </c:pt>
                <c:pt idx="524">
                  <c:v>8643.2670613337141</c:v>
                </c:pt>
                <c:pt idx="525">
                  <c:v>8682.6417821594623</c:v>
                </c:pt>
                <c:pt idx="526">
                  <c:v>8707.868099559244</c:v>
                </c:pt>
                <c:pt idx="527">
                  <c:v>8776.0547357222276</c:v>
                </c:pt>
                <c:pt idx="528">
                  <c:v>8824.8249370122321</c:v>
                </c:pt>
                <c:pt idx="529">
                  <c:v>8847.0075075543537</c:v>
                </c:pt>
                <c:pt idx="530">
                  <c:v>8909.9127409730791</c:v>
                </c:pt>
                <c:pt idx="531">
                  <c:v>8967.9814285654193</c:v>
                </c:pt>
                <c:pt idx="532">
                  <c:v>9011.2896100845683</c:v>
                </c:pt>
                <c:pt idx="533">
                  <c:v>9096.8222709632864</c:v>
                </c:pt>
                <c:pt idx="534">
                  <c:v>9146.8300488449822</c:v>
                </c:pt>
                <c:pt idx="535">
                  <c:v>9177.086900394992</c:v>
                </c:pt>
                <c:pt idx="536">
                  <c:v>9238.0889693858298</c:v>
                </c:pt>
                <c:pt idx="537">
                  <c:v>9282.648098793914</c:v>
                </c:pt>
                <c:pt idx="538">
                  <c:v>9338.4657592024141</c:v>
                </c:pt>
                <c:pt idx="539">
                  <c:v>9372.3650889600649</c:v>
                </c:pt>
                <c:pt idx="540">
                  <c:v>9420.7874274941187</c:v>
                </c:pt>
                <c:pt idx="541">
                  <c:v>9453.2551923362371</c:v>
                </c:pt>
                <c:pt idx="542">
                  <c:v>9512.4912049528357</c:v>
                </c:pt>
                <c:pt idx="543">
                  <c:v>9541.3600005602602</c:v>
                </c:pt>
                <c:pt idx="544">
                  <c:v>9622.4307209630297</c:v>
                </c:pt>
                <c:pt idx="545">
                  <c:v>9628.1703519223993</c:v>
                </c:pt>
                <c:pt idx="546">
                  <c:v>9679.5394431521927</c:v>
                </c:pt>
                <c:pt idx="547">
                  <c:v>9705.3644919019571</c:v>
                </c:pt>
                <c:pt idx="548">
                  <c:v>9729.8817124925954</c:v>
                </c:pt>
                <c:pt idx="549">
                  <c:v>9785.5187558744983</c:v>
                </c:pt>
                <c:pt idx="550">
                  <c:v>9865.228162929172</c:v>
                </c:pt>
                <c:pt idx="551">
                  <c:v>9886.1731568796022</c:v>
                </c:pt>
                <c:pt idx="552">
                  <c:v>9919.1694015042667</c:v>
                </c:pt>
                <c:pt idx="553">
                  <c:v>9929.7322069927814</c:v>
                </c:pt>
                <c:pt idx="554">
                  <c:v>9978.4756656883001</c:v>
                </c:pt>
                <c:pt idx="555">
                  <c:v>10017.850386514048</c:v>
                </c:pt>
                <c:pt idx="556">
                  <c:v>10052.736424269358</c:v>
                </c:pt>
                <c:pt idx="557">
                  <c:v>10079.227060855321</c:v>
                </c:pt>
                <c:pt idx="558">
                  <c:v>10115.989520444036</c:v>
                </c:pt>
                <c:pt idx="559">
                  <c:v>10143.092259677222</c:v>
                </c:pt>
                <c:pt idx="560">
                  <c:v>10183.885174121258</c:v>
                </c:pt>
                <c:pt idx="561">
                  <c:v>10215.282608101039</c:v>
                </c:pt>
                <c:pt idx="562">
                  <c:v>10269.849320620604</c:v>
                </c:pt>
                <c:pt idx="563">
                  <c:v>10293.282839051662</c:v>
                </c:pt>
                <c:pt idx="564">
                  <c:v>10337.841968459747</c:v>
                </c:pt>
                <c:pt idx="565">
                  <c:v>10349.919961728468</c:v>
                </c:pt>
                <c:pt idx="566">
                  <c:v>10442.332835996331</c:v>
                </c:pt>
                <c:pt idx="567">
                  <c:v>10451.922304784426</c:v>
                </c:pt>
                <c:pt idx="568">
                  <c:v>10519.567089867618</c:v>
                </c:pt>
                <c:pt idx="569">
                  <c:v>10580.749775885051</c:v>
                </c:pt>
                <c:pt idx="570">
                  <c:v>10640.444016716763</c:v>
                </c:pt>
                <c:pt idx="571">
                  <c:v>10717.999390749515</c:v>
                </c:pt>
                <c:pt idx="572">
                  <c:v>10769.535727708662</c:v>
                </c:pt>
                <c:pt idx="573">
                  <c:v>10850.342208220158</c:v>
                </c:pt>
                <c:pt idx="574">
                  <c:v>10913.775921421431</c:v>
                </c:pt>
                <c:pt idx="575">
                  <c:v>11014.346699561855</c:v>
                </c:pt>
                <c:pt idx="576">
                  <c:v>11101.310925356105</c:v>
                </c:pt>
                <c:pt idx="577">
                  <c:v>11199.560424745257</c:v>
                </c:pt>
                <c:pt idx="578">
                  <c:v>11318.032449978453</c:v>
                </c:pt>
                <c:pt idx="579">
                  <c:v>11407.846434306524</c:v>
                </c:pt>
                <c:pt idx="580">
                  <c:v>11548.792012567601</c:v>
                </c:pt>
                <c:pt idx="581">
                  <c:v>11665.471238832071</c:v>
                </c:pt>
                <c:pt idx="582">
                  <c:v>11793.96421847399</c:v>
                </c:pt>
                <c:pt idx="583">
                  <c:v>11924.751734272693</c:v>
                </c:pt>
                <c:pt idx="584">
                  <c:v>12078.511145206125</c:v>
                </c:pt>
                <c:pt idx="585">
                  <c:v>12240.625843417176</c:v>
                </c:pt>
                <c:pt idx="586">
                  <c:v>12392.73295851675</c:v>
                </c:pt>
                <c:pt idx="587">
                  <c:v>12545.465547560789</c:v>
                </c:pt>
                <c:pt idx="588">
                  <c:v>12719.297004987369</c:v>
                </c:pt>
                <c:pt idx="589">
                  <c:v>12879.394778230151</c:v>
                </c:pt>
                <c:pt idx="590">
                  <c:v>13056.450599540991</c:v>
                </c:pt>
                <c:pt idx="591">
                  <c:v>13208.557714640563</c:v>
                </c:pt>
                <c:pt idx="592">
                  <c:v>13351.436595005234</c:v>
                </c:pt>
                <c:pt idx="593">
                  <c:v>13540.500158017361</c:v>
                </c:pt>
                <c:pt idx="594">
                  <c:v>13712.204325016508</c:v>
                </c:pt>
                <c:pt idx="595">
                  <c:v>13869.482477401176</c:v>
                </c:pt>
                <c:pt idx="596">
                  <c:v>14024.355728169892</c:v>
                </c:pt>
                <c:pt idx="597">
                  <c:v>14204.10743358244</c:v>
                </c:pt>
                <c:pt idx="598">
                  <c:v>14365.874269037542</c:v>
                </c:pt>
                <c:pt idx="599">
                  <c:v>14468.224474849449</c:v>
                </c:pt>
                <c:pt idx="600">
                  <c:v>14614.160473369024</c:v>
                </c:pt>
                <c:pt idx="601">
                  <c:v>14764.655406526468</c:v>
                </c:pt>
                <c:pt idx="602">
                  <c:v>14913.498043850053</c:v>
                </c:pt>
                <c:pt idx="603">
                  <c:v>15043.492839974937</c:v>
                </c:pt>
                <c:pt idx="604">
                  <c:v>15186.746325690041</c:v>
                </c:pt>
                <c:pt idx="605">
                  <c:v>15289.444394257902</c:v>
                </c:pt>
                <c:pt idx="606">
                  <c:v>15424.984833018316</c:v>
                </c:pt>
                <c:pt idx="607">
                  <c:v>15528.753232448511</c:v>
                </c:pt>
                <c:pt idx="608">
                  <c:v>15602.375145787861</c:v>
                </c:pt>
                <c:pt idx="609">
                  <c:v>15679.679651226581</c:v>
                </c:pt>
                <c:pt idx="610">
                  <c:v>15736.651265362098</c:v>
                </c:pt>
                <c:pt idx="611">
                  <c:v>15786.394803352519</c:v>
                </c:pt>
                <c:pt idx="612">
                  <c:v>15848.202963314419</c:v>
                </c:pt>
                <c:pt idx="613">
                  <c:v>15908.495935496112</c:v>
                </c:pt>
                <c:pt idx="614">
                  <c:v>15937.655713589298</c:v>
                </c:pt>
                <c:pt idx="615">
                  <c:v>15960.34002131948</c:v>
                </c:pt>
                <c:pt idx="616">
                  <c:v>15997.824949014583</c:v>
                </c:pt>
                <c:pt idx="617">
                  <c:v>16005.6651278069</c:v>
                </c:pt>
                <c:pt idx="618">
                  <c:v>15977.104081063695</c:v>
                </c:pt>
                <c:pt idx="619">
                  <c:v>15976.284618795389</c:v>
                </c:pt>
                <c:pt idx="620">
                  <c:v>15972.602026696017</c:v>
                </c:pt>
                <c:pt idx="621">
                  <c:v>15953.97831149686</c:v>
                </c:pt>
                <c:pt idx="622">
                  <c:v>15896.966583469615</c:v>
                </c:pt>
                <c:pt idx="623">
                  <c:v>15858.397953614931</c:v>
                </c:pt>
                <c:pt idx="624">
                  <c:v>15765.50010853747</c:v>
                </c:pt>
                <c:pt idx="625">
                  <c:v>15696.938867024051</c:v>
                </c:pt>
                <c:pt idx="626">
                  <c:v>15621.664657850843</c:v>
                </c:pt>
                <c:pt idx="627">
                  <c:v>15526.111042563401</c:v>
                </c:pt>
                <c:pt idx="628">
                  <c:v>15440.56501038744</c:v>
                </c:pt>
                <c:pt idx="629">
                  <c:v>15346.764080176994</c:v>
                </c:pt>
                <c:pt idx="630">
                  <c:v>15219.96690534188</c:v>
                </c:pt>
                <c:pt idx="631">
                  <c:v>15126.109094861244</c:v>
                </c:pt>
                <c:pt idx="632">
                  <c:v>14984.357425629103</c:v>
                </c:pt>
                <c:pt idx="633">
                  <c:v>14862.841653538248</c:v>
                </c:pt>
                <c:pt idx="634">
                  <c:v>14721.283972629946</c:v>
                </c:pt>
                <c:pt idx="635">
                  <c:v>14572.11023892887</c:v>
                </c:pt>
                <c:pt idx="636">
                  <c:v>14459.849444167403</c:v>
                </c:pt>
                <c:pt idx="637">
                  <c:v>14323.379177679519</c:v>
                </c:pt>
                <c:pt idx="638">
                  <c:v>14199.736115161229</c:v>
                </c:pt>
                <c:pt idx="639">
                  <c:v>14067.961891364863</c:v>
                </c:pt>
                <c:pt idx="640">
                  <c:v>13969.796014840387</c:v>
                </c:pt>
                <c:pt idx="641">
                  <c:v>13829.031053605908</c:v>
                </c:pt>
                <c:pt idx="642">
                  <c:v>13730.557428217213</c:v>
                </c:pt>
                <c:pt idx="643">
                  <c:v>13603.690001814666</c:v>
                </c:pt>
                <c:pt idx="644">
                  <c:v>13489.08118570744</c:v>
                </c:pt>
                <c:pt idx="645">
                  <c:v>13405.592192391476</c:v>
                </c:pt>
                <c:pt idx="646">
                  <c:v>13321.962695940647</c:v>
                </c:pt>
                <c:pt idx="647">
                  <c:v>13222.127757203853</c:v>
                </c:pt>
                <c:pt idx="648">
                  <c:v>13118.42960934109</c:v>
                </c:pt>
                <c:pt idx="649">
                  <c:v>13031.492126141326</c:v>
                </c:pt>
                <c:pt idx="650">
                  <c:v>12972.811335901763</c:v>
                </c:pt>
                <c:pt idx="651">
                  <c:v>12898.286337429428</c:v>
                </c:pt>
                <c:pt idx="652">
                  <c:v>12853.934567642427</c:v>
                </c:pt>
                <c:pt idx="653">
                  <c:v>12800.869671605828</c:v>
                </c:pt>
                <c:pt idx="654">
                  <c:v>12752.196464477744</c:v>
                </c:pt>
                <c:pt idx="655">
                  <c:v>12731.291584419043</c:v>
                </c:pt>
                <c:pt idx="656">
                  <c:v>12682.006274643736</c:v>
                </c:pt>
                <c:pt idx="657">
                  <c:v>12648.371184777357</c:v>
                </c:pt>
                <c:pt idx="658">
                  <c:v>12639.072698475022</c:v>
                </c:pt>
                <c:pt idx="659">
                  <c:v>12617.14099652693</c:v>
                </c:pt>
                <c:pt idx="660">
                  <c:v>12587.439367353953</c:v>
                </c:pt>
                <c:pt idx="661">
                  <c:v>12572.762484145442</c:v>
                </c:pt>
                <c:pt idx="662">
                  <c:v>12544.602785347161</c:v>
                </c:pt>
                <c:pt idx="663">
                  <c:v>12535.903030394806</c:v>
                </c:pt>
                <c:pt idx="664">
                  <c:v>12537.418218175015</c:v>
                </c:pt>
                <c:pt idx="665">
                  <c:v>12506.729881004379</c:v>
                </c:pt>
                <c:pt idx="666">
                  <c:v>12528.106360575437</c:v>
                </c:pt>
                <c:pt idx="667">
                  <c:v>12512.52639223394</c:v>
                </c:pt>
                <c:pt idx="668">
                  <c:v>12513.596723096278</c:v>
                </c:pt>
                <c:pt idx="669">
                  <c:v>12524.520762637985</c:v>
                </c:pt>
                <c:pt idx="670">
                  <c:v>12523.701300369677</c:v>
                </c:pt>
                <c:pt idx="671">
                  <c:v>12522.533975345421</c:v>
                </c:pt>
                <c:pt idx="672">
                  <c:v>12546.773584747541</c:v>
                </c:pt>
                <c:pt idx="673">
                  <c:v>12542.74312989222</c:v>
                </c:pt>
                <c:pt idx="674">
                  <c:v>12570.916199987743</c:v>
                </c:pt>
                <c:pt idx="675">
                  <c:v>12590.86111464327</c:v>
                </c:pt>
                <c:pt idx="676">
                  <c:v>12634.155924865176</c:v>
                </c:pt>
                <c:pt idx="677">
                  <c:v>12678.728425570505</c:v>
                </c:pt>
                <c:pt idx="678">
                  <c:v>12714.310188837717</c:v>
                </c:pt>
                <c:pt idx="679">
                  <c:v>12791.892305464957</c:v>
                </c:pt>
                <c:pt idx="680">
                  <c:v>12860.246187357292</c:v>
                </c:pt>
                <c:pt idx="681">
                  <c:v>12918.050635058356</c:v>
                </c:pt>
                <c:pt idx="682">
                  <c:v>13032.408582571554</c:v>
                </c:pt>
                <c:pt idx="683">
                  <c:v>13127.781580832399</c:v>
                </c:pt>
                <c:pt idx="684">
                  <c:v>13261.278352030056</c:v>
                </c:pt>
                <c:pt idx="685">
                  <c:v>13423.988386509871</c:v>
                </c:pt>
                <c:pt idx="686">
                  <c:v>13593.802760378374</c:v>
                </c:pt>
                <c:pt idx="687">
                  <c:v>13791.927312396052</c:v>
                </c:pt>
                <c:pt idx="688">
                  <c:v>14013.221142953509</c:v>
                </c:pt>
                <c:pt idx="689">
                  <c:v>14245.258396026078</c:v>
                </c:pt>
                <c:pt idx="690">
                  <c:v>14487.748089127999</c:v>
                </c:pt>
                <c:pt idx="691">
                  <c:v>14768.388297761219</c:v>
                </c:pt>
                <c:pt idx="692">
                  <c:v>15097.758593792714</c:v>
                </c:pt>
                <c:pt idx="693">
                  <c:v>15460.178619637849</c:v>
                </c:pt>
                <c:pt idx="694">
                  <c:v>15820.541606622983</c:v>
                </c:pt>
                <c:pt idx="695">
                  <c:v>16243.170981785133</c:v>
                </c:pt>
                <c:pt idx="696">
                  <c:v>16696.58568827984</c:v>
                </c:pt>
                <c:pt idx="697">
                  <c:v>17205.470192427096</c:v>
                </c:pt>
                <c:pt idx="698">
                  <c:v>17715.909998246287</c:v>
                </c:pt>
                <c:pt idx="699">
                  <c:v>18301.918390805669</c:v>
                </c:pt>
                <c:pt idx="700">
                  <c:v>18913.624700277185</c:v>
                </c:pt>
                <c:pt idx="701">
                  <c:v>19607.860037661492</c:v>
                </c:pt>
                <c:pt idx="702">
                  <c:v>20314.146625720037</c:v>
                </c:pt>
                <c:pt idx="703">
                  <c:v>21078.598895532843</c:v>
                </c:pt>
                <c:pt idx="704">
                  <c:v>21872.140691871395</c:v>
                </c:pt>
                <c:pt idx="705">
                  <c:v>22739.3044015493</c:v>
                </c:pt>
                <c:pt idx="706">
                  <c:v>23668.87160745787</c:v>
                </c:pt>
                <c:pt idx="707">
                  <c:v>24645.416215687714</c:v>
                </c:pt>
                <c:pt idx="708">
                  <c:v>25661.04456225755</c:v>
                </c:pt>
                <c:pt idx="709">
                  <c:v>26756.853915394415</c:v>
                </c:pt>
                <c:pt idx="710">
                  <c:v>27888.007534501703</c:v>
                </c:pt>
                <c:pt idx="711">
                  <c:v>29069.08530862601</c:v>
                </c:pt>
                <c:pt idx="712">
                  <c:v>30317.085399727126</c:v>
                </c:pt>
                <c:pt idx="713">
                  <c:v>31616.732193246546</c:v>
                </c:pt>
                <c:pt idx="714">
                  <c:v>32981.050276558934</c:v>
                </c:pt>
                <c:pt idx="715">
                  <c:v>34385.201308912183</c:v>
                </c:pt>
                <c:pt idx="716">
                  <c:v>35832.091929110306</c:v>
                </c:pt>
                <c:pt idx="717">
                  <c:v>37327.863116057597</c:v>
                </c:pt>
                <c:pt idx="718">
                  <c:v>38896.978605155717</c:v>
                </c:pt>
                <c:pt idx="719">
                  <c:v>40445.343088627247</c:v>
                </c:pt>
                <c:pt idx="720">
                  <c:v>42058.295239027066</c:v>
                </c:pt>
                <c:pt idx="721">
                  <c:v>43706.314044208804</c:v>
                </c:pt>
                <c:pt idx="722">
                  <c:v>45330.344108582438</c:v>
                </c:pt>
                <c:pt idx="723">
                  <c:v>47016.195704215221</c:v>
                </c:pt>
                <c:pt idx="724">
                  <c:v>48677.530079257362</c:v>
                </c:pt>
                <c:pt idx="725">
                  <c:v>50342.048704292029</c:v>
                </c:pt>
                <c:pt idx="726">
                  <c:v>51971.945531462668</c:v>
                </c:pt>
                <c:pt idx="727">
                  <c:v>53587.20898439773</c:v>
                </c:pt>
                <c:pt idx="728">
                  <c:v>55177.731090742614</c:v>
                </c:pt>
                <c:pt idx="729">
                  <c:v>56677.164917357222</c:v>
                </c:pt>
                <c:pt idx="730">
                  <c:v>58130.621420945463</c:v>
                </c:pt>
                <c:pt idx="731">
                  <c:v>59539.866657881561</c:v>
                </c:pt>
                <c:pt idx="732">
                  <c:v>60858.244346005711</c:v>
                </c:pt>
                <c:pt idx="733">
                  <c:v>62048.032060326033</c:v>
                </c:pt>
                <c:pt idx="734">
                  <c:v>63193.093399508914</c:v>
                </c:pt>
                <c:pt idx="735">
                  <c:v>64182.575786195142</c:v>
                </c:pt>
                <c:pt idx="736">
                  <c:v>65104.787993148624</c:v>
                </c:pt>
                <c:pt idx="737">
                  <c:v>65811.780491962709</c:v>
                </c:pt>
                <c:pt idx="738">
                  <c:v>66401.525170838067</c:v>
                </c:pt>
                <c:pt idx="739">
                  <c:v>66922.012882688097</c:v>
                </c:pt>
                <c:pt idx="740">
                  <c:v>67250.005308020656</c:v>
                </c:pt>
                <c:pt idx="741">
                  <c:v>67415.257561197708</c:v>
                </c:pt>
                <c:pt idx="742">
                  <c:v>67449.140333604519</c:v>
                </c:pt>
                <c:pt idx="743">
                  <c:v>67302.548932492413</c:v>
                </c:pt>
                <c:pt idx="744">
                  <c:v>67036.137564096236</c:v>
                </c:pt>
                <c:pt idx="745">
                  <c:v>66589.335645045809</c:v>
                </c:pt>
                <c:pt idx="746">
                  <c:v>65994.972174236435</c:v>
                </c:pt>
                <c:pt idx="747">
                  <c:v>65252.210923021346</c:v>
                </c:pt>
                <c:pt idx="748">
                  <c:v>64420.582281584117</c:v>
                </c:pt>
                <c:pt idx="749">
                  <c:v>63386.464141815188</c:v>
                </c:pt>
                <c:pt idx="750">
                  <c:v>62289.30026549266</c:v>
                </c:pt>
                <c:pt idx="751">
                  <c:v>61044.156723087799</c:v>
                </c:pt>
                <c:pt idx="752">
                  <c:v>59731.632635491027</c:v>
                </c:pt>
                <c:pt idx="753">
                  <c:v>58287.277443827697</c:v>
                </c:pt>
                <c:pt idx="754">
                  <c:v>56755.24892956097</c:v>
                </c:pt>
                <c:pt idx="755">
                  <c:v>55171.503461308501</c:v>
                </c:pt>
                <c:pt idx="756">
                  <c:v>53510.06211588841</c:v>
                </c:pt>
                <c:pt idx="757">
                  <c:v>51824.896269551507</c:v>
                </c:pt>
                <c:pt idx="758">
                  <c:v>50074.641019098242</c:v>
                </c:pt>
                <c:pt idx="759">
                  <c:v>48280.298238749267</c:v>
                </c:pt>
                <c:pt idx="760">
                  <c:v>46460.826135162417</c:v>
                </c:pt>
                <c:pt idx="761">
                  <c:v>44685.050189742396</c:v>
                </c:pt>
                <c:pt idx="762">
                  <c:v>42852.650492942819</c:v>
                </c:pt>
                <c:pt idx="763">
                  <c:v>41049.89554504602</c:v>
                </c:pt>
                <c:pt idx="764">
                  <c:v>39245.458163639662</c:v>
                </c:pt>
                <c:pt idx="765">
                  <c:v>37466.344093795007</c:v>
                </c:pt>
                <c:pt idx="766">
                  <c:v>35750.593485584192</c:v>
                </c:pt>
                <c:pt idx="767">
                  <c:v>34039.609171632335</c:v>
                </c:pt>
                <c:pt idx="768">
                  <c:v>32358.965332095158</c:v>
                </c:pt>
                <c:pt idx="769">
                  <c:v>30734.747860532487</c:v>
                </c:pt>
                <c:pt idx="770">
                  <c:v>29156.340466266836</c:v>
                </c:pt>
                <c:pt idx="771">
                  <c:v>27638.155792615446</c:v>
                </c:pt>
                <c:pt idx="772">
                  <c:v>26201.847930337888</c:v>
                </c:pt>
                <c:pt idx="773">
                  <c:v>24757.950757862043</c:v>
                </c:pt>
                <c:pt idx="774">
                  <c:v>23406.131968195354</c:v>
                </c:pt>
                <c:pt idx="775">
                  <c:v>22092.687820059506</c:v>
                </c:pt>
                <c:pt idx="776">
                  <c:v>20865.401806746846</c:v>
                </c:pt>
                <c:pt idx="777">
                  <c:v>19687.71882828974</c:v>
                </c:pt>
                <c:pt idx="778">
                  <c:v>18517.417800409836</c:v>
                </c:pt>
                <c:pt idx="779">
                  <c:v>17412.423512483394</c:v>
                </c:pt>
                <c:pt idx="780">
                  <c:v>16364.457718962653</c:v>
                </c:pt>
                <c:pt idx="781">
                  <c:v>15392.558854288942</c:v>
                </c:pt>
                <c:pt idx="782">
                  <c:v>14456.977592286075</c:v>
                </c:pt>
                <c:pt idx="783">
                  <c:v>13607.735082132993</c:v>
                </c:pt>
                <c:pt idx="784">
                  <c:v>12797.047830537351</c:v>
                </c:pt>
                <c:pt idx="785">
                  <c:v>12040.204823354887</c:v>
                </c:pt>
                <c:pt idx="786">
                  <c:v>11294.118609984776</c:v>
                </c:pt>
                <c:pt idx="787">
                  <c:v>10621.125830171466</c:v>
                </c:pt>
                <c:pt idx="788">
                  <c:v>9973.623607649215</c:v>
                </c:pt>
                <c:pt idx="789">
                  <c:v>9361.2014112061152</c:v>
                </c:pt>
                <c:pt idx="790">
                  <c:v>8769.878083145557</c:v>
                </c:pt>
                <c:pt idx="791">
                  <c:v>8191.5492047839489</c:v>
                </c:pt>
                <c:pt idx="792">
                  <c:v>7730.511655334034</c:v>
                </c:pt>
                <c:pt idx="793">
                  <c:v>7219.2589683813412</c:v>
                </c:pt>
                <c:pt idx="794">
                  <c:v>6775.7079467820304</c:v>
                </c:pt>
                <c:pt idx="795">
                  <c:v>6344.0676727220871</c:v>
                </c:pt>
                <c:pt idx="796">
                  <c:v>5975.5266204047111</c:v>
                </c:pt>
                <c:pt idx="797">
                  <c:v>5586.7496709460484</c:v>
                </c:pt>
                <c:pt idx="798">
                  <c:v>5218.0146303048314</c:v>
                </c:pt>
                <c:pt idx="799">
                  <c:v>4890.7949722140393</c:v>
                </c:pt>
                <c:pt idx="800">
                  <c:v>4592.4574810279146</c:v>
                </c:pt>
                <c:pt idx="801">
                  <c:v>4308.5326331590295</c:v>
                </c:pt>
                <c:pt idx="802">
                  <c:v>4035.351207805254</c:v>
                </c:pt>
                <c:pt idx="803">
                  <c:v>3806.9797804535947</c:v>
                </c:pt>
                <c:pt idx="804">
                  <c:v>3537.7184444959785</c:v>
                </c:pt>
                <c:pt idx="805">
                  <c:v>3316.8527044779289</c:v>
                </c:pt>
                <c:pt idx="806">
                  <c:v>3120.4071908885981</c:v>
                </c:pt>
                <c:pt idx="807">
                  <c:v>2944.5454371965038</c:v>
                </c:pt>
                <c:pt idx="808">
                  <c:v>2732.2557153744024</c:v>
                </c:pt>
                <c:pt idx="809">
                  <c:v>2574.1982146131586</c:v>
                </c:pt>
                <c:pt idx="810">
                  <c:v>2415.0570116923332</c:v>
                </c:pt>
                <c:pt idx="811">
                  <c:v>2273.9006787289545</c:v>
                </c:pt>
                <c:pt idx="812">
                  <c:v>2141.3738491504973</c:v>
                </c:pt>
                <c:pt idx="813">
                  <c:v>2005.72304493092</c:v>
                </c:pt>
                <c:pt idx="814">
                  <c:v>1871.2796796273301</c:v>
                </c:pt>
                <c:pt idx="815">
                  <c:v>1785.787132640341</c:v>
                </c:pt>
                <c:pt idx="816">
                  <c:v>1668.06431810802</c:v>
                </c:pt>
                <c:pt idx="817">
                  <c:v>1564.5601585690979</c:v>
                </c:pt>
                <c:pt idx="818">
                  <c:v>1456.9419213101769</c:v>
                </c:pt>
                <c:pt idx="819">
                  <c:v>1383.8618590506176</c:v>
                </c:pt>
                <c:pt idx="820">
                  <c:v>1298.8844205489327</c:v>
                </c:pt>
                <c:pt idx="821">
                  <c:v>1224.0249306178912</c:v>
                </c:pt>
                <c:pt idx="822">
                  <c:v>1158.825161042379</c:v>
                </c:pt>
                <c:pt idx="823">
                  <c:v>1106.8439671653609</c:v>
                </c:pt>
                <c:pt idx="824">
                  <c:v>1040.3932497009137</c:v>
                </c:pt>
                <c:pt idx="825">
                  <c:v>982.93666475579857</c:v>
                </c:pt>
                <c:pt idx="826">
                  <c:v>943.17057220115271</c:v>
                </c:pt>
                <c:pt idx="827">
                  <c:v>894.85859912626267</c:v>
                </c:pt>
                <c:pt idx="828">
                  <c:v>828.40788166181551</c:v>
                </c:pt>
                <c:pt idx="829">
                  <c:v>792.00665612629427</c:v>
                </c:pt>
                <c:pt idx="830">
                  <c:v>732.77064350969681</c:v>
                </c:pt>
                <c:pt idx="831">
                  <c:v>702.88839731012433</c:v>
                </c:pt>
                <c:pt idx="832">
                  <c:v>690.37891842077443</c:v>
                </c:pt>
                <c:pt idx="833">
                  <c:v>644.5554698265114</c:v>
                </c:pt>
                <c:pt idx="834">
                  <c:v>623.27598441737337</c:v>
                </c:pt>
                <c:pt idx="835">
                  <c:v>578.91084333312847</c:v>
                </c:pt>
                <c:pt idx="836">
                  <c:v>562.3709095884567</c:v>
                </c:pt>
                <c:pt idx="837">
                  <c:v>531.23771549994922</c:v>
                </c:pt>
                <c:pt idx="838">
                  <c:v>490.26418402931552</c:v>
                </c:pt>
                <c:pt idx="839">
                  <c:v>490.98665213570303</c:v>
                </c:pt>
                <c:pt idx="840">
                  <c:v>460.85353734210008</c:v>
                </c:pt>
                <c:pt idx="841">
                  <c:v>452.69563346953623</c:v>
                </c:pt>
                <c:pt idx="842">
                  <c:v>423.9104607267883</c:v>
                </c:pt>
                <c:pt idx="843">
                  <c:v>392.86088950295766</c:v>
                </c:pt>
                <c:pt idx="844">
                  <c:v>402.79822104700395</c:v>
                </c:pt>
                <c:pt idx="845">
                  <c:v>377.76589197106102</c:v>
                </c:pt>
                <c:pt idx="846">
                  <c:v>368.07942902104526</c:v>
                </c:pt>
                <c:pt idx="847">
                  <c:v>371.0261817167858</c:v>
                </c:pt>
                <c:pt idx="848">
                  <c:v>345.54899572297222</c:v>
                </c:pt>
                <c:pt idx="849">
                  <c:v>327.92535981871913</c:v>
                </c:pt>
                <c:pt idx="850">
                  <c:v>337.15359455362108</c:v>
                </c:pt>
                <c:pt idx="851">
                  <c:v>323.36642518084977</c:v>
                </c:pt>
                <c:pt idx="852">
                  <c:v>286.40997726829482</c:v>
                </c:pt>
                <c:pt idx="853">
                  <c:v>287.04882251000549</c:v>
                </c:pt>
                <c:pt idx="854">
                  <c:v>292.24660238958552</c:v>
                </c:pt>
                <c:pt idx="855">
                  <c:v>294.12302422298802</c:v>
                </c:pt>
                <c:pt idx="856">
                  <c:v>267.25778228658976</c:v>
                </c:pt>
                <c:pt idx="857">
                  <c:v>256.0259938806613</c:v>
                </c:pt>
                <c:pt idx="858">
                  <c:v>267.20090201639937</c:v>
                </c:pt>
                <c:pt idx="859">
                  <c:v>246.33953093064554</c:v>
                </c:pt>
                <c:pt idx="860">
                  <c:v>232.56573285511746</c:v>
                </c:pt>
                <c:pt idx="861">
                  <c:v>222.47452687896072</c:v>
                </c:pt>
                <c:pt idx="862">
                  <c:v>202.39250416978484</c:v>
                </c:pt>
                <c:pt idx="863">
                  <c:v>195.2614221866119</c:v>
                </c:pt>
                <c:pt idx="864">
                  <c:v>182.55795497342191</c:v>
                </c:pt>
                <c:pt idx="865">
                  <c:v>179.34696238640763</c:v>
                </c:pt>
                <c:pt idx="866">
                  <c:v>201.61315579320689</c:v>
                </c:pt>
                <c:pt idx="867">
                  <c:v>171.6472867289576</c:v>
                </c:pt>
                <c:pt idx="868">
                  <c:v>173.51033726511685</c:v>
                </c:pt>
                <c:pt idx="869">
                  <c:v>207.3527867525776</c:v>
                </c:pt>
                <c:pt idx="870">
                  <c:v>200.01434514832133</c:v>
                </c:pt>
                <c:pt idx="871">
                  <c:v>160.47237859321953</c:v>
                </c:pt>
                <c:pt idx="872">
                  <c:v>141.945657555982</c:v>
                </c:pt>
                <c:pt idx="873">
                  <c:v>184.05977145638741</c:v>
                </c:pt>
                <c:pt idx="874">
                  <c:v>154.13401628386777</c:v>
                </c:pt>
                <c:pt idx="875">
                  <c:v>156.05394709021743</c:v>
                </c:pt>
                <c:pt idx="876">
                  <c:v>155.70608433426688</c:v>
                </c:pt>
                <c:pt idx="877">
                  <c:v>157.67950032958942</c:v>
                </c:pt>
                <c:pt idx="878">
                  <c:v>184.43437680682439</c:v>
                </c:pt>
                <c:pt idx="879">
                  <c:v>153.91328536554124</c:v>
                </c:pt>
                <c:pt idx="880">
                  <c:v>155.9268152525934</c:v>
                </c:pt>
                <c:pt idx="881">
                  <c:v>135.56718135490061</c:v>
                </c:pt>
                <c:pt idx="882">
                  <c:v>135.48355849022374</c:v>
                </c:pt>
                <c:pt idx="883">
                  <c:v>143.46084533619072</c:v>
                </c:pt>
                <c:pt idx="884">
                  <c:v>140.51409264045014</c:v>
                </c:pt>
                <c:pt idx="885">
                  <c:v>117.52543112726332</c:v>
                </c:pt>
                <c:pt idx="886">
                  <c:v>102.15282240684968</c:v>
                </c:pt>
                <c:pt idx="887">
                  <c:v>120.54243539043753</c:v>
                </c:pt>
                <c:pt idx="888">
                  <c:v>141.23656074683768</c:v>
                </c:pt>
                <c:pt idx="889">
                  <c:v>112.57851984171378</c:v>
                </c:pt>
                <c:pt idx="890">
                  <c:v>83.264867316418403</c:v>
                </c:pt>
                <c:pt idx="891">
                  <c:v>138.81828783364455</c:v>
                </c:pt>
                <c:pt idx="892">
                  <c:v>99.249578684056303</c:v>
                </c:pt>
                <c:pt idx="893">
                  <c:v>106.33715169428206</c:v>
                </c:pt>
                <c:pt idx="894">
                  <c:v>75.009969281934502</c:v>
                </c:pt>
                <c:pt idx="895">
                  <c:v>46.114431080023309</c:v>
                </c:pt>
                <c:pt idx="896">
                  <c:v>90.492943461511388</c:v>
                </c:pt>
                <c:pt idx="897">
                  <c:v>98.289613280881468</c:v>
                </c:pt>
                <c:pt idx="898">
                  <c:v>67.323664921727698</c:v>
                </c:pt>
                <c:pt idx="899">
                  <c:v>56.162128083232844</c:v>
                </c:pt>
                <c:pt idx="900">
                  <c:v>60.262834505988366</c:v>
                </c:pt>
                <c:pt idx="901">
                  <c:v>42.863324601279373</c:v>
                </c:pt>
                <c:pt idx="902">
                  <c:v>80.445246458301867</c:v>
                </c:pt>
                <c:pt idx="903">
                  <c:v>49.770280584908221</c:v>
                </c:pt>
                <c:pt idx="904">
                  <c:v>63.390204228325842</c:v>
                </c:pt>
                <c:pt idx="905">
                  <c:v>57.91481316022886</c:v>
                </c:pt>
                <c:pt idx="906">
                  <c:v>65.433871791081998</c:v>
                </c:pt>
                <c:pt idx="907">
                  <c:v>78.692561381305836</c:v>
                </c:pt>
                <c:pt idx="908">
                  <c:v>45.030728920442002</c:v>
                </c:pt>
                <c:pt idx="909">
                  <c:v>36.718950615767689</c:v>
                </c:pt>
                <c:pt idx="910">
                  <c:v>35.648619753429585</c:v>
                </c:pt>
                <c:pt idx="911">
                  <c:v>54.161969493423896</c:v>
                </c:pt>
                <c:pt idx="912">
                  <c:v>25.891905235980193</c:v>
                </c:pt>
                <c:pt idx="913">
                  <c:v>44.863483191088321</c:v>
                </c:pt>
                <c:pt idx="914">
                  <c:v>23.390009458110214</c:v>
                </c:pt>
                <c:pt idx="915">
                  <c:v>38.943235205120729</c:v>
                </c:pt>
                <c:pt idx="916">
                  <c:v>42.502090548085604</c:v>
                </c:pt>
                <c:pt idx="917">
                  <c:v>52.730404577892017</c:v>
                </c:pt>
                <c:pt idx="918">
                  <c:v>28.213183987253284</c:v>
                </c:pt>
                <c:pt idx="919">
                  <c:v>47.796864589585702</c:v>
                </c:pt>
                <c:pt idx="920">
                  <c:v>23.363266863623799</c:v>
                </c:pt>
                <c:pt idx="921">
                  <c:v>36.956447912554992</c:v>
                </c:pt>
                <c:pt idx="922">
                  <c:v>12.188358727885742</c:v>
                </c:pt>
                <c:pt idx="923">
                  <c:v>21.834707786171876</c:v>
                </c:pt>
                <c:pt idx="924">
                  <c:v>14.329020452561947</c:v>
                </c:pt>
                <c:pt idx="925">
                  <c:v>0</c:v>
                </c:pt>
                <c:pt idx="926">
                  <c:v>6.3651049038381986</c:v>
                </c:pt>
                <c:pt idx="927">
                  <c:v>46.977402321278106</c:v>
                </c:pt>
                <c:pt idx="928">
                  <c:v>9.7700858146926031</c:v>
                </c:pt>
                <c:pt idx="929">
                  <c:v>12.619844348513141</c:v>
                </c:pt>
                <c:pt idx="930">
                  <c:v>11.562884783418246</c:v>
                </c:pt>
                <c:pt idx="931">
                  <c:v>12.536221483836302</c:v>
                </c:pt>
                <c:pt idx="932">
                  <c:v>15.927831097447497</c:v>
                </c:pt>
                <c:pt idx="933">
                  <c:v>47.950739021696165</c:v>
                </c:pt>
                <c:pt idx="934">
                  <c:v>47.505882103825556</c:v>
                </c:pt>
                <c:pt idx="935">
                  <c:v>-3.3213580461775658</c:v>
                </c:pt>
                <c:pt idx="936">
                  <c:v>34.829157485121996</c:v>
                </c:pt>
                <c:pt idx="937">
                  <c:v>21.125610977027542</c:v>
                </c:pt>
                <c:pt idx="938">
                  <c:v>22.112318974688812</c:v>
                </c:pt>
                <c:pt idx="939">
                  <c:v>-12.271981592562579</c:v>
                </c:pt>
                <c:pt idx="940">
                  <c:v>3.2243638842575182</c:v>
                </c:pt>
                <c:pt idx="941">
                  <c:v>2.7795069663869092</c:v>
                </c:pt>
                <c:pt idx="942">
                  <c:v>8.3117783046743092</c:v>
                </c:pt>
                <c:pt idx="943">
                  <c:v>2.6122612370332341</c:v>
                </c:pt>
                <c:pt idx="944">
                  <c:v>26.477265288718058</c:v>
                </c:pt>
                <c:pt idx="945">
                  <c:v>-5.6995170676410769</c:v>
                </c:pt>
                <c:pt idx="946">
                  <c:v>-7.6729330629636046</c:v>
                </c:pt>
                <c:pt idx="947">
                  <c:v>-29.842132307842835</c:v>
                </c:pt>
                <c:pt idx="948">
                  <c:v>-2.2376558865962535</c:v>
                </c:pt>
                <c:pt idx="949">
                  <c:v>-23.724500916817568</c:v>
                </c:pt>
                <c:pt idx="950">
                  <c:v>-33.022987219153137</c:v>
                </c:pt>
                <c:pt idx="951">
                  <c:v>-60.222720614258741</c:v>
                </c:pt>
                <c:pt idx="952">
                  <c:v>-15.579968341496935</c:v>
                </c:pt>
                <c:pt idx="953">
                  <c:v>-4.766294258952648</c:v>
                </c:pt>
                <c:pt idx="954">
                  <c:v>-20.01177114174223</c:v>
                </c:pt>
                <c:pt idx="955">
                  <c:v>-32.494507436605694</c:v>
                </c:pt>
                <c:pt idx="956">
                  <c:v>-42.277964548541505</c:v>
                </c:pt>
                <c:pt idx="957">
                  <c:v>-51.422576418766617</c:v>
                </c:pt>
                <c:pt idx="958">
                  <c:v>-50.700108312379072</c:v>
                </c:pt>
                <c:pt idx="959">
                  <c:v>-42.833186925575376</c:v>
                </c:pt>
                <c:pt idx="960">
                  <c:v>-39.622194338561059</c:v>
                </c:pt>
                <c:pt idx="961">
                  <c:v>-75.772551280051673</c:v>
                </c:pt>
                <c:pt idx="962">
                  <c:v>-50.101376962397993</c:v>
                </c:pt>
                <c:pt idx="963">
                  <c:v>-60.734434018345397</c:v>
                </c:pt>
                <c:pt idx="964">
                  <c:v>-39.428206014720971</c:v>
                </c:pt>
                <c:pt idx="965">
                  <c:v>-21.91493556963113</c:v>
                </c:pt>
                <c:pt idx="966">
                  <c:v>-39.95668579726842</c:v>
                </c:pt>
                <c:pt idx="967">
                  <c:v>-14.589865262618083</c:v>
                </c:pt>
                <c:pt idx="968">
                  <c:v>-59.399863264733568</c:v>
                </c:pt>
                <c:pt idx="969">
                  <c:v>-58.386412672585884</c:v>
                </c:pt>
                <c:pt idx="970">
                  <c:v>-79.59564651429028</c:v>
                </c:pt>
                <c:pt idx="971">
                  <c:v>-106.09965439749475</c:v>
                </c:pt>
                <c:pt idx="972">
                  <c:v>-63.306581363649002</c:v>
                </c:pt>
                <c:pt idx="973">
                  <c:v>-66.975802165777125</c:v>
                </c:pt>
                <c:pt idx="974">
                  <c:v>-65.821848438762188</c:v>
                </c:pt>
                <c:pt idx="975">
                  <c:v>-103.37702770129826</c:v>
                </c:pt>
                <c:pt idx="976">
                  <c:v>-67.975881460681606</c:v>
                </c:pt>
                <c:pt idx="977">
                  <c:v>-58.483406834505935</c:v>
                </c:pt>
                <c:pt idx="978">
                  <c:v>-74.230620905356545</c:v>
                </c:pt>
                <c:pt idx="979">
                  <c:v>-60.179211641311532</c:v>
                </c:pt>
                <c:pt idx="980">
                  <c:v>-60.985302612375911</c:v>
                </c:pt>
                <c:pt idx="981">
                  <c:v>-89.268738167062835</c:v>
                </c:pt>
                <c:pt idx="982">
                  <c:v>-62.861724445778393</c:v>
                </c:pt>
                <c:pt idx="983">
                  <c:v>-103.33351872835105</c:v>
                </c:pt>
                <c:pt idx="984">
                  <c:v>-71.909342154083447</c:v>
                </c:pt>
                <c:pt idx="985">
                  <c:v>-74.785843282390417</c:v>
                </c:pt>
                <c:pt idx="986">
                  <c:v>-105.83541450622103</c:v>
                </c:pt>
                <c:pt idx="987">
                  <c:v>-97.232653715786569</c:v>
                </c:pt>
                <c:pt idx="988">
                  <c:v>-68.865595296422825</c:v>
                </c:pt>
                <c:pt idx="989">
                  <c:v>-85.599517364934698</c:v>
                </c:pt>
                <c:pt idx="990">
                  <c:v>-75.535053983264376</c:v>
                </c:pt>
                <c:pt idx="991">
                  <c:v>-74.869466147067257</c:v>
                </c:pt>
                <c:pt idx="992">
                  <c:v>-80.468593971570698</c:v>
                </c:pt>
                <c:pt idx="993">
                  <c:v>-94.924746261756695</c:v>
                </c:pt>
                <c:pt idx="994">
                  <c:v>-116.68920248049494</c:v>
                </c:pt>
                <c:pt idx="995">
                  <c:v>-112.51824449030579</c:v>
                </c:pt>
                <c:pt idx="996">
                  <c:v>-137.55057356624874</c:v>
                </c:pt>
                <c:pt idx="997">
                  <c:v>-114.9097748090125</c:v>
                </c:pt>
                <c:pt idx="998">
                  <c:v>-134.68744373518501</c:v>
                </c:pt>
                <c:pt idx="999">
                  <c:v>-122.16459354859192</c:v>
                </c:pt>
              </c:numCache>
            </c:numRef>
          </c:val>
          <c:smooth val="0"/>
        </c:ser>
        <c:ser>
          <c:idx val="4"/>
          <c:order val="8"/>
          <c:tx>
            <c:strRef>
              <c:f>graph_export!$J$1</c:f>
              <c:strCache>
                <c:ptCount val="1"/>
                <c:pt idx="0">
                  <c:v>neo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graph_export!$J$2:$J$1001</c:f>
              <c:numCache>
                <c:formatCode>General</c:formatCode>
                <c:ptCount val="1000"/>
                <c:pt idx="0">
                  <c:v>852.23622014515649</c:v>
                </c:pt>
                <c:pt idx="1">
                  <c:v>854.34443253936763</c:v>
                </c:pt>
                <c:pt idx="2">
                  <c:v>863.36481671787794</c:v>
                </c:pt>
                <c:pt idx="3">
                  <c:v>867.44299807061441</c:v>
                </c:pt>
                <c:pt idx="4">
                  <c:v>870.17330592541259</c:v>
                </c:pt>
                <c:pt idx="5">
                  <c:v>885.55288814547805</c:v>
                </c:pt>
                <c:pt idx="6">
                  <c:v>888.28319600027623</c:v>
                </c:pt>
                <c:pt idx="7">
                  <c:v>888.35231771811925</c:v>
                </c:pt>
                <c:pt idx="8">
                  <c:v>897.545506191237</c:v>
                </c:pt>
                <c:pt idx="9">
                  <c:v>899.61915772652674</c:v>
                </c:pt>
                <c:pt idx="10">
                  <c:v>899.03162312486131</c:v>
                </c:pt>
                <c:pt idx="11">
                  <c:v>916.69222203374545</c:v>
                </c:pt>
                <c:pt idx="12">
                  <c:v>925.57436277656984</c:v>
                </c:pt>
                <c:pt idx="13">
                  <c:v>935.04403812105954</c:v>
                </c:pt>
                <c:pt idx="14">
                  <c:v>945.99983039917367</c:v>
                </c:pt>
                <c:pt idx="15">
                  <c:v>954.91653200091946</c:v>
                </c:pt>
                <c:pt idx="16">
                  <c:v>955.78055347395684</c:v>
                </c:pt>
                <c:pt idx="17">
                  <c:v>970.95277054049336</c:v>
                </c:pt>
                <c:pt idx="18">
                  <c:v>972.47344833303919</c:v>
                </c:pt>
                <c:pt idx="19">
                  <c:v>992.3805030718205</c:v>
                </c:pt>
                <c:pt idx="20">
                  <c:v>987.78390883526163</c:v>
                </c:pt>
                <c:pt idx="21">
                  <c:v>994.55783718387477</c:v>
                </c:pt>
                <c:pt idx="22">
                  <c:v>1010.1793454163907</c:v>
                </c:pt>
                <c:pt idx="23">
                  <c:v>1020.0983119268599</c:v>
                </c:pt>
                <c:pt idx="24">
                  <c:v>1026.9759228522375</c:v>
                </c:pt>
                <c:pt idx="25">
                  <c:v>1039.0722234747609</c:v>
                </c:pt>
                <c:pt idx="26">
                  <c:v>1044.8784477735721</c:v>
                </c:pt>
                <c:pt idx="27">
                  <c:v>1057.7005264334468</c:v>
                </c:pt>
                <c:pt idx="28">
                  <c:v>1067.6886146617592</c:v>
                </c:pt>
                <c:pt idx="29">
                  <c:v>1074.1169344211573</c:v>
                </c:pt>
                <c:pt idx="30">
                  <c:v>1086.9044522221106</c:v>
                </c:pt>
                <c:pt idx="31">
                  <c:v>1095.4064235167984</c:v>
                </c:pt>
                <c:pt idx="32">
                  <c:v>1104.3231251185443</c:v>
                </c:pt>
                <c:pt idx="33">
                  <c:v>1108.4704281891238</c:v>
                </c:pt>
                <c:pt idx="34">
                  <c:v>1124.1264972805611</c:v>
                </c:pt>
                <c:pt idx="35">
                  <c:v>1133.3542466126005</c:v>
                </c:pt>
                <c:pt idx="36">
                  <c:v>1141.2341224467013</c:v>
                </c:pt>
                <c:pt idx="37">
                  <c:v>1153.5377882227538</c:v>
                </c:pt>
                <c:pt idx="38">
                  <c:v>1162.3162463888136</c:v>
                </c:pt>
                <c:pt idx="39">
                  <c:v>1172.7536257831052</c:v>
                </c:pt>
                <c:pt idx="40">
                  <c:v>1181.7394491026942</c:v>
                </c:pt>
                <c:pt idx="41">
                  <c:v>1192.2113893559072</c:v>
                </c:pt>
                <c:pt idx="42">
                  <c:v>1206.1394155012699</c:v>
                </c:pt>
                <c:pt idx="43">
                  <c:v>1214.8487519494868</c:v>
                </c:pt>
                <c:pt idx="44">
                  <c:v>1224.422109870741</c:v>
                </c:pt>
                <c:pt idx="45">
                  <c:v>1238.0045274268887</c:v>
                </c:pt>
                <c:pt idx="46">
                  <c:v>1248.9257588460814</c:v>
                </c:pt>
                <c:pt idx="47">
                  <c:v>1262.6809806968365</c:v>
                </c:pt>
                <c:pt idx="48">
                  <c:v>1275.6758636513189</c:v>
                </c:pt>
                <c:pt idx="49">
                  <c:v>1286.0095604688458</c:v>
                </c:pt>
                <c:pt idx="50">
                  <c:v>1294.8917012116704</c:v>
                </c:pt>
                <c:pt idx="51">
                  <c:v>1315.3171688342741</c:v>
                </c:pt>
                <c:pt idx="52">
                  <c:v>1329.5562427099303</c:v>
                </c:pt>
                <c:pt idx="53">
                  <c:v>1340.5120349880442</c:v>
                </c:pt>
                <c:pt idx="54">
                  <c:v>1355.3386434653657</c:v>
                </c:pt>
                <c:pt idx="55">
                  <c:v>1367.4349440878891</c:v>
                </c:pt>
                <c:pt idx="56">
                  <c:v>1382.5034785776613</c:v>
                </c:pt>
                <c:pt idx="57">
                  <c:v>1393.1482231254818</c:v>
                </c:pt>
                <c:pt idx="58">
                  <c:v>1408.2858793330968</c:v>
                </c:pt>
                <c:pt idx="59">
                  <c:v>1419.4835976236614</c:v>
                </c:pt>
                <c:pt idx="60">
                  <c:v>1434.655814690198</c:v>
                </c:pt>
                <c:pt idx="61">
                  <c:v>1441.567986474497</c:v>
                </c:pt>
                <c:pt idx="62">
                  <c:v>1454.9775997360373</c:v>
                </c:pt>
                <c:pt idx="63">
                  <c:v>1468.0070435494411</c:v>
                </c:pt>
                <c:pt idx="64">
                  <c:v>1478.3407403669682</c:v>
                </c:pt>
                <c:pt idx="65">
                  <c:v>1491.9922796409589</c:v>
                </c:pt>
                <c:pt idx="66">
                  <c:v>1503.7775325331888</c:v>
                </c:pt>
                <c:pt idx="67">
                  <c:v>1514.9752508237534</c:v>
                </c:pt>
                <c:pt idx="68">
                  <c:v>1527.9010120603925</c:v>
                </c:pt>
                <c:pt idx="69">
                  <c:v>1538.3729523136058</c:v>
                </c:pt>
                <c:pt idx="70">
                  <c:v>1549.9508400523068</c:v>
                </c:pt>
                <c:pt idx="71">
                  <c:v>1561.9780189569872</c:v>
                </c:pt>
                <c:pt idx="72">
                  <c:v>1573.7978327081387</c:v>
                </c:pt>
                <c:pt idx="73">
                  <c:v>1586.1014984841909</c:v>
                </c:pt>
                <c:pt idx="74">
                  <c:v>1599.6493551814171</c:v>
                </c:pt>
                <c:pt idx="75">
                  <c:v>1612.955285866193</c:v>
                </c:pt>
                <c:pt idx="76">
                  <c:v>1627.7127726256715</c:v>
                </c:pt>
                <c:pt idx="77">
                  <c:v>1639.0832952108435</c:v>
                </c:pt>
                <c:pt idx="78">
                  <c:v>1655.9489943645333</c:v>
                </c:pt>
                <c:pt idx="79">
                  <c:v>1670.3263116758753</c:v>
                </c:pt>
                <c:pt idx="80">
                  <c:v>1683.8741683731016</c:v>
                </c:pt>
                <c:pt idx="81">
                  <c:v>1700.1868937840475</c:v>
                </c:pt>
                <c:pt idx="82">
                  <c:v>1716.9143495020512</c:v>
                </c:pt>
                <c:pt idx="83">
                  <c:v>1732.5358577345671</c:v>
                </c:pt>
                <c:pt idx="84">
                  <c:v>1751.9590604484476</c:v>
                </c:pt>
                <c:pt idx="85">
                  <c:v>1770.6910459838982</c:v>
                </c:pt>
                <c:pt idx="86">
                  <c:v>1789.0428620712123</c:v>
                </c:pt>
                <c:pt idx="87">
                  <c:v>1807.152752146076</c:v>
                </c:pt>
                <c:pt idx="88">
                  <c:v>1826.4722722831918</c:v>
                </c:pt>
                <c:pt idx="89">
                  <c:v>1844.9277709472703</c:v>
                </c:pt>
                <c:pt idx="90">
                  <c:v>1864.5583388146799</c:v>
                </c:pt>
                <c:pt idx="91">
                  <c:v>1884.3962718356183</c:v>
                </c:pt>
                <c:pt idx="92">
                  <c:v>1903.7503528316556</c:v>
                </c:pt>
                <c:pt idx="93">
                  <c:v>1923.1044338276931</c:v>
                </c:pt>
                <c:pt idx="94">
                  <c:v>1944.8432140893137</c:v>
                </c:pt>
                <c:pt idx="95">
                  <c:v>1966.6511160687774</c:v>
                </c:pt>
                <c:pt idx="96">
                  <c:v>1985.3139798863849</c:v>
                </c:pt>
                <c:pt idx="97">
                  <c:v>2008.5734379405515</c:v>
                </c:pt>
                <c:pt idx="98">
                  <c:v>2029.2408315756056</c:v>
                </c:pt>
                <c:pt idx="99">
                  <c:v>2050.2538337998749</c:v>
                </c:pt>
                <c:pt idx="100">
                  <c:v>2070.7829839992432</c:v>
                </c:pt>
                <c:pt idx="101">
                  <c:v>2092.7291294143929</c:v>
                </c:pt>
                <c:pt idx="102">
                  <c:v>2112.6707450120957</c:v>
                </c:pt>
                <c:pt idx="103">
                  <c:v>2133.8911123898938</c:v>
                </c:pt>
                <c:pt idx="104">
                  <c:v>2152.8995847967162</c:v>
                </c:pt>
                <c:pt idx="105">
                  <c:v>2175.0530953653952</c:v>
                </c:pt>
                <c:pt idx="106">
                  <c:v>2194.7527849506473</c:v>
                </c:pt>
                <c:pt idx="107">
                  <c:v>2215.6966654570738</c:v>
                </c:pt>
                <c:pt idx="108">
                  <c:v>2235.9147679261487</c:v>
                </c:pt>
                <c:pt idx="109">
                  <c:v>2255.1306054864999</c:v>
                </c:pt>
                <c:pt idx="110">
                  <c:v>2275.3487079555748</c:v>
                </c:pt>
                <c:pt idx="111">
                  <c:v>2293.4240371715168</c:v>
                </c:pt>
                <c:pt idx="112">
                  <c:v>2309.322032275405</c:v>
                </c:pt>
                <c:pt idx="113">
                  <c:v>2328.4341872589921</c:v>
                </c:pt>
                <c:pt idx="114">
                  <c:v>2346.6131990516983</c:v>
                </c:pt>
                <c:pt idx="115">
                  <c:v>2362.960485321566</c:v>
                </c:pt>
                <c:pt idx="116">
                  <c:v>2380.2063539233923</c:v>
                </c:pt>
                <c:pt idx="117">
                  <c:v>2394.445427799048</c:v>
                </c:pt>
                <c:pt idx="118">
                  <c:v>2411.1383226581306</c:v>
                </c:pt>
                <c:pt idx="119">
                  <c:v>2428.0385826707416</c:v>
                </c:pt>
                <c:pt idx="120">
                  <c:v>2443.8328951978651</c:v>
                </c:pt>
                <c:pt idx="121">
                  <c:v>2460.0764988909682</c:v>
                </c:pt>
                <c:pt idx="122">
                  <c:v>2475.214155098583</c:v>
                </c:pt>
                <c:pt idx="123">
                  <c:v>2490.8702241900205</c:v>
                </c:pt>
                <c:pt idx="124">
                  <c:v>2510.6390354931159</c:v>
                </c:pt>
                <c:pt idx="125">
                  <c:v>2527.9540258127849</c:v>
                </c:pt>
                <c:pt idx="126">
                  <c:v>2545.5455030038265</c:v>
                </c:pt>
                <c:pt idx="127">
                  <c:v>2565.3488751658433</c:v>
                </c:pt>
                <c:pt idx="128">
                  <c:v>2585.2559299046247</c:v>
                </c:pt>
                <c:pt idx="129">
                  <c:v>2605.9233235396787</c:v>
                </c:pt>
                <c:pt idx="130">
                  <c:v>2628.4570035564939</c:v>
                </c:pt>
                <c:pt idx="131">
                  <c:v>2652.8569699550699</c:v>
                </c:pt>
                <c:pt idx="132">
                  <c:v>2675.4597716897279</c:v>
                </c:pt>
                <c:pt idx="133">
                  <c:v>2701.7951461879074</c:v>
                </c:pt>
                <c:pt idx="134">
                  <c:v>2727.4047426487355</c:v>
                </c:pt>
                <c:pt idx="135">
                  <c:v>2756.2630598481842</c:v>
                </c:pt>
                <c:pt idx="136">
                  <c:v>2785.8125942260626</c:v>
                </c:pt>
                <c:pt idx="137">
                  <c:v>2814.2561811184537</c:v>
                </c:pt>
                <c:pt idx="138">
                  <c:v>2845.1535889942706</c:v>
                </c:pt>
                <c:pt idx="139">
                  <c:v>2877.3297486501829</c:v>
                </c:pt>
                <c:pt idx="140">
                  <c:v>2908.9874954222723</c:v>
                </c:pt>
                <c:pt idx="141">
                  <c:v>2939.4701729910316</c:v>
                </c:pt>
                <c:pt idx="142">
                  <c:v>2973.7891059000767</c:v>
                </c:pt>
                <c:pt idx="143">
                  <c:v>3005.7579004024597</c:v>
                </c:pt>
                <c:pt idx="144">
                  <c:v>3038.5907163778807</c:v>
                </c:pt>
                <c:pt idx="145">
                  <c:v>3074.050157631335</c:v>
                </c:pt>
                <c:pt idx="146">
                  <c:v>3105.1894915196021</c:v>
                </c:pt>
                <c:pt idx="147">
                  <c:v>3136.8472382916921</c:v>
                </c:pt>
                <c:pt idx="148">
                  <c:v>3170.0947845741707</c:v>
                </c:pt>
                <c:pt idx="149">
                  <c:v>3199.8862449644998</c:v>
                </c:pt>
                <c:pt idx="150">
                  <c:v>3228.2261492801263</c:v>
                </c:pt>
                <c:pt idx="151">
                  <c:v>3258.0176096704554</c:v>
                </c:pt>
                <c:pt idx="152">
                  <c:v>3286.8413660109823</c:v>
                </c:pt>
                <c:pt idx="153">
                  <c:v>3311.2067715506369</c:v>
                </c:pt>
                <c:pt idx="154">
                  <c:v>3340.8599885052799</c:v>
                </c:pt>
                <c:pt idx="155">
                  <c:v>3363.7392771113095</c:v>
                </c:pt>
                <c:pt idx="156">
                  <c:v>3385.4089356550876</c:v>
                </c:pt>
                <c:pt idx="157">
                  <c:v>3406.7329856096503</c:v>
                </c:pt>
                <c:pt idx="158">
                  <c:v>3422.5272981367734</c:v>
                </c:pt>
                <c:pt idx="159">
                  <c:v>3438.4252932406616</c:v>
                </c:pt>
                <c:pt idx="160">
                  <c:v>3453.528388589355</c:v>
                </c:pt>
                <c:pt idx="161">
                  <c:v>3465.6592500707998</c:v>
                </c:pt>
                <c:pt idx="162">
                  <c:v>3474.5413908136243</c:v>
                </c:pt>
                <c:pt idx="163">
                  <c:v>3484.4603573240934</c:v>
                </c:pt>
                <c:pt idx="164">
                  <c:v>3491.337968249471</c:v>
                </c:pt>
                <c:pt idx="165">
                  <c:v>3494.5521281291699</c:v>
                </c:pt>
                <c:pt idx="166">
                  <c:v>3496.8677056769102</c:v>
                </c:pt>
                <c:pt idx="167">
                  <c:v>3498.733992058671</c:v>
                </c:pt>
                <c:pt idx="168">
                  <c:v>3498.595748622985</c:v>
                </c:pt>
                <c:pt idx="169">
                  <c:v>3496.5912188055381</c:v>
                </c:pt>
                <c:pt idx="170">
                  <c:v>3494.6212498470131</c:v>
                </c:pt>
                <c:pt idx="171">
                  <c:v>3488.2620518054578</c:v>
                </c:pt>
                <c:pt idx="172">
                  <c:v>3485.324378797131</c:v>
                </c:pt>
                <c:pt idx="173">
                  <c:v>3477.5827463987157</c:v>
                </c:pt>
                <c:pt idx="174">
                  <c:v>3470.9816223447101</c:v>
                </c:pt>
                <c:pt idx="175">
                  <c:v>3464.1040114193324</c:v>
                </c:pt>
                <c:pt idx="176">
                  <c:v>3457.4683265064054</c:v>
                </c:pt>
                <c:pt idx="177">
                  <c:v>3448.7589900581884</c:v>
                </c:pt>
                <c:pt idx="178">
                  <c:v>3441.4320879668317</c:v>
                </c:pt>
                <c:pt idx="179">
                  <c:v>3435.0728899252763</c:v>
                </c:pt>
                <c:pt idx="180">
                  <c:v>3427.3658183857829</c:v>
                </c:pt>
                <c:pt idx="181">
                  <c:v>3421.2831072155996</c:v>
                </c:pt>
                <c:pt idx="182">
                  <c:v>3416.8938781325696</c:v>
                </c:pt>
                <c:pt idx="183">
                  <c:v>3412.850257638755</c:v>
                </c:pt>
                <c:pt idx="184">
                  <c:v>3407.8043722362163</c:v>
                </c:pt>
                <c:pt idx="185">
                  <c:v>3409.2213674519976</c:v>
                </c:pt>
                <c:pt idx="186">
                  <c:v>3409.0485631573902</c:v>
                </c:pt>
                <c:pt idx="187">
                  <c:v>3412.4355273316969</c:v>
                </c:pt>
                <c:pt idx="188">
                  <c:v>3418.1035081948221</c:v>
                </c:pt>
                <c:pt idx="189">
                  <c:v>3424.3935845185342</c:v>
                </c:pt>
                <c:pt idx="190">
                  <c:v>3435.5221810912558</c:v>
                </c:pt>
                <c:pt idx="191">
                  <c:v>3449.5538898133832</c:v>
                </c:pt>
                <c:pt idx="192">
                  <c:v>3465.9011760832504</c:v>
                </c:pt>
                <c:pt idx="193">
                  <c:v>3485.3935005149738</c:v>
                </c:pt>
                <c:pt idx="194">
                  <c:v>3512.5583356272691</c:v>
                </c:pt>
                <c:pt idx="195">
                  <c:v>3538.4444189594692</c:v>
                </c:pt>
                <c:pt idx="196">
                  <c:v>3569.7565571423443</c:v>
                </c:pt>
                <c:pt idx="197">
                  <c:v>3605.0086332422698</c:v>
                </c:pt>
                <c:pt idx="198">
                  <c:v>3643.6822343754229</c:v>
                </c:pt>
                <c:pt idx="199">
                  <c:v>3685.9501648364121</c:v>
                </c:pt>
                <c:pt idx="200">
                  <c:v>3730.1535033970044</c:v>
                </c:pt>
                <c:pt idx="201">
                  <c:v>3776.4650543518087</c:v>
                </c:pt>
                <c:pt idx="202">
                  <c:v>3827.3386386842499</c:v>
                </c:pt>
                <c:pt idx="203">
                  <c:v>3880.8388482947248</c:v>
                </c:pt>
                <c:pt idx="204">
                  <c:v>3935.5486879674522</c:v>
                </c:pt>
                <c:pt idx="205">
                  <c:v>3991.4335968435103</c:v>
                </c:pt>
                <c:pt idx="206">
                  <c:v>4046.2816799519237</c:v>
                </c:pt>
                <c:pt idx="207">
                  <c:v>4104.8623358238583</c:v>
                </c:pt>
                <c:pt idx="208">
                  <c:v>4161.3347793015819</c:v>
                </c:pt>
                <c:pt idx="209">
                  <c:v>4215.8718146797019</c:v>
                </c:pt>
                <c:pt idx="210">
                  <c:v>4271.0655063773302</c:v>
                </c:pt>
                <c:pt idx="211">
                  <c:v>4325.3606157429995</c:v>
                </c:pt>
                <c:pt idx="212">
                  <c:v>4374.7480831418161</c:v>
                </c:pt>
                <c:pt idx="213">
                  <c:v>4423.5134550800467</c:v>
                </c:pt>
                <c:pt idx="214">
                  <c:v>4466.679967872994</c:v>
                </c:pt>
                <c:pt idx="215">
                  <c:v>4507.2889771057517</c:v>
                </c:pt>
                <c:pt idx="216">
                  <c:v>4545.7552130853755</c:v>
                </c:pt>
                <c:pt idx="217">
                  <c:v>4577.5166424342306</c:v>
                </c:pt>
                <c:pt idx="218">
                  <c:v>4607.6191505548531</c:v>
                </c:pt>
                <c:pt idx="219">
                  <c:v>4629.3233699575521</c:v>
                </c:pt>
                <c:pt idx="220">
                  <c:v>4650.4054938996642</c:v>
                </c:pt>
                <c:pt idx="221">
                  <c:v>4664.7136894931637</c:v>
                </c:pt>
                <c:pt idx="222">
                  <c:v>4671.7641047131483</c:v>
                </c:pt>
                <c:pt idx="223">
                  <c:v>4675.6694817712769</c:v>
                </c:pt>
                <c:pt idx="224">
                  <c:v>4675.4621166177485</c:v>
                </c:pt>
                <c:pt idx="225">
                  <c:v>4670.0360617670731</c:v>
                </c:pt>
                <c:pt idx="226">
                  <c:v>4659.6332432317031</c:v>
                </c:pt>
                <c:pt idx="227">
                  <c:v>4644.7720738954604</c:v>
                </c:pt>
                <c:pt idx="228">
                  <c:v>4624.104680260406</c:v>
                </c:pt>
                <c:pt idx="229">
                  <c:v>4599.8083964385951</c:v>
                </c:pt>
                <c:pt idx="230">
                  <c:v>4570.8463966623813</c:v>
                </c:pt>
                <c:pt idx="231">
                  <c:v>4537.5988503799026</c:v>
                </c:pt>
                <c:pt idx="232">
                  <c:v>4500.6532921928247</c:v>
                </c:pt>
                <c:pt idx="233">
                  <c:v>4457.7287054123271</c:v>
                </c:pt>
                <c:pt idx="234">
                  <c:v>4414.9769229264366</c:v>
                </c:pt>
                <c:pt idx="235">
                  <c:v>4364.4835080421326</c:v>
                </c:pt>
                <c:pt idx="236">
                  <c:v>4314.646749477336</c:v>
                </c:pt>
                <c:pt idx="237">
                  <c:v>4258.8655231780422</c:v>
                </c:pt>
                <c:pt idx="238">
                  <c:v>4202.6350057127693</c:v>
                </c:pt>
                <c:pt idx="239">
                  <c:v>4143.1557675088752</c:v>
                </c:pt>
                <c:pt idx="240">
                  <c:v>4083.4691641514528</c:v>
                </c:pt>
                <c:pt idx="241">
                  <c:v>4018.4256276611982</c:v>
                </c:pt>
                <c:pt idx="242">
                  <c:v>3956.9418596398577</c:v>
                </c:pt>
                <c:pt idx="243">
                  <c:v>3890.6541322284293</c:v>
                </c:pt>
                <c:pt idx="244">
                  <c:v>3825.5069131614105</c:v>
                </c:pt>
                <c:pt idx="245">
                  <c:v>3760.256011517627</c:v>
                </c:pt>
                <c:pt idx="246">
                  <c:v>3692.8277757617893</c:v>
                </c:pt>
                <c:pt idx="247">
                  <c:v>3627.2658263877124</c:v>
                </c:pt>
                <c:pt idx="248">
                  <c:v>3563.9848937024544</c:v>
                </c:pt>
                <c:pt idx="249">
                  <c:v>3499.0104789300431</c:v>
                </c:pt>
                <c:pt idx="250">
                  <c:v>3436.2479591286074</c:v>
                </c:pt>
                <c:pt idx="251">
                  <c:v>3374.7987519661883</c:v>
                </c:pt>
                <c:pt idx="252">
                  <c:v>3316.0452917996458</c:v>
                </c:pt>
                <c:pt idx="253">
                  <c:v>3258.1904139650628</c:v>
                </c:pt>
                <c:pt idx="254">
                  <c:v>3204.3791566242944</c:v>
                </c:pt>
                <c:pt idx="255">
                  <c:v>3152.3305030885222</c:v>
                </c:pt>
                <c:pt idx="256">
                  <c:v>3104.9821263660733</c:v>
                </c:pt>
                <c:pt idx="257">
                  <c:v>3060.2258140627368</c:v>
                </c:pt>
                <c:pt idx="258">
                  <c:v>3021.5522129295832</c:v>
                </c:pt>
                <c:pt idx="259">
                  <c:v>2984.6066547425048</c:v>
                </c:pt>
                <c:pt idx="260">
                  <c:v>2952.1194473562987</c:v>
                </c:pt>
                <c:pt idx="261">
                  <c:v>2924.9200513850819</c:v>
                </c:pt>
                <c:pt idx="262">
                  <c:v>2902.3172496504239</c:v>
                </c:pt>
                <c:pt idx="263">
                  <c:v>2884.4838464469321</c:v>
                </c:pt>
                <c:pt idx="264">
                  <c:v>2872.18018067088</c:v>
                </c:pt>
                <c:pt idx="265">
                  <c:v>2865.1643263098163</c:v>
                </c:pt>
                <c:pt idx="266">
                  <c:v>2863.3671616458987</c:v>
                </c:pt>
                <c:pt idx="267">
                  <c:v>2868.689533919809</c:v>
                </c:pt>
                <c:pt idx="268">
                  <c:v>2879.092352455179</c:v>
                </c:pt>
                <c:pt idx="269">
                  <c:v>2895.4396387250463</c:v>
                </c:pt>
                <c:pt idx="270">
                  <c:v>2918.3880490489191</c:v>
                </c:pt>
                <c:pt idx="271">
                  <c:v>2945.0344712773922</c:v>
                </c:pt>
                <c:pt idx="272">
                  <c:v>2980.0100605059456</c:v>
                </c:pt>
                <c:pt idx="273">
                  <c:v>3017.7850793071402</c:v>
                </c:pt>
                <c:pt idx="274">
                  <c:v>3062.9561219175348</c:v>
                </c:pt>
                <c:pt idx="275">
                  <c:v>3112.0325415860584</c:v>
                </c:pt>
                <c:pt idx="276">
                  <c:v>3166.6386986820212</c:v>
                </c:pt>
                <c:pt idx="277">
                  <c:v>3225.9451325913074</c:v>
                </c:pt>
                <c:pt idx="278">
                  <c:v>3287.9818743553919</c:v>
                </c:pt>
                <c:pt idx="279">
                  <c:v>3353.1982151402535</c:v>
                </c:pt>
                <c:pt idx="280">
                  <c:v>3421.7323983815791</c:v>
                </c:pt>
                <c:pt idx="281">
                  <c:v>3490.4739467764334</c:v>
                </c:pt>
                <c:pt idx="282">
                  <c:v>3562.6715810634378</c:v>
                </c:pt>
                <c:pt idx="283">
                  <c:v>3632.795563815152</c:v>
                </c:pt>
                <c:pt idx="284">
                  <c:v>3700.9495776083409</c:v>
                </c:pt>
                <c:pt idx="285">
                  <c:v>3769.9676128745673</c:v>
                </c:pt>
                <c:pt idx="286">
                  <c:v>3836.1862185681525</c:v>
                </c:pt>
                <c:pt idx="287">
                  <c:v>3899.2943469588035</c:v>
                </c:pt>
                <c:pt idx="288">
                  <c:v>3956.0087164489773</c:v>
                </c:pt>
                <c:pt idx="289">
                  <c:v>4009.9236563665104</c:v>
                </c:pt>
                <c:pt idx="290">
                  <c:v>4057.6867633960169</c:v>
                </c:pt>
                <c:pt idx="291">
                  <c:v>4098.1229683341671</c:v>
                </c:pt>
                <c:pt idx="292">
                  <c:v>4131.5778797701741</c:v>
                </c:pt>
                <c:pt idx="293">
                  <c:v>4156.0124070276715</c:v>
                </c:pt>
                <c:pt idx="294">
                  <c:v>4170.8735763639143</c:v>
                </c:pt>
                <c:pt idx="295">
                  <c:v>4179.9976431191899</c:v>
                </c:pt>
                <c:pt idx="296">
                  <c:v>4177.7511872892919</c:v>
                </c:pt>
                <c:pt idx="297">
                  <c:v>4167.4866121896084</c:v>
                </c:pt>
                <c:pt idx="298">
                  <c:v>4147.7869226043558</c:v>
                </c:pt>
                <c:pt idx="299">
                  <c:v>4117.1660015999105</c:v>
                </c:pt>
                <c:pt idx="300">
                  <c:v>4078.2159135953852</c:v>
                </c:pt>
                <c:pt idx="301">
                  <c:v>4031.2131454621517</c:v>
                </c:pt>
                <c:pt idx="302">
                  <c:v>3974.7752628433495</c:v>
                </c:pt>
                <c:pt idx="303">
                  <c:v>3911.7016953116204</c:v>
                </c:pt>
                <c:pt idx="304">
                  <c:v>3840.2298390619676</c:v>
                </c:pt>
                <c:pt idx="305">
                  <c:v>3761.3273981441935</c:v>
                </c:pt>
                <c:pt idx="306">
                  <c:v>3676.3768069151574</c:v>
                </c:pt>
                <c:pt idx="307">
                  <c:v>3585.7927956819181</c:v>
                </c:pt>
                <c:pt idx="308">
                  <c:v>3491.337968249471</c:v>
                </c:pt>
                <c:pt idx="309">
                  <c:v>3389.6253604435096</c:v>
                </c:pt>
                <c:pt idx="310">
                  <c:v>3285.3898099362796</c:v>
                </c:pt>
                <c:pt idx="311">
                  <c:v>3180.3247988149333</c:v>
                </c:pt>
                <c:pt idx="312">
                  <c:v>3072.8405275690825</c:v>
                </c:pt>
                <c:pt idx="313">
                  <c:v>2962.3840224559831</c:v>
                </c:pt>
                <c:pt idx="314">
                  <c:v>2850.7178872806312</c:v>
                </c:pt>
                <c:pt idx="315">
                  <c:v>2740.1231387318458</c:v>
                </c:pt>
                <c:pt idx="316">
                  <c:v>2629.4592684652175</c:v>
                </c:pt>
                <c:pt idx="317">
                  <c:v>2518.5534721861386</c:v>
                </c:pt>
                <c:pt idx="318">
                  <c:v>2410.136057749407</c:v>
                </c:pt>
                <c:pt idx="319">
                  <c:v>2302.9628342338497</c:v>
                </c:pt>
                <c:pt idx="320">
                  <c:v>2197.8978231125034</c:v>
                </c:pt>
                <c:pt idx="321">
                  <c:v>2096.7036281903647</c:v>
                </c:pt>
                <c:pt idx="322">
                  <c:v>1995.6476767039121</c:v>
                </c:pt>
                <c:pt idx="323">
                  <c:v>1899.0500760183322</c:v>
                </c:pt>
                <c:pt idx="324">
                  <c:v>1804.6989311626498</c:v>
                </c:pt>
                <c:pt idx="325">
                  <c:v>1712.9744115850008</c:v>
                </c:pt>
                <c:pt idx="326">
                  <c:v>1626.3994599866546</c:v>
                </c:pt>
                <c:pt idx="327">
                  <c:v>1540.8613341559535</c:v>
                </c:pt>
                <c:pt idx="328">
                  <c:v>1460.8529457526915</c:v>
                </c:pt>
                <c:pt idx="329">
                  <c:v>1384.024156370207</c:v>
                </c:pt>
                <c:pt idx="330">
                  <c:v>1310.0984791371282</c:v>
                </c:pt>
                <c:pt idx="331">
                  <c:v>1240.1473006800215</c:v>
                </c:pt>
                <c:pt idx="332">
                  <c:v>1173.4448429615352</c:v>
                </c:pt>
                <c:pt idx="333">
                  <c:v>1110.7860057368639</c:v>
                </c:pt>
                <c:pt idx="334">
                  <c:v>1050.2008200474825</c:v>
                </c:pt>
                <c:pt idx="335">
                  <c:v>993.93574172328783</c:v>
                </c:pt>
                <c:pt idx="336">
                  <c:v>940.26272781820535</c:v>
                </c:pt>
                <c:pt idx="337">
                  <c:v>890.52965183017341</c:v>
                </c:pt>
                <c:pt idx="338">
                  <c:v>842.07532762223684</c:v>
                </c:pt>
                <c:pt idx="339">
                  <c:v>796.52411556370578</c:v>
                </c:pt>
                <c:pt idx="340">
                  <c:v>754.77459798653922</c:v>
                </c:pt>
                <c:pt idx="341">
                  <c:v>715.16785366250542</c:v>
                </c:pt>
                <c:pt idx="342">
                  <c:v>677.01266541317455</c:v>
                </c:pt>
                <c:pt idx="343">
                  <c:v>643.17758452903047</c:v>
                </c:pt>
                <c:pt idx="344">
                  <c:v>609.20426020920036</c:v>
                </c:pt>
                <c:pt idx="345">
                  <c:v>577.71931773171809</c:v>
                </c:pt>
                <c:pt idx="346">
                  <c:v>549.24116998040574</c:v>
                </c:pt>
                <c:pt idx="347">
                  <c:v>522.97491720006929</c:v>
                </c:pt>
                <c:pt idx="348">
                  <c:v>497.08883386786914</c:v>
                </c:pt>
                <c:pt idx="349">
                  <c:v>472.61974575145035</c:v>
                </c:pt>
                <c:pt idx="350">
                  <c:v>452.02147383423909</c:v>
                </c:pt>
                <c:pt idx="351">
                  <c:v>431.66512792947827</c:v>
                </c:pt>
                <c:pt idx="352">
                  <c:v>411.7235123317754</c:v>
                </c:pt>
                <c:pt idx="353">
                  <c:v>392.71503992495286</c:v>
                </c:pt>
                <c:pt idx="354">
                  <c:v>374.74339328577526</c:v>
                </c:pt>
                <c:pt idx="355">
                  <c:v>358.67259388727985</c:v>
                </c:pt>
                <c:pt idx="356">
                  <c:v>343.36213338505735</c:v>
                </c:pt>
                <c:pt idx="357">
                  <c:v>328.84657263802927</c:v>
                </c:pt>
                <c:pt idx="358">
                  <c:v>315.0567899283526</c:v>
                </c:pt>
                <c:pt idx="359">
                  <c:v>303.06417188259366</c:v>
                </c:pt>
                <c:pt idx="360">
                  <c:v>290.82962782438426</c:v>
                </c:pt>
                <c:pt idx="361">
                  <c:v>279.18261836784029</c:v>
                </c:pt>
                <c:pt idx="362">
                  <c:v>268.29594780756923</c:v>
                </c:pt>
                <c:pt idx="363">
                  <c:v>258.54978559170752</c:v>
                </c:pt>
                <c:pt idx="364">
                  <c:v>247.9741627617299</c:v>
                </c:pt>
                <c:pt idx="365">
                  <c:v>238.7809742886121</c:v>
                </c:pt>
                <c:pt idx="366">
                  <c:v>230.90109845451116</c:v>
                </c:pt>
                <c:pt idx="367">
                  <c:v>222.46824887766624</c:v>
                </c:pt>
                <c:pt idx="368">
                  <c:v>214.4846904668008</c:v>
                </c:pt>
                <c:pt idx="369">
                  <c:v>207.71076211818769</c:v>
                </c:pt>
                <c:pt idx="370">
                  <c:v>200.34929916790915</c:v>
                </c:pt>
                <c:pt idx="371">
                  <c:v>193.1606405122381</c:v>
                </c:pt>
                <c:pt idx="372">
                  <c:v>187.80370737940632</c:v>
                </c:pt>
                <c:pt idx="373">
                  <c:v>181.75555706814461</c:v>
                </c:pt>
                <c:pt idx="374">
                  <c:v>176.26038049962682</c:v>
                </c:pt>
                <c:pt idx="375">
                  <c:v>169.72837816346419</c:v>
                </c:pt>
                <c:pt idx="376">
                  <c:v>165.47739251612023</c:v>
                </c:pt>
                <c:pt idx="377">
                  <c:v>159.36012048701554</c:v>
                </c:pt>
                <c:pt idx="378">
                  <c:v>154.21055250771272</c:v>
                </c:pt>
                <c:pt idx="379">
                  <c:v>151.23831864046412</c:v>
                </c:pt>
                <c:pt idx="380">
                  <c:v>146.12331152008278</c:v>
                </c:pt>
                <c:pt idx="381">
                  <c:v>141.18110869430893</c:v>
                </c:pt>
                <c:pt idx="382">
                  <c:v>137.03380562372948</c:v>
                </c:pt>
                <c:pt idx="383">
                  <c:v>134.23437605108836</c:v>
                </c:pt>
                <c:pt idx="384">
                  <c:v>129.87970782697994</c:v>
                </c:pt>
                <c:pt idx="385">
                  <c:v>125.80152647424346</c:v>
                </c:pt>
                <c:pt idx="386">
                  <c:v>122.82929260699485</c:v>
                </c:pt>
                <c:pt idx="387">
                  <c:v>119.37320671484531</c:v>
                </c:pt>
                <c:pt idx="388">
                  <c:v>115.46782965671632</c:v>
                </c:pt>
                <c:pt idx="389">
                  <c:v>111.80437861103781</c:v>
                </c:pt>
                <c:pt idx="390">
                  <c:v>110.9749179969219</c:v>
                </c:pt>
                <c:pt idx="391">
                  <c:v>108.21004928320227</c:v>
                </c:pt>
                <c:pt idx="392">
                  <c:v>105.61798486409012</c:v>
                </c:pt>
                <c:pt idx="393">
                  <c:v>103.19872473958543</c:v>
                </c:pt>
                <c:pt idx="394">
                  <c:v>99.293347681456439</c:v>
                </c:pt>
                <c:pt idx="395">
                  <c:v>98.429326208419056</c:v>
                </c:pt>
                <c:pt idx="396">
                  <c:v>95.076922893033995</c:v>
                </c:pt>
                <c:pt idx="397">
                  <c:v>90.687693810004077</c:v>
                </c:pt>
                <c:pt idx="398">
                  <c:v>89.650868042359207</c:v>
                </c:pt>
                <c:pt idx="399">
                  <c:v>87.266168776776027</c:v>
                </c:pt>
                <c:pt idx="400">
                  <c:v>84.224813191684433</c:v>
                </c:pt>
                <c:pt idx="401">
                  <c:v>82.911500552667604</c:v>
                </c:pt>
                <c:pt idx="402">
                  <c:v>81.287140183357309</c:v>
                </c:pt>
                <c:pt idx="403">
                  <c:v>78.83331919993114</c:v>
                </c:pt>
                <c:pt idx="404">
                  <c:v>77.554567419835806</c:v>
                </c:pt>
                <c:pt idx="405">
                  <c:v>74.444090116901208</c:v>
                </c:pt>
                <c:pt idx="406">
                  <c:v>73.06165576004139</c:v>
                </c:pt>
                <c:pt idx="407">
                  <c:v>71.29905195504513</c:v>
                </c:pt>
                <c:pt idx="408">
                  <c:v>69.812935021420827</c:v>
                </c:pt>
                <c:pt idx="409">
                  <c:v>68.292257228875016</c:v>
                </c:pt>
                <c:pt idx="410">
                  <c:v>66.149483975742299</c:v>
                </c:pt>
                <c:pt idx="411">
                  <c:v>65.320023361626411</c:v>
                </c:pt>
                <c:pt idx="412">
                  <c:v>64.767049618882481</c:v>
                </c:pt>
                <c:pt idx="413">
                  <c:v>62.727958942514256</c:v>
                </c:pt>
                <c:pt idx="414">
                  <c:v>60.446942253695553</c:v>
                </c:pt>
                <c:pt idx="415">
                  <c:v>60.032211946637609</c:v>
                </c:pt>
                <c:pt idx="416">
                  <c:v>59.306433909286206</c:v>
                </c:pt>
                <c:pt idx="417">
                  <c:v>57.958560411347882</c:v>
                </c:pt>
                <c:pt idx="418">
                  <c:v>55.91946973497965</c:v>
                </c:pt>
                <c:pt idx="419">
                  <c:v>53.292844456945993</c:v>
                </c:pt>
                <c:pt idx="420">
                  <c:v>53.569331328317958</c:v>
                </c:pt>
                <c:pt idx="421">
                  <c:v>52.497944701751599</c:v>
                </c:pt>
                <c:pt idx="422">
                  <c:v>51.288314639499255</c:v>
                </c:pt>
                <c:pt idx="423">
                  <c:v>49.975002000482426</c:v>
                </c:pt>
                <c:pt idx="424">
                  <c:v>49.110980527445044</c:v>
                </c:pt>
                <c:pt idx="425">
                  <c:v>48.488885066858124</c:v>
                </c:pt>
                <c:pt idx="426">
                  <c:v>46.864524697547836</c:v>
                </c:pt>
                <c:pt idx="427">
                  <c:v>45.689455494216993</c:v>
                </c:pt>
                <c:pt idx="428">
                  <c:v>44.963677456865589</c:v>
                </c:pt>
                <c:pt idx="429">
                  <c:v>44.8945557390226</c:v>
                </c:pt>
                <c:pt idx="430">
                  <c:v>43.339317087555301</c:v>
                </c:pt>
                <c:pt idx="431">
                  <c:v>42.682660768046887</c:v>
                </c:pt>
                <c:pt idx="432">
                  <c:v>42.164247884224459</c:v>
                </c:pt>
                <c:pt idx="433">
                  <c:v>41.127422116579595</c:v>
                </c:pt>
                <c:pt idx="434">
                  <c:v>40.505326655992675</c:v>
                </c:pt>
                <c:pt idx="435">
                  <c:v>40.159718066777721</c:v>
                </c:pt>
                <c:pt idx="436">
                  <c:v>38.569918556388927</c:v>
                </c:pt>
                <c:pt idx="437">
                  <c:v>37.602214506587053</c:v>
                </c:pt>
                <c:pt idx="438">
                  <c:v>37.36028849413659</c:v>
                </c:pt>
                <c:pt idx="439">
                  <c:v>36.219780149727235</c:v>
                </c:pt>
                <c:pt idx="440">
                  <c:v>36.669071315706681</c:v>
                </c:pt>
                <c:pt idx="441">
                  <c:v>35.148393523160877</c:v>
                </c:pt>
                <c:pt idx="442">
                  <c:v>35.217515241003866</c:v>
                </c:pt>
                <c:pt idx="443">
                  <c:v>34.595419780416954</c:v>
                </c:pt>
                <c:pt idx="444">
                  <c:v>33.800520025222553</c:v>
                </c:pt>
                <c:pt idx="445">
                  <c:v>32.901937693263676</c:v>
                </c:pt>
                <c:pt idx="446">
                  <c:v>32.176159655912272</c:v>
                </c:pt>
                <c:pt idx="447">
                  <c:v>32.072477079147781</c:v>
                </c:pt>
                <c:pt idx="448">
                  <c:v>31.830551066697314</c:v>
                </c:pt>
                <c:pt idx="449">
                  <c:v>30.966529593659928</c:v>
                </c:pt>
                <c:pt idx="450">
                  <c:v>30.378994991994507</c:v>
                </c:pt>
                <c:pt idx="451">
                  <c:v>30.517238427680489</c:v>
                </c:pt>
                <c:pt idx="452">
                  <c:v>29.031121494056183</c:v>
                </c:pt>
                <c:pt idx="453">
                  <c:v>29.100243211899173</c:v>
                </c:pt>
                <c:pt idx="454">
                  <c:v>29.238486647585155</c:v>
                </c:pt>
                <c:pt idx="455">
                  <c:v>28.754634622684218</c:v>
                </c:pt>
                <c:pt idx="456">
                  <c:v>27.890613149646832</c:v>
                </c:pt>
                <c:pt idx="457">
                  <c:v>27.233956830138421</c:v>
                </c:pt>
                <c:pt idx="458">
                  <c:v>26.40449621602253</c:v>
                </c:pt>
                <c:pt idx="459">
                  <c:v>27.890613149646832</c:v>
                </c:pt>
                <c:pt idx="460">
                  <c:v>26.231691921415052</c:v>
                </c:pt>
                <c:pt idx="461">
                  <c:v>25.505913884063645</c:v>
                </c:pt>
                <c:pt idx="462">
                  <c:v>25.540474742985143</c:v>
                </c:pt>
                <c:pt idx="463">
                  <c:v>26.024326767886077</c:v>
                </c:pt>
                <c:pt idx="464">
                  <c:v>24.711014128869252</c:v>
                </c:pt>
                <c:pt idx="465">
                  <c:v>24.399966398575792</c:v>
                </c:pt>
                <c:pt idx="466">
                  <c:v>23.501384066616911</c:v>
                </c:pt>
                <c:pt idx="467">
                  <c:v>24.054357809360837</c:v>
                </c:pt>
                <c:pt idx="468">
                  <c:v>23.674188361224388</c:v>
                </c:pt>
                <c:pt idx="469">
                  <c:v>22.568240875736532</c:v>
                </c:pt>
                <c:pt idx="470">
                  <c:v>22.499119157893542</c:v>
                </c:pt>
                <c:pt idx="471">
                  <c:v>23.397701489852423</c:v>
                </c:pt>
                <c:pt idx="472">
                  <c:v>22.533680016815037</c:v>
                </c:pt>
                <c:pt idx="473">
                  <c:v>22.015267132992605</c:v>
                </c:pt>
                <c:pt idx="474">
                  <c:v>20.563711058289798</c:v>
                </c:pt>
                <c:pt idx="475">
                  <c:v>22.29175400436457</c:v>
                </c:pt>
                <c:pt idx="476">
                  <c:v>20.632832776132787</c:v>
                </c:pt>
                <c:pt idx="477">
                  <c:v>20.598271917211292</c:v>
                </c:pt>
                <c:pt idx="478">
                  <c:v>20.805637070740264</c:v>
                </c:pt>
                <c:pt idx="479">
                  <c:v>20.010737315545867</c:v>
                </c:pt>
                <c:pt idx="480">
                  <c:v>19.734250444173906</c:v>
                </c:pt>
                <c:pt idx="481">
                  <c:v>19.043033265743997</c:v>
                </c:pt>
                <c:pt idx="482">
                  <c:v>19.734250444173906</c:v>
                </c:pt>
                <c:pt idx="483">
                  <c:v>18.835668112215025</c:v>
                </c:pt>
                <c:pt idx="484">
                  <c:v>18.144450933785116</c:v>
                </c:pt>
                <c:pt idx="485">
                  <c:v>17.798842344570161</c:v>
                </c:pt>
                <c:pt idx="486">
                  <c:v>16.554651423396322</c:v>
                </c:pt>
                <c:pt idx="487">
                  <c:v>17.695159767805674</c:v>
                </c:pt>
                <c:pt idx="488">
                  <c:v>17.349551178590719</c:v>
                </c:pt>
                <c:pt idx="489">
                  <c:v>16.485529705553333</c:v>
                </c:pt>
                <c:pt idx="490">
                  <c:v>16.278164552024361</c:v>
                </c:pt>
                <c:pt idx="491">
                  <c:v>16.105360257416883</c:v>
                </c:pt>
                <c:pt idx="492">
                  <c:v>16.381847128788845</c:v>
                </c:pt>
                <c:pt idx="493">
                  <c:v>15.448703937908469</c:v>
                </c:pt>
                <c:pt idx="494">
                  <c:v>16.381847128788845</c:v>
                </c:pt>
                <c:pt idx="495">
                  <c:v>14.895730195164541</c:v>
                </c:pt>
                <c:pt idx="496">
                  <c:v>15.967116821730901</c:v>
                </c:pt>
                <c:pt idx="497">
                  <c:v>14.584682464871083</c:v>
                </c:pt>
                <c:pt idx="498">
                  <c:v>14.100830439970146</c:v>
                </c:pt>
                <c:pt idx="499">
                  <c:v>14.653804182714074</c:v>
                </c:pt>
                <c:pt idx="500">
                  <c:v>14.100830439970146</c:v>
                </c:pt>
                <c:pt idx="501">
                  <c:v>12.649274365267337</c:v>
                </c:pt>
                <c:pt idx="502">
                  <c:v>12.891200377717805</c:v>
                </c:pt>
                <c:pt idx="503">
                  <c:v>13.547856697226219</c:v>
                </c:pt>
                <c:pt idx="504">
                  <c:v>11.716131174386959</c:v>
                </c:pt>
                <c:pt idx="505">
                  <c:v>12.407348352816868</c:v>
                </c:pt>
                <c:pt idx="506">
                  <c:v>13.893465286441174</c:v>
                </c:pt>
                <c:pt idx="507">
                  <c:v>13.23680896693276</c:v>
                </c:pt>
                <c:pt idx="508">
                  <c:v>12.891200377717805</c:v>
                </c:pt>
                <c:pt idx="509">
                  <c:v>12.269104917130887</c:v>
                </c:pt>
                <c:pt idx="510">
                  <c:v>11.508766020857987</c:v>
                </c:pt>
                <c:pt idx="511">
                  <c:v>11.681570315465464</c:v>
                </c:pt>
                <c:pt idx="512">
                  <c:v>11.059474854878546</c:v>
                </c:pt>
                <c:pt idx="513">
                  <c:v>11.197718290564527</c:v>
                </c:pt>
                <c:pt idx="514">
                  <c:v>10.610183688899106</c:v>
                </c:pt>
                <c:pt idx="515">
                  <c:v>10.368257676448637</c:v>
                </c:pt>
                <c:pt idx="516">
                  <c:v>10.817548842428078</c:v>
                </c:pt>
                <c:pt idx="517">
                  <c:v>9.5387970623327458</c:v>
                </c:pt>
                <c:pt idx="518">
                  <c:v>10.575622829977609</c:v>
                </c:pt>
                <c:pt idx="519">
                  <c:v>10.575622829977609</c:v>
                </c:pt>
                <c:pt idx="520">
                  <c:v>9.7807230747832143</c:v>
                </c:pt>
                <c:pt idx="521">
                  <c:v>9.5387970623327458</c:v>
                </c:pt>
                <c:pt idx="522">
                  <c:v>8.7438973071383508</c:v>
                </c:pt>
                <c:pt idx="523">
                  <c:v>9.020384178510314</c:v>
                </c:pt>
                <c:pt idx="524">
                  <c:v>9.4005536266467633</c:v>
                </c:pt>
                <c:pt idx="525">
                  <c:v>9.0895058963533053</c:v>
                </c:pt>
                <c:pt idx="526">
                  <c:v>7.7761932573364776</c:v>
                </c:pt>
                <c:pt idx="527">
                  <c:v>8.1563627054729277</c:v>
                </c:pt>
                <c:pt idx="528">
                  <c:v>7.9835584108654505</c:v>
                </c:pt>
                <c:pt idx="529">
                  <c:v>7.9835584108654505</c:v>
                </c:pt>
                <c:pt idx="530">
                  <c:v>7.9835584108654505</c:v>
                </c:pt>
                <c:pt idx="531">
                  <c:v>7.0849760789065686</c:v>
                </c:pt>
                <c:pt idx="532">
                  <c:v>6.3246371826336683</c:v>
                </c:pt>
                <c:pt idx="533">
                  <c:v>6.6011240540056324</c:v>
                </c:pt>
                <c:pt idx="534">
                  <c:v>7.0158543610635773</c:v>
                </c:pt>
                <c:pt idx="535">
                  <c:v>7.4651455270430187</c:v>
                </c:pt>
                <c:pt idx="536">
                  <c:v>6.9121717842990913</c:v>
                </c:pt>
                <c:pt idx="537">
                  <c:v>5.8407851577327321</c:v>
                </c:pt>
                <c:pt idx="538">
                  <c:v>5.9444677344972181</c:v>
                </c:pt>
                <c:pt idx="539">
                  <c:v>6.0827111701832006</c:v>
                </c:pt>
                <c:pt idx="540">
                  <c:v>4.9767636846953458</c:v>
                </c:pt>
                <c:pt idx="541">
                  <c:v>4.6657159544018869</c:v>
                </c:pt>
                <c:pt idx="542">
                  <c:v>5.4951765685177776</c:v>
                </c:pt>
                <c:pt idx="543">
                  <c:v>5.2532505560673091</c:v>
                </c:pt>
                <c:pt idx="544">
                  <c:v>4.1127422116579595</c:v>
                </c:pt>
                <c:pt idx="545">
                  <c:v>4.5965942365588957</c:v>
                </c:pt>
                <c:pt idx="546">
                  <c:v>4.3892290830299228</c:v>
                </c:pt>
                <c:pt idx="547">
                  <c:v>4.6311550954803913</c:v>
                </c:pt>
                <c:pt idx="548">
                  <c:v>3.42152503322805</c:v>
                </c:pt>
                <c:pt idx="549">
                  <c:v>4.7002768133233817</c:v>
                </c:pt>
                <c:pt idx="550">
                  <c:v>4.1818639295009499</c:v>
                </c:pt>
                <c:pt idx="551">
                  <c:v>4.3201073651869324</c:v>
                </c:pt>
                <c:pt idx="552">
                  <c:v>3.6634510456785185</c:v>
                </c:pt>
                <c:pt idx="553">
                  <c:v>4.5620333776374</c:v>
                </c:pt>
                <c:pt idx="554">
                  <c:v>3.6634510456785185</c:v>
                </c:pt>
                <c:pt idx="555">
                  <c:v>2.6611861369551502</c:v>
                </c:pt>
                <c:pt idx="556">
                  <c:v>3.9053770581289866</c:v>
                </c:pt>
                <c:pt idx="557">
                  <c:v>3.9053770581289866</c:v>
                </c:pt>
                <c:pt idx="558">
                  <c:v>3.5943293278355273</c:v>
                </c:pt>
                <c:pt idx="559">
                  <c:v>3.5597684689140321</c:v>
                </c:pt>
                <c:pt idx="560">
                  <c:v>3.4560858921495456</c:v>
                </c:pt>
                <c:pt idx="561">
                  <c:v>2.7648687137196366</c:v>
                </c:pt>
                <c:pt idx="562">
                  <c:v>2.9376730083271139</c:v>
                </c:pt>
                <c:pt idx="563">
                  <c:v>2.8339904315626274</c:v>
                </c:pt>
                <c:pt idx="564">
                  <c:v>3.2141598796990776</c:v>
                </c:pt>
                <c:pt idx="565">
                  <c:v>3.0759164440130955</c:v>
                </c:pt>
                <c:pt idx="566">
                  <c:v>3.6980119046000137</c:v>
                </c:pt>
                <c:pt idx="567">
                  <c:v>2.5575035601906637</c:v>
                </c:pt>
                <c:pt idx="568">
                  <c:v>3.0413555850916003</c:v>
                </c:pt>
                <c:pt idx="569">
                  <c:v>3.6634510456785185</c:v>
                </c:pt>
                <c:pt idx="570">
                  <c:v>3.42152503322805</c:v>
                </c:pt>
                <c:pt idx="571">
                  <c:v>2.9031121494056182</c:v>
                </c:pt>
                <c:pt idx="572">
                  <c:v>2.0390906763682319</c:v>
                </c:pt>
                <c:pt idx="573">
                  <c:v>1.6243603693102864</c:v>
                </c:pt>
                <c:pt idx="574">
                  <c:v>2.9722338672486091</c:v>
                </c:pt>
                <c:pt idx="575">
                  <c:v>1.0368257676448638</c:v>
                </c:pt>
                <c:pt idx="576">
                  <c:v>0.24192601245046819</c:v>
                </c:pt>
                <c:pt idx="577">
                  <c:v>1.4169952157813137</c:v>
                </c:pt>
                <c:pt idx="578">
                  <c:v>1.1750692033308454</c:v>
                </c:pt>
                <c:pt idx="579">
                  <c:v>0.44929116597944091</c:v>
                </c:pt>
                <c:pt idx="580">
                  <c:v>0.65665631950841363</c:v>
                </c:pt>
                <c:pt idx="581">
                  <c:v>1.3824343568598183</c:v>
                </c:pt>
                <c:pt idx="582">
                  <c:v>0.93314319088037734</c:v>
                </c:pt>
                <c:pt idx="583">
                  <c:v>0.44929116597944091</c:v>
                </c:pt>
                <c:pt idx="584">
                  <c:v>0.82946061411589089</c:v>
                </c:pt>
                <c:pt idx="585">
                  <c:v>0.58753460166542271</c:v>
                </c:pt>
                <c:pt idx="586">
                  <c:v>-6.9121717842990912E-2</c:v>
                </c:pt>
                <c:pt idx="587">
                  <c:v>0.82946061411589089</c:v>
                </c:pt>
                <c:pt idx="588">
                  <c:v>0.27648687137196365</c:v>
                </c:pt>
                <c:pt idx="589">
                  <c:v>0.31104773029345911</c:v>
                </c:pt>
                <c:pt idx="590">
                  <c:v>-0.48385202490093637</c:v>
                </c:pt>
                <c:pt idx="591">
                  <c:v>6.9121717842990912E-2</c:v>
                </c:pt>
                <c:pt idx="592">
                  <c:v>0.17280429460747729</c:v>
                </c:pt>
                <c:pt idx="593">
                  <c:v>-0.72577803735140456</c:v>
                </c:pt>
                <c:pt idx="594">
                  <c:v>-0.82946061411589089</c:v>
                </c:pt>
                <c:pt idx="595">
                  <c:v>-0.72577803735140456</c:v>
                </c:pt>
                <c:pt idx="596">
                  <c:v>-0.20736515352897272</c:v>
                </c:pt>
                <c:pt idx="597">
                  <c:v>0.20736515352897272</c:v>
                </c:pt>
                <c:pt idx="598">
                  <c:v>-1.209630062252341</c:v>
                </c:pt>
                <c:pt idx="599">
                  <c:v>-0.34560858921495458</c:v>
                </c:pt>
                <c:pt idx="600">
                  <c:v>-0.17280429460747729</c:v>
                </c:pt>
                <c:pt idx="601">
                  <c:v>0.27648687137196365</c:v>
                </c:pt>
                <c:pt idx="602">
                  <c:v>0.51841288382243189</c:v>
                </c:pt>
                <c:pt idx="603">
                  <c:v>0.69121717842990915</c:v>
                </c:pt>
                <c:pt idx="604">
                  <c:v>3.4560858921495456E-2</c:v>
                </c:pt>
                <c:pt idx="605">
                  <c:v>-0.62209546058691823</c:v>
                </c:pt>
                <c:pt idx="606">
                  <c:v>0.20736515352897272</c:v>
                </c:pt>
                <c:pt idx="607">
                  <c:v>-0.20736515352897272</c:v>
                </c:pt>
                <c:pt idx="608">
                  <c:v>0.93314319088037734</c:v>
                </c:pt>
                <c:pt idx="609">
                  <c:v>0.82946061411589089</c:v>
                </c:pt>
                <c:pt idx="610">
                  <c:v>1.0713866265663592</c:v>
                </c:pt>
                <c:pt idx="611">
                  <c:v>0.38016944813645004</c:v>
                </c:pt>
                <c:pt idx="612">
                  <c:v>0.65665631950841363</c:v>
                </c:pt>
                <c:pt idx="613">
                  <c:v>0.82946061411589089</c:v>
                </c:pt>
                <c:pt idx="614">
                  <c:v>-3.4560858921495456E-2</c:v>
                </c:pt>
                <c:pt idx="615">
                  <c:v>0.62209546058691823</c:v>
                </c:pt>
                <c:pt idx="616">
                  <c:v>0.31104773029345911</c:v>
                </c:pt>
                <c:pt idx="617">
                  <c:v>0.76033889627290008</c:v>
                </c:pt>
                <c:pt idx="618">
                  <c:v>-0.27648687137196365</c:v>
                </c:pt>
                <c:pt idx="619">
                  <c:v>0.62209546058691823</c:v>
                </c:pt>
                <c:pt idx="620">
                  <c:v>6.9121717842990912E-2</c:v>
                </c:pt>
                <c:pt idx="621">
                  <c:v>0.79489975519439549</c:v>
                </c:pt>
                <c:pt idx="622">
                  <c:v>0.76033889627290008</c:v>
                </c:pt>
                <c:pt idx="623">
                  <c:v>-0.72577803735140456</c:v>
                </c:pt>
                <c:pt idx="624">
                  <c:v>0.24192601245046819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5"/>
          <c:order val="9"/>
          <c:tx>
            <c:strRef>
              <c:f>graph_export!$K$1</c:f>
              <c:strCache>
                <c:ptCount val="1"/>
                <c:pt idx="0">
                  <c:v>viola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graph_export!$K$2:$K$1001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6"/>
          <c:order val="10"/>
          <c:tx>
            <c:strRef>
              <c:f>graph_export!$L$1</c:f>
              <c:strCache>
                <c:ptCount val="1"/>
                <c:pt idx="0">
                  <c:v>lut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graph_export!$A$2:$A$1001</c:f>
              <c:numCache>
                <c:formatCode>General</c:formatCode>
                <c:ptCount val="1000"/>
                <c:pt idx="0">
                  <c:v>350</c:v>
                </c:pt>
                <c:pt idx="1">
                  <c:v>350.4</c:v>
                </c:pt>
                <c:pt idx="2">
                  <c:v>350.8</c:v>
                </c:pt>
                <c:pt idx="3">
                  <c:v>351.2</c:v>
                </c:pt>
                <c:pt idx="4">
                  <c:v>351.6</c:v>
                </c:pt>
                <c:pt idx="5">
                  <c:v>352</c:v>
                </c:pt>
                <c:pt idx="6">
                  <c:v>352.4</c:v>
                </c:pt>
                <c:pt idx="7">
                  <c:v>352.8</c:v>
                </c:pt>
                <c:pt idx="8">
                  <c:v>353.2</c:v>
                </c:pt>
                <c:pt idx="9">
                  <c:v>353.6</c:v>
                </c:pt>
                <c:pt idx="10">
                  <c:v>354</c:v>
                </c:pt>
                <c:pt idx="11">
                  <c:v>354.4</c:v>
                </c:pt>
                <c:pt idx="12">
                  <c:v>354.8</c:v>
                </c:pt>
                <c:pt idx="13">
                  <c:v>355.2</c:v>
                </c:pt>
                <c:pt idx="14">
                  <c:v>355.6</c:v>
                </c:pt>
                <c:pt idx="15">
                  <c:v>356</c:v>
                </c:pt>
                <c:pt idx="16">
                  <c:v>356.4</c:v>
                </c:pt>
                <c:pt idx="17">
                  <c:v>356.8</c:v>
                </c:pt>
                <c:pt idx="18">
                  <c:v>357.2</c:v>
                </c:pt>
                <c:pt idx="19">
                  <c:v>357.6</c:v>
                </c:pt>
                <c:pt idx="20">
                  <c:v>358</c:v>
                </c:pt>
                <c:pt idx="21">
                  <c:v>358.4</c:v>
                </c:pt>
                <c:pt idx="22">
                  <c:v>358.79999999999899</c:v>
                </c:pt>
                <c:pt idx="23">
                  <c:v>359.19999999999902</c:v>
                </c:pt>
                <c:pt idx="24">
                  <c:v>359.599999999999</c:v>
                </c:pt>
                <c:pt idx="25">
                  <c:v>359.99999999999898</c:v>
                </c:pt>
                <c:pt idx="26">
                  <c:v>360.39999999999901</c:v>
                </c:pt>
                <c:pt idx="27">
                  <c:v>360.79999999999899</c:v>
                </c:pt>
                <c:pt idx="28">
                  <c:v>361.19999999999902</c:v>
                </c:pt>
                <c:pt idx="29">
                  <c:v>361.599999999999</c:v>
                </c:pt>
                <c:pt idx="30">
                  <c:v>361.99999999999898</c:v>
                </c:pt>
                <c:pt idx="31">
                  <c:v>362.39999999999901</c:v>
                </c:pt>
                <c:pt idx="32">
                  <c:v>362.79999999999899</c:v>
                </c:pt>
                <c:pt idx="33">
                  <c:v>363.19999999999902</c:v>
                </c:pt>
                <c:pt idx="34">
                  <c:v>363.599999999999</c:v>
                </c:pt>
                <c:pt idx="35">
                  <c:v>363.99999999999898</c:v>
                </c:pt>
                <c:pt idx="36">
                  <c:v>364.39999999999901</c:v>
                </c:pt>
                <c:pt idx="37">
                  <c:v>364.79999999999899</c:v>
                </c:pt>
                <c:pt idx="38">
                  <c:v>365.19999999999902</c:v>
                </c:pt>
                <c:pt idx="39">
                  <c:v>365.599999999999</c:v>
                </c:pt>
                <c:pt idx="40">
                  <c:v>365.99999999999898</c:v>
                </c:pt>
                <c:pt idx="41">
                  <c:v>366.39999999999901</c:v>
                </c:pt>
                <c:pt idx="42">
                  <c:v>366.79999999999899</c:v>
                </c:pt>
                <c:pt idx="43">
                  <c:v>367.19999999999902</c:v>
                </c:pt>
                <c:pt idx="44">
                  <c:v>367.599999999999</c:v>
                </c:pt>
                <c:pt idx="45">
                  <c:v>367.99999999999898</c:v>
                </c:pt>
                <c:pt idx="46">
                  <c:v>368.39999999999901</c:v>
                </c:pt>
                <c:pt idx="47">
                  <c:v>368.79999999999899</c:v>
                </c:pt>
                <c:pt idx="48">
                  <c:v>369.19999999999902</c:v>
                </c:pt>
                <c:pt idx="49">
                  <c:v>369.599999999999</c:v>
                </c:pt>
                <c:pt idx="50">
                  <c:v>369.99999999999898</c:v>
                </c:pt>
                <c:pt idx="51">
                  <c:v>370.39999999999901</c:v>
                </c:pt>
                <c:pt idx="52">
                  <c:v>370.79999999999899</c:v>
                </c:pt>
                <c:pt idx="53">
                  <c:v>371.19999999999902</c:v>
                </c:pt>
                <c:pt idx="54">
                  <c:v>371.599999999999</c:v>
                </c:pt>
                <c:pt idx="55">
                  <c:v>371.99999999999898</c:v>
                </c:pt>
                <c:pt idx="56">
                  <c:v>372.39999999999901</c:v>
                </c:pt>
                <c:pt idx="57">
                  <c:v>372.79999999999899</c:v>
                </c:pt>
                <c:pt idx="58">
                  <c:v>373.19999999999902</c:v>
                </c:pt>
                <c:pt idx="59">
                  <c:v>373.599999999999</c:v>
                </c:pt>
                <c:pt idx="60">
                  <c:v>373.99999999999898</c:v>
                </c:pt>
                <c:pt idx="61">
                  <c:v>374.39999999999901</c:v>
                </c:pt>
                <c:pt idx="62">
                  <c:v>374.79999999999899</c:v>
                </c:pt>
                <c:pt idx="63">
                  <c:v>375.19999999999902</c:v>
                </c:pt>
                <c:pt idx="64">
                  <c:v>375.59999999999798</c:v>
                </c:pt>
                <c:pt idx="65">
                  <c:v>375.99999999999898</c:v>
                </c:pt>
                <c:pt idx="66">
                  <c:v>376.39999999999799</c:v>
                </c:pt>
                <c:pt idx="67">
                  <c:v>376.79999999999802</c:v>
                </c:pt>
                <c:pt idx="68">
                  <c:v>377.19999999999902</c:v>
                </c:pt>
                <c:pt idx="69">
                  <c:v>377.59999999999798</c:v>
                </c:pt>
                <c:pt idx="70">
                  <c:v>377.99999999999801</c:v>
                </c:pt>
                <c:pt idx="71">
                  <c:v>378.39999999999799</c:v>
                </c:pt>
                <c:pt idx="72">
                  <c:v>378.79999999999802</c:v>
                </c:pt>
                <c:pt idx="73">
                  <c:v>379.199999999998</c:v>
                </c:pt>
                <c:pt idx="74">
                  <c:v>379.59999999999798</c:v>
                </c:pt>
                <c:pt idx="75">
                  <c:v>379.99999999999801</c:v>
                </c:pt>
                <c:pt idx="76">
                  <c:v>380.39999999999799</c:v>
                </c:pt>
                <c:pt idx="77">
                  <c:v>380.79999999999802</c:v>
                </c:pt>
                <c:pt idx="78">
                  <c:v>381.199999999998</c:v>
                </c:pt>
                <c:pt idx="79">
                  <c:v>381.59999999999798</c:v>
                </c:pt>
                <c:pt idx="80">
                  <c:v>381.99999999999801</c:v>
                </c:pt>
                <c:pt idx="81">
                  <c:v>382.39999999999799</c:v>
                </c:pt>
                <c:pt idx="82">
                  <c:v>382.79999999999802</c:v>
                </c:pt>
                <c:pt idx="83">
                  <c:v>383.199999999998</c:v>
                </c:pt>
                <c:pt idx="84">
                  <c:v>383.59999999999798</c:v>
                </c:pt>
                <c:pt idx="85">
                  <c:v>383.99999999999801</c:v>
                </c:pt>
                <c:pt idx="86">
                  <c:v>384.39999999999799</c:v>
                </c:pt>
                <c:pt idx="87">
                  <c:v>384.79999999999802</c:v>
                </c:pt>
                <c:pt idx="88">
                  <c:v>385.199999999998</c:v>
                </c:pt>
                <c:pt idx="89">
                  <c:v>385.59999999999798</c:v>
                </c:pt>
                <c:pt idx="90">
                  <c:v>385.99999999999801</c:v>
                </c:pt>
                <c:pt idx="91">
                  <c:v>386.39999999999799</c:v>
                </c:pt>
                <c:pt idx="92">
                  <c:v>386.79999999999802</c:v>
                </c:pt>
                <c:pt idx="93">
                  <c:v>387.199999999998</c:v>
                </c:pt>
                <c:pt idx="94">
                  <c:v>387.59999999999798</c:v>
                </c:pt>
                <c:pt idx="95">
                  <c:v>387.99999999999801</c:v>
                </c:pt>
                <c:pt idx="96">
                  <c:v>388.39999999999799</c:v>
                </c:pt>
                <c:pt idx="97">
                  <c:v>388.79999999999802</c:v>
                </c:pt>
                <c:pt idx="98">
                  <c:v>389.199999999998</c:v>
                </c:pt>
                <c:pt idx="99">
                  <c:v>389.59999999999798</c:v>
                </c:pt>
                <c:pt idx="100">
                  <c:v>389.99999999999801</c:v>
                </c:pt>
                <c:pt idx="101">
                  <c:v>390.39999999999799</c:v>
                </c:pt>
                <c:pt idx="102">
                  <c:v>390.79999999999802</c:v>
                </c:pt>
                <c:pt idx="103">
                  <c:v>391.199999999998</c:v>
                </c:pt>
                <c:pt idx="104">
                  <c:v>391.59999999999798</c:v>
                </c:pt>
                <c:pt idx="105">
                  <c:v>391.99999999999801</c:v>
                </c:pt>
                <c:pt idx="106">
                  <c:v>392.39999999999799</c:v>
                </c:pt>
                <c:pt idx="107">
                  <c:v>392.79999999999802</c:v>
                </c:pt>
                <c:pt idx="108">
                  <c:v>393.19999999999698</c:v>
                </c:pt>
                <c:pt idx="109">
                  <c:v>393.59999999999798</c:v>
                </c:pt>
                <c:pt idx="110">
                  <c:v>393.99999999999699</c:v>
                </c:pt>
                <c:pt idx="111">
                  <c:v>394.39999999999702</c:v>
                </c:pt>
                <c:pt idx="112">
                  <c:v>394.79999999999802</c:v>
                </c:pt>
                <c:pt idx="113">
                  <c:v>395.19999999999698</c:v>
                </c:pt>
                <c:pt idx="114">
                  <c:v>395.59999999999701</c:v>
                </c:pt>
                <c:pt idx="115">
                  <c:v>395.99999999999699</c:v>
                </c:pt>
                <c:pt idx="116">
                  <c:v>396.39999999999702</c:v>
                </c:pt>
                <c:pt idx="117">
                  <c:v>396.799999999997</c:v>
                </c:pt>
                <c:pt idx="118">
                  <c:v>397.19999999999698</c:v>
                </c:pt>
                <c:pt idx="119">
                  <c:v>397.59999999999701</c:v>
                </c:pt>
                <c:pt idx="120">
                  <c:v>397.99999999999699</c:v>
                </c:pt>
                <c:pt idx="121">
                  <c:v>398.39999999999702</c:v>
                </c:pt>
                <c:pt idx="122">
                  <c:v>398.799999999997</c:v>
                </c:pt>
                <c:pt idx="123">
                  <c:v>399.19999999999698</c:v>
                </c:pt>
                <c:pt idx="124">
                  <c:v>399.59999999999701</c:v>
                </c:pt>
                <c:pt idx="125">
                  <c:v>399.99999999999699</c:v>
                </c:pt>
                <c:pt idx="126">
                  <c:v>400.39999999999702</c:v>
                </c:pt>
                <c:pt idx="127">
                  <c:v>400.799999999997</c:v>
                </c:pt>
                <c:pt idx="128">
                  <c:v>401.19999999999698</c:v>
                </c:pt>
                <c:pt idx="129">
                  <c:v>401.59999999999701</c:v>
                </c:pt>
                <c:pt idx="130">
                  <c:v>401.99999999999699</c:v>
                </c:pt>
                <c:pt idx="131">
                  <c:v>402.39999999999702</c:v>
                </c:pt>
                <c:pt idx="132">
                  <c:v>402.799999999997</c:v>
                </c:pt>
                <c:pt idx="133">
                  <c:v>403.19999999999698</c:v>
                </c:pt>
                <c:pt idx="134">
                  <c:v>403.59999999999701</c:v>
                </c:pt>
                <c:pt idx="135">
                  <c:v>403.99999999999699</c:v>
                </c:pt>
                <c:pt idx="136">
                  <c:v>404.39999999999702</c:v>
                </c:pt>
                <c:pt idx="137">
                  <c:v>404.799999999997</c:v>
                </c:pt>
                <c:pt idx="138">
                  <c:v>405.19999999999698</c:v>
                </c:pt>
                <c:pt idx="139">
                  <c:v>405.59999999999701</c:v>
                </c:pt>
                <c:pt idx="140">
                  <c:v>405.99999999999699</c:v>
                </c:pt>
                <c:pt idx="141">
                  <c:v>406.39999999999702</c:v>
                </c:pt>
                <c:pt idx="142">
                  <c:v>406.799999999997</c:v>
                </c:pt>
                <c:pt idx="143">
                  <c:v>407.19999999999698</c:v>
                </c:pt>
                <c:pt idx="144">
                  <c:v>407.59999999999701</c:v>
                </c:pt>
                <c:pt idx="145">
                  <c:v>407.99999999999699</c:v>
                </c:pt>
                <c:pt idx="146">
                  <c:v>408.39999999999702</c:v>
                </c:pt>
                <c:pt idx="147">
                  <c:v>408.799999999997</c:v>
                </c:pt>
                <c:pt idx="148">
                  <c:v>409.19999999999698</c:v>
                </c:pt>
                <c:pt idx="149">
                  <c:v>409.59999999999701</c:v>
                </c:pt>
                <c:pt idx="150">
                  <c:v>409.99999999999699</c:v>
                </c:pt>
                <c:pt idx="151">
                  <c:v>410.39999999999702</c:v>
                </c:pt>
                <c:pt idx="152">
                  <c:v>410.79999999999598</c:v>
                </c:pt>
                <c:pt idx="153">
                  <c:v>411.19999999999698</c:v>
                </c:pt>
                <c:pt idx="154">
                  <c:v>411.59999999999599</c:v>
                </c:pt>
                <c:pt idx="155">
                  <c:v>411.99999999999602</c:v>
                </c:pt>
                <c:pt idx="156">
                  <c:v>412.39999999999702</c:v>
                </c:pt>
                <c:pt idx="157">
                  <c:v>412.79999999999598</c:v>
                </c:pt>
                <c:pt idx="158">
                  <c:v>413.19999999999601</c:v>
                </c:pt>
                <c:pt idx="159">
                  <c:v>413.59999999999599</c:v>
                </c:pt>
                <c:pt idx="160">
                  <c:v>413.99999999999602</c:v>
                </c:pt>
                <c:pt idx="161">
                  <c:v>414.399999999996</c:v>
                </c:pt>
                <c:pt idx="162">
                  <c:v>414.79999999999598</c:v>
                </c:pt>
                <c:pt idx="163">
                  <c:v>415.19999999999601</c:v>
                </c:pt>
                <c:pt idx="164">
                  <c:v>415.59999999999599</c:v>
                </c:pt>
                <c:pt idx="165">
                  <c:v>415.99999999999602</c:v>
                </c:pt>
                <c:pt idx="166">
                  <c:v>416.399999999996</c:v>
                </c:pt>
                <c:pt idx="167">
                  <c:v>416.79999999999598</c:v>
                </c:pt>
                <c:pt idx="168">
                  <c:v>417.19999999999601</c:v>
                </c:pt>
                <c:pt idx="169">
                  <c:v>417.59999999999599</c:v>
                </c:pt>
                <c:pt idx="170">
                  <c:v>417.99999999999602</c:v>
                </c:pt>
                <c:pt idx="171">
                  <c:v>418.399999999996</c:v>
                </c:pt>
                <c:pt idx="172">
                  <c:v>418.79999999999598</c:v>
                </c:pt>
                <c:pt idx="173">
                  <c:v>419.19999999999601</c:v>
                </c:pt>
                <c:pt idx="174">
                  <c:v>419.59999999999599</c:v>
                </c:pt>
                <c:pt idx="175">
                  <c:v>419.99999999999602</c:v>
                </c:pt>
                <c:pt idx="176">
                  <c:v>420.399999999996</c:v>
                </c:pt>
                <c:pt idx="177">
                  <c:v>420.79999999999598</c:v>
                </c:pt>
                <c:pt idx="178">
                  <c:v>421.19999999999601</c:v>
                </c:pt>
                <c:pt idx="179">
                  <c:v>421.59999999999599</c:v>
                </c:pt>
                <c:pt idx="180">
                  <c:v>421.99999999999602</c:v>
                </c:pt>
                <c:pt idx="181">
                  <c:v>422.399999999996</c:v>
                </c:pt>
                <c:pt idx="182">
                  <c:v>422.79999999999598</c:v>
                </c:pt>
                <c:pt idx="183">
                  <c:v>423.19999999999601</c:v>
                </c:pt>
                <c:pt idx="184">
                  <c:v>423.59999999999599</c:v>
                </c:pt>
                <c:pt idx="185">
                  <c:v>423.99999999999602</c:v>
                </c:pt>
                <c:pt idx="186">
                  <c:v>424.399999999996</c:v>
                </c:pt>
                <c:pt idx="187">
                  <c:v>424.79999999999598</c:v>
                </c:pt>
                <c:pt idx="188">
                  <c:v>425.19999999999601</c:v>
                </c:pt>
                <c:pt idx="189">
                  <c:v>425.59999999999599</c:v>
                </c:pt>
                <c:pt idx="190">
                  <c:v>425.99999999999602</c:v>
                </c:pt>
                <c:pt idx="191">
                  <c:v>426.399999999996</c:v>
                </c:pt>
                <c:pt idx="192">
                  <c:v>426.79999999999598</c:v>
                </c:pt>
                <c:pt idx="193">
                  <c:v>427.19999999999601</c:v>
                </c:pt>
                <c:pt idx="194">
                  <c:v>427.59999999999599</c:v>
                </c:pt>
                <c:pt idx="195">
                  <c:v>427.99999999999602</c:v>
                </c:pt>
                <c:pt idx="196">
                  <c:v>428.39999999999498</c:v>
                </c:pt>
                <c:pt idx="197">
                  <c:v>428.79999999999598</c:v>
                </c:pt>
                <c:pt idx="198">
                  <c:v>429.19999999999499</c:v>
                </c:pt>
                <c:pt idx="199">
                  <c:v>429.59999999999502</c:v>
                </c:pt>
                <c:pt idx="200">
                  <c:v>429.99999999999602</c:v>
                </c:pt>
                <c:pt idx="201">
                  <c:v>430.39999999999498</c:v>
                </c:pt>
                <c:pt idx="202">
                  <c:v>430.79999999999501</c:v>
                </c:pt>
                <c:pt idx="203">
                  <c:v>431.19999999999499</c:v>
                </c:pt>
                <c:pt idx="204">
                  <c:v>431.59999999999502</c:v>
                </c:pt>
                <c:pt idx="205">
                  <c:v>431.999999999995</c:v>
                </c:pt>
                <c:pt idx="206">
                  <c:v>432.39999999999498</c:v>
                </c:pt>
                <c:pt idx="207">
                  <c:v>432.79999999999501</c:v>
                </c:pt>
                <c:pt idx="208">
                  <c:v>433.19999999999499</c:v>
                </c:pt>
                <c:pt idx="209">
                  <c:v>433.59999999999502</c:v>
                </c:pt>
                <c:pt idx="210">
                  <c:v>433.999999999995</c:v>
                </c:pt>
                <c:pt idx="211">
                  <c:v>434.39999999999498</c:v>
                </c:pt>
                <c:pt idx="212">
                  <c:v>434.79999999999501</c:v>
                </c:pt>
                <c:pt idx="213">
                  <c:v>435.19999999999499</c:v>
                </c:pt>
                <c:pt idx="214">
                  <c:v>435.59999999999502</c:v>
                </c:pt>
                <c:pt idx="215">
                  <c:v>435.999999999995</c:v>
                </c:pt>
                <c:pt idx="216">
                  <c:v>436.39999999999498</c:v>
                </c:pt>
                <c:pt idx="217">
                  <c:v>436.79999999999501</c:v>
                </c:pt>
                <c:pt idx="218">
                  <c:v>437.19999999999499</c:v>
                </c:pt>
                <c:pt idx="219">
                  <c:v>437.59999999999502</c:v>
                </c:pt>
                <c:pt idx="220">
                  <c:v>437.999999999995</c:v>
                </c:pt>
                <c:pt idx="221">
                  <c:v>438.39999999999498</c:v>
                </c:pt>
                <c:pt idx="222">
                  <c:v>438.79999999999501</c:v>
                </c:pt>
                <c:pt idx="223">
                  <c:v>439.19999999999499</c:v>
                </c:pt>
                <c:pt idx="224">
                  <c:v>439.59999999999502</c:v>
                </c:pt>
                <c:pt idx="225">
                  <c:v>439.999999999995</c:v>
                </c:pt>
                <c:pt idx="226">
                  <c:v>440.39999999999498</c:v>
                </c:pt>
                <c:pt idx="227">
                  <c:v>440.79999999999501</c:v>
                </c:pt>
                <c:pt idx="228">
                  <c:v>441.19999999999499</c:v>
                </c:pt>
                <c:pt idx="229">
                  <c:v>441.59999999999502</c:v>
                </c:pt>
                <c:pt idx="230">
                  <c:v>441.999999999995</c:v>
                </c:pt>
                <c:pt idx="231">
                  <c:v>442.39999999999498</c:v>
                </c:pt>
                <c:pt idx="232">
                  <c:v>442.79999999999501</c:v>
                </c:pt>
                <c:pt idx="233">
                  <c:v>443.19999999999499</c:v>
                </c:pt>
                <c:pt idx="234">
                  <c:v>443.59999999999502</c:v>
                </c:pt>
                <c:pt idx="235">
                  <c:v>443.999999999995</c:v>
                </c:pt>
                <c:pt idx="236">
                  <c:v>444.39999999999498</c:v>
                </c:pt>
                <c:pt idx="237">
                  <c:v>444.79999999999501</c:v>
                </c:pt>
                <c:pt idx="238">
                  <c:v>445.19999999999499</c:v>
                </c:pt>
                <c:pt idx="239">
                  <c:v>445.59999999999502</c:v>
                </c:pt>
                <c:pt idx="240">
                  <c:v>445.99999999999397</c:v>
                </c:pt>
                <c:pt idx="241">
                  <c:v>446.39999999999498</c:v>
                </c:pt>
                <c:pt idx="242">
                  <c:v>446.79999999999399</c:v>
                </c:pt>
                <c:pt idx="243">
                  <c:v>447.19999999999402</c:v>
                </c:pt>
                <c:pt idx="244">
                  <c:v>447.59999999999502</c:v>
                </c:pt>
                <c:pt idx="245">
                  <c:v>447.99999999999397</c:v>
                </c:pt>
                <c:pt idx="246">
                  <c:v>448.39999999999401</c:v>
                </c:pt>
                <c:pt idx="247">
                  <c:v>448.79999999999399</c:v>
                </c:pt>
                <c:pt idx="248">
                  <c:v>449.19999999999402</c:v>
                </c:pt>
                <c:pt idx="249">
                  <c:v>449.599999999994</c:v>
                </c:pt>
                <c:pt idx="250">
                  <c:v>449.99999999999397</c:v>
                </c:pt>
                <c:pt idx="251">
                  <c:v>450.39999999999401</c:v>
                </c:pt>
                <c:pt idx="252">
                  <c:v>450.79999999999399</c:v>
                </c:pt>
                <c:pt idx="253">
                  <c:v>451.19999999999402</c:v>
                </c:pt>
                <c:pt idx="254">
                  <c:v>451.599999999994</c:v>
                </c:pt>
                <c:pt idx="255">
                  <c:v>451.99999999999397</c:v>
                </c:pt>
                <c:pt idx="256">
                  <c:v>452.39999999999401</c:v>
                </c:pt>
                <c:pt idx="257">
                  <c:v>452.79999999999399</c:v>
                </c:pt>
                <c:pt idx="258">
                  <c:v>453.19999999999402</c:v>
                </c:pt>
                <c:pt idx="259">
                  <c:v>453.599999999994</c:v>
                </c:pt>
                <c:pt idx="260">
                  <c:v>453.99999999999397</c:v>
                </c:pt>
                <c:pt idx="261">
                  <c:v>454.39999999999401</c:v>
                </c:pt>
                <c:pt idx="262">
                  <c:v>454.79999999999399</c:v>
                </c:pt>
                <c:pt idx="263">
                  <c:v>455.19999999999402</c:v>
                </c:pt>
                <c:pt idx="264">
                  <c:v>455.599999999994</c:v>
                </c:pt>
                <c:pt idx="265">
                  <c:v>455.99999999999397</c:v>
                </c:pt>
                <c:pt idx="266">
                  <c:v>456.39999999999401</c:v>
                </c:pt>
                <c:pt idx="267">
                  <c:v>456.79999999999399</c:v>
                </c:pt>
                <c:pt idx="268">
                  <c:v>457.19999999999402</c:v>
                </c:pt>
                <c:pt idx="269">
                  <c:v>457.599999999994</c:v>
                </c:pt>
                <c:pt idx="270">
                  <c:v>457.99999999999397</c:v>
                </c:pt>
                <c:pt idx="271">
                  <c:v>458.39999999999401</c:v>
                </c:pt>
                <c:pt idx="272">
                  <c:v>458.79999999999399</c:v>
                </c:pt>
                <c:pt idx="273">
                  <c:v>459.19999999999402</c:v>
                </c:pt>
                <c:pt idx="274">
                  <c:v>459.599999999994</c:v>
                </c:pt>
                <c:pt idx="275">
                  <c:v>459.99999999999397</c:v>
                </c:pt>
                <c:pt idx="276">
                  <c:v>460.39999999999401</c:v>
                </c:pt>
                <c:pt idx="277">
                  <c:v>460.79999999999399</c:v>
                </c:pt>
                <c:pt idx="278">
                  <c:v>461.19999999999402</c:v>
                </c:pt>
                <c:pt idx="279">
                  <c:v>461.599999999994</c:v>
                </c:pt>
                <c:pt idx="280">
                  <c:v>461.99999999999397</c:v>
                </c:pt>
                <c:pt idx="281">
                  <c:v>462.39999999999401</c:v>
                </c:pt>
                <c:pt idx="282">
                  <c:v>462.79999999999399</c:v>
                </c:pt>
                <c:pt idx="283">
                  <c:v>463.19999999999402</c:v>
                </c:pt>
                <c:pt idx="284">
                  <c:v>463.599999999994</c:v>
                </c:pt>
                <c:pt idx="285">
                  <c:v>463.99999999999397</c:v>
                </c:pt>
                <c:pt idx="286">
                  <c:v>464.39999999999299</c:v>
                </c:pt>
                <c:pt idx="287">
                  <c:v>464.79999999999302</c:v>
                </c:pt>
                <c:pt idx="288">
                  <c:v>465.199999999993</c:v>
                </c:pt>
                <c:pt idx="289">
                  <c:v>465.59999999999297</c:v>
                </c:pt>
                <c:pt idx="290">
                  <c:v>465.99999999999301</c:v>
                </c:pt>
                <c:pt idx="291">
                  <c:v>466.39999999999299</c:v>
                </c:pt>
                <c:pt idx="292">
                  <c:v>466.79999999999302</c:v>
                </c:pt>
                <c:pt idx="293">
                  <c:v>467.199999999993</c:v>
                </c:pt>
                <c:pt idx="294">
                  <c:v>467.59999999999297</c:v>
                </c:pt>
                <c:pt idx="295">
                  <c:v>467.99999999999301</c:v>
                </c:pt>
                <c:pt idx="296">
                  <c:v>468.39999999999299</c:v>
                </c:pt>
                <c:pt idx="297">
                  <c:v>468.79999999999302</c:v>
                </c:pt>
                <c:pt idx="298">
                  <c:v>469.199999999993</c:v>
                </c:pt>
                <c:pt idx="299">
                  <c:v>469.59999999999297</c:v>
                </c:pt>
                <c:pt idx="300">
                  <c:v>469.99999999999301</c:v>
                </c:pt>
                <c:pt idx="301">
                  <c:v>470.39999999999299</c:v>
                </c:pt>
                <c:pt idx="302">
                  <c:v>470.79999999999302</c:v>
                </c:pt>
                <c:pt idx="303">
                  <c:v>471.199999999993</c:v>
                </c:pt>
                <c:pt idx="304">
                  <c:v>471.59999999999297</c:v>
                </c:pt>
                <c:pt idx="305">
                  <c:v>471.99999999999301</c:v>
                </c:pt>
                <c:pt idx="306">
                  <c:v>472.39999999999299</c:v>
                </c:pt>
                <c:pt idx="307">
                  <c:v>472.79999999999302</c:v>
                </c:pt>
                <c:pt idx="308">
                  <c:v>473.199999999993</c:v>
                </c:pt>
                <c:pt idx="309">
                  <c:v>473.59999999999297</c:v>
                </c:pt>
                <c:pt idx="310">
                  <c:v>473.99999999999301</c:v>
                </c:pt>
                <c:pt idx="311">
                  <c:v>474.39999999999299</c:v>
                </c:pt>
                <c:pt idx="312">
                  <c:v>474.79999999999302</c:v>
                </c:pt>
                <c:pt idx="313">
                  <c:v>475.199999999993</c:v>
                </c:pt>
                <c:pt idx="314">
                  <c:v>475.59999999999297</c:v>
                </c:pt>
                <c:pt idx="315">
                  <c:v>475.99999999999301</c:v>
                </c:pt>
                <c:pt idx="316">
                  <c:v>476.39999999999299</c:v>
                </c:pt>
                <c:pt idx="317">
                  <c:v>476.79999999999302</c:v>
                </c:pt>
                <c:pt idx="318">
                  <c:v>477.199999999993</c:v>
                </c:pt>
                <c:pt idx="319">
                  <c:v>477.59999999999297</c:v>
                </c:pt>
                <c:pt idx="320">
                  <c:v>477.99999999999301</c:v>
                </c:pt>
                <c:pt idx="321">
                  <c:v>478.39999999999299</c:v>
                </c:pt>
                <c:pt idx="322">
                  <c:v>478.79999999999302</c:v>
                </c:pt>
                <c:pt idx="323">
                  <c:v>479.199999999993</c:v>
                </c:pt>
                <c:pt idx="324">
                  <c:v>479.59999999999297</c:v>
                </c:pt>
                <c:pt idx="325">
                  <c:v>479.99999999999301</c:v>
                </c:pt>
                <c:pt idx="326">
                  <c:v>480.39999999999299</c:v>
                </c:pt>
                <c:pt idx="327">
                  <c:v>480.79999999999302</c:v>
                </c:pt>
                <c:pt idx="328">
                  <c:v>481.199999999993</c:v>
                </c:pt>
                <c:pt idx="329">
                  <c:v>481.59999999999297</c:v>
                </c:pt>
                <c:pt idx="330">
                  <c:v>481.99999999999199</c:v>
                </c:pt>
                <c:pt idx="331">
                  <c:v>482.39999999999202</c:v>
                </c:pt>
                <c:pt idx="332">
                  <c:v>482.799999999992</c:v>
                </c:pt>
                <c:pt idx="333">
                  <c:v>483.19999999999197</c:v>
                </c:pt>
                <c:pt idx="334">
                  <c:v>483.59999999999201</c:v>
                </c:pt>
                <c:pt idx="335">
                  <c:v>483.99999999999199</c:v>
                </c:pt>
                <c:pt idx="336">
                  <c:v>484.39999999999202</c:v>
                </c:pt>
                <c:pt idx="337">
                  <c:v>484.799999999992</c:v>
                </c:pt>
                <c:pt idx="338">
                  <c:v>485.19999999999197</c:v>
                </c:pt>
                <c:pt idx="339">
                  <c:v>485.59999999999201</c:v>
                </c:pt>
                <c:pt idx="340">
                  <c:v>485.99999999999199</c:v>
                </c:pt>
                <c:pt idx="341">
                  <c:v>486.39999999999202</c:v>
                </c:pt>
                <c:pt idx="342">
                  <c:v>486.799999999992</c:v>
                </c:pt>
                <c:pt idx="343">
                  <c:v>487.19999999999197</c:v>
                </c:pt>
                <c:pt idx="344">
                  <c:v>487.59999999999201</c:v>
                </c:pt>
                <c:pt idx="345">
                  <c:v>487.99999999999199</c:v>
                </c:pt>
                <c:pt idx="346">
                  <c:v>488.39999999999202</c:v>
                </c:pt>
                <c:pt idx="347">
                  <c:v>488.799999999992</c:v>
                </c:pt>
                <c:pt idx="348">
                  <c:v>489.19999999999197</c:v>
                </c:pt>
                <c:pt idx="349">
                  <c:v>489.59999999999201</c:v>
                </c:pt>
                <c:pt idx="350">
                  <c:v>489.99999999999199</c:v>
                </c:pt>
                <c:pt idx="351">
                  <c:v>490.39999999999202</c:v>
                </c:pt>
                <c:pt idx="352">
                  <c:v>490.799999999992</c:v>
                </c:pt>
                <c:pt idx="353">
                  <c:v>491.19999999999197</c:v>
                </c:pt>
                <c:pt idx="354">
                  <c:v>491.59999999999201</c:v>
                </c:pt>
                <c:pt idx="355">
                  <c:v>491.99999999999199</c:v>
                </c:pt>
                <c:pt idx="356">
                  <c:v>492.39999999999202</c:v>
                </c:pt>
                <c:pt idx="357">
                  <c:v>492.799999999992</c:v>
                </c:pt>
                <c:pt idx="358">
                  <c:v>493.19999999999197</c:v>
                </c:pt>
                <c:pt idx="359">
                  <c:v>493.59999999999201</c:v>
                </c:pt>
                <c:pt idx="360">
                  <c:v>493.99999999999199</c:v>
                </c:pt>
                <c:pt idx="361">
                  <c:v>494.39999999999202</c:v>
                </c:pt>
                <c:pt idx="362">
                  <c:v>494.799999999992</c:v>
                </c:pt>
                <c:pt idx="363">
                  <c:v>495.19999999999197</c:v>
                </c:pt>
                <c:pt idx="364">
                  <c:v>495.59999999999201</c:v>
                </c:pt>
                <c:pt idx="365">
                  <c:v>495.99999999999199</c:v>
                </c:pt>
                <c:pt idx="366">
                  <c:v>496.39999999999202</c:v>
                </c:pt>
                <c:pt idx="367">
                  <c:v>496.799999999992</c:v>
                </c:pt>
                <c:pt idx="368">
                  <c:v>497.19999999999197</c:v>
                </c:pt>
                <c:pt idx="369">
                  <c:v>497.59999999999201</c:v>
                </c:pt>
                <c:pt idx="370">
                  <c:v>497.99999999999199</c:v>
                </c:pt>
                <c:pt idx="371">
                  <c:v>498.39999999999202</c:v>
                </c:pt>
                <c:pt idx="372">
                  <c:v>498.799999999992</c:v>
                </c:pt>
                <c:pt idx="373">
                  <c:v>499.19999999999197</c:v>
                </c:pt>
                <c:pt idx="374">
                  <c:v>499.59999999999098</c:v>
                </c:pt>
                <c:pt idx="375">
                  <c:v>499.99999999999102</c:v>
                </c:pt>
                <c:pt idx="376">
                  <c:v>500.399999999991</c:v>
                </c:pt>
                <c:pt idx="377">
                  <c:v>500.79999999999097</c:v>
                </c:pt>
                <c:pt idx="378">
                  <c:v>501.19999999999101</c:v>
                </c:pt>
                <c:pt idx="379">
                  <c:v>501.59999999999098</c:v>
                </c:pt>
                <c:pt idx="380">
                  <c:v>501.99999999999102</c:v>
                </c:pt>
                <c:pt idx="381">
                  <c:v>502.399999999991</c:v>
                </c:pt>
                <c:pt idx="382">
                  <c:v>502.79999999999097</c:v>
                </c:pt>
                <c:pt idx="383">
                  <c:v>503.19999999999101</c:v>
                </c:pt>
                <c:pt idx="384">
                  <c:v>503.59999999999098</c:v>
                </c:pt>
                <c:pt idx="385">
                  <c:v>503.99999999999102</c:v>
                </c:pt>
                <c:pt idx="386">
                  <c:v>504.399999999991</c:v>
                </c:pt>
                <c:pt idx="387">
                  <c:v>504.79999999999097</c:v>
                </c:pt>
                <c:pt idx="388">
                  <c:v>505.19999999999101</c:v>
                </c:pt>
                <c:pt idx="389">
                  <c:v>505.59999999999098</c:v>
                </c:pt>
                <c:pt idx="390">
                  <c:v>505.99999999999102</c:v>
                </c:pt>
                <c:pt idx="391">
                  <c:v>506.399999999991</c:v>
                </c:pt>
                <c:pt idx="392">
                  <c:v>506.79999999999097</c:v>
                </c:pt>
                <c:pt idx="393">
                  <c:v>507.19999999999101</c:v>
                </c:pt>
                <c:pt idx="394">
                  <c:v>507.59999999999098</c:v>
                </c:pt>
                <c:pt idx="395">
                  <c:v>507.99999999999102</c:v>
                </c:pt>
                <c:pt idx="396">
                  <c:v>508.399999999991</c:v>
                </c:pt>
                <c:pt idx="397">
                  <c:v>508.79999999999097</c:v>
                </c:pt>
                <c:pt idx="398">
                  <c:v>509.19999999999101</c:v>
                </c:pt>
                <c:pt idx="399">
                  <c:v>509.59999999999098</c:v>
                </c:pt>
                <c:pt idx="400">
                  <c:v>509.99999999999102</c:v>
                </c:pt>
                <c:pt idx="401">
                  <c:v>510.399999999991</c:v>
                </c:pt>
                <c:pt idx="402">
                  <c:v>510.79999999999097</c:v>
                </c:pt>
                <c:pt idx="403">
                  <c:v>511.19999999999101</c:v>
                </c:pt>
                <c:pt idx="404">
                  <c:v>511.59999999999098</c:v>
                </c:pt>
                <c:pt idx="405">
                  <c:v>511.99999999999102</c:v>
                </c:pt>
                <c:pt idx="406">
                  <c:v>512.399999999991</c:v>
                </c:pt>
                <c:pt idx="407">
                  <c:v>512.79999999999097</c:v>
                </c:pt>
                <c:pt idx="408">
                  <c:v>513.19999999999095</c:v>
                </c:pt>
                <c:pt idx="409">
                  <c:v>513.59999999999104</c:v>
                </c:pt>
                <c:pt idx="410">
                  <c:v>513.99999999999102</c:v>
                </c:pt>
                <c:pt idx="411">
                  <c:v>514.399999999991</c:v>
                </c:pt>
                <c:pt idx="412">
                  <c:v>514.79999999999097</c:v>
                </c:pt>
                <c:pt idx="413">
                  <c:v>515.19999999999095</c:v>
                </c:pt>
                <c:pt idx="414">
                  <c:v>515.59999999999104</c:v>
                </c:pt>
                <c:pt idx="415">
                  <c:v>515.99999999999102</c:v>
                </c:pt>
                <c:pt idx="416">
                  <c:v>516.399999999991</c:v>
                </c:pt>
                <c:pt idx="417">
                  <c:v>516.79999999999097</c:v>
                </c:pt>
                <c:pt idx="418">
                  <c:v>517.19999999999004</c:v>
                </c:pt>
                <c:pt idx="419">
                  <c:v>517.59999999999002</c:v>
                </c:pt>
                <c:pt idx="420">
                  <c:v>517.99999999999</c:v>
                </c:pt>
                <c:pt idx="421">
                  <c:v>518.39999999998997</c:v>
                </c:pt>
                <c:pt idx="422">
                  <c:v>518.79999999998995</c:v>
                </c:pt>
                <c:pt idx="423">
                  <c:v>519.19999999999004</c:v>
                </c:pt>
                <c:pt idx="424">
                  <c:v>519.59999999999002</c:v>
                </c:pt>
                <c:pt idx="425">
                  <c:v>519.99999999999</c:v>
                </c:pt>
                <c:pt idx="426">
                  <c:v>520.39999999998997</c:v>
                </c:pt>
                <c:pt idx="427">
                  <c:v>520.79999999998995</c:v>
                </c:pt>
                <c:pt idx="428">
                  <c:v>521.19999999999004</c:v>
                </c:pt>
                <c:pt idx="429">
                  <c:v>521.59999999999002</c:v>
                </c:pt>
                <c:pt idx="430">
                  <c:v>521.99999999999</c:v>
                </c:pt>
                <c:pt idx="431">
                  <c:v>522.39999999998997</c:v>
                </c:pt>
                <c:pt idx="432">
                  <c:v>522.79999999998995</c:v>
                </c:pt>
                <c:pt idx="433">
                  <c:v>523.19999999999004</c:v>
                </c:pt>
                <c:pt idx="434">
                  <c:v>523.59999999999002</c:v>
                </c:pt>
                <c:pt idx="435">
                  <c:v>523.99999999999</c:v>
                </c:pt>
                <c:pt idx="436">
                  <c:v>524.39999999998997</c:v>
                </c:pt>
                <c:pt idx="437">
                  <c:v>524.79999999998995</c:v>
                </c:pt>
                <c:pt idx="438">
                  <c:v>525.19999999999004</c:v>
                </c:pt>
                <c:pt idx="439">
                  <c:v>525.59999999999002</c:v>
                </c:pt>
                <c:pt idx="440">
                  <c:v>525.99999999999</c:v>
                </c:pt>
                <c:pt idx="441">
                  <c:v>526.39999999998997</c:v>
                </c:pt>
                <c:pt idx="442">
                  <c:v>526.79999999998995</c:v>
                </c:pt>
                <c:pt idx="443">
                  <c:v>527.19999999999004</c:v>
                </c:pt>
                <c:pt idx="444">
                  <c:v>527.59999999999002</c:v>
                </c:pt>
                <c:pt idx="445">
                  <c:v>527.99999999999</c:v>
                </c:pt>
                <c:pt idx="446">
                  <c:v>528.39999999998997</c:v>
                </c:pt>
                <c:pt idx="447">
                  <c:v>528.79999999998995</c:v>
                </c:pt>
                <c:pt idx="448">
                  <c:v>529.19999999999004</c:v>
                </c:pt>
                <c:pt idx="449">
                  <c:v>529.59999999999002</c:v>
                </c:pt>
                <c:pt idx="450">
                  <c:v>529.99999999999</c:v>
                </c:pt>
                <c:pt idx="451">
                  <c:v>530.39999999998997</c:v>
                </c:pt>
                <c:pt idx="452">
                  <c:v>530.79999999998995</c:v>
                </c:pt>
                <c:pt idx="453">
                  <c:v>531.19999999999004</c:v>
                </c:pt>
                <c:pt idx="454">
                  <c:v>531.59999999999002</c:v>
                </c:pt>
                <c:pt idx="455">
                  <c:v>531.99999999999</c:v>
                </c:pt>
                <c:pt idx="456">
                  <c:v>532.39999999998997</c:v>
                </c:pt>
                <c:pt idx="457">
                  <c:v>532.79999999998995</c:v>
                </c:pt>
                <c:pt idx="458">
                  <c:v>533.19999999999004</c:v>
                </c:pt>
                <c:pt idx="459">
                  <c:v>533.59999999999002</c:v>
                </c:pt>
                <c:pt idx="460">
                  <c:v>533.99999999999</c:v>
                </c:pt>
                <c:pt idx="461">
                  <c:v>534.39999999998997</c:v>
                </c:pt>
                <c:pt idx="462">
                  <c:v>534.79999999998904</c:v>
                </c:pt>
                <c:pt idx="463">
                  <c:v>535.19999999998902</c:v>
                </c:pt>
                <c:pt idx="464">
                  <c:v>535.599999999989</c:v>
                </c:pt>
                <c:pt idx="465">
                  <c:v>535.99999999998897</c:v>
                </c:pt>
                <c:pt idx="466">
                  <c:v>536.39999999998895</c:v>
                </c:pt>
                <c:pt idx="467">
                  <c:v>536.79999999998904</c:v>
                </c:pt>
                <c:pt idx="468">
                  <c:v>537.19999999998902</c:v>
                </c:pt>
                <c:pt idx="469">
                  <c:v>537.599999999989</c:v>
                </c:pt>
                <c:pt idx="470">
                  <c:v>537.99999999998897</c:v>
                </c:pt>
                <c:pt idx="471">
                  <c:v>538.39999999998895</c:v>
                </c:pt>
                <c:pt idx="472">
                  <c:v>538.79999999998904</c:v>
                </c:pt>
                <c:pt idx="473">
                  <c:v>539.19999999998902</c:v>
                </c:pt>
                <c:pt idx="474">
                  <c:v>539.599999999989</c:v>
                </c:pt>
                <c:pt idx="475">
                  <c:v>539.99999999998897</c:v>
                </c:pt>
                <c:pt idx="476">
                  <c:v>540.39999999998895</c:v>
                </c:pt>
                <c:pt idx="477">
                  <c:v>540.79999999998904</c:v>
                </c:pt>
                <c:pt idx="478">
                  <c:v>541.19999999998902</c:v>
                </c:pt>
                <c:pt idx="479">
                  <c:v>541.599999999989</c:v>
                </c:pt>
                <c:pt idx="480">
                  <c:v>541.99999999998897</c:v>
                </c:pt>
                <c:pt idx="481">
                  <c:v>542.39999999998895</c:v>
                </c:pt>
                <c:pt idx="482">
                  <c:v>542.79999999998904</c:v>
                </c:pt>
                <c:pt idx="483">
                  <c:v>543.19999999998902</c:v>
                </c:pt>
                <c:pt idx="484">
                  <c:v>543.599999999989</c:v>
                </c:pt>
                <c:pt idx="485">
                  <c:v>543.99999999998897</c:v>
                </c:pt>
                <c:pt idx="486">
                  <c:v>544.39999999998895</c:v>
                </c:pt>
                <c:pt idx="487">
                  <c:v>544.79999999998904</c:v>
                </c:pt>
                <c:pt idx="488">
                  <c:v>545.19999999998902</c:v>
                </c:pt>
                <c:pt idx="489">
                  <c:v>545.599999999989</c:v>
                </c:pt>
                <c:pt idx="490">
                  <c:v>545.99999999998897</c:v>
                </c:pt>
                <c:pt idx="491">
                  <c:v>546.39999999998895</c:v>
                </c:pt>
                <c:pt idx="492">
                  <c:v>546.79999999998904</c:v>
                </c:pt>
                <c:pt idx="493">
                  <c:v>547.19999999998902</c:v>
                </c:pt>
                <c:pt idx="494">
                  <c:v>547.599999999989</c:v>
                </c:pt>
                <c:pt idx="495">
                  <c:v>547.99999999998897</c:v>
                </c:pt>
                <c:pt idx="496">
                  <c:v>548.39999999998895</c:v>
                </c:pt>
                <c:pt idx="497">
                  <c:v>548.79999999998904</c:v>
                </c:pt>
                <c:pt idx="498">
                  <c:v>549.19999999998902</c:v>
                </c:pt>
                <c:pt idx="499">
                  <c:v>549.599999999989</c:v>
                </c:pt>
                <c:pt idx="500">
                  <c:v>549.99999999998897</c:v>
                </c:pt>
                <c:pt idx="501">
                  <c:v>550.39999999998895</c:v>
                </c:pt>
                <c:pt idx="502">
                  <c:v>550.79999999998904</c:v>
                </c:pt>
                <c:pt idx="503">
                  <c:v>551.19999999998902</c:v>
                </c:pt>
                <c:pt idx="504">
                  <c:v>551.599999999989</c:v>
                </c:pt>
                <c:pt idx="505">
                  <c:v>551.99999999998897</c:v>
                </c:pt>
                <c:pt idx="506">
                  <c:v>552.39999999998804</c:v>
                </c:pt>
                <c:pt idx="507">
                  <c:v>552.79999999998802</c:v>
                </c:pt>
                <c:pt idx="508">
                  <c:v>553.19999999998799</c:v>
                </c:pt>
                <c:pt idx="509">
                  <c:v>553.59999999998797</c:v>
                </c:pt>
                <c:pt idx="510">
                  <c:v>553.99999999998795</c:v>
                </c:pt>
                <c:pt idx="511">
                  <c:v>554.39999999998804</c:v>
                </c:pt>
                <c:pt idx="512">
                  <c:v>554.79999999998802</c:v>
                </c:pt>
                <c:pt idx="513">
                  <c:v>555.19999999998799</c:v>
                </c:pt>
                <c:pt idx="514">
                  <c:v>555.59999999998797</c:v>
                </c:pt>
                <c:pt idx="515">
                  <c:v>555.99999999998795</c:v>
                </c:pt>
                <c:pt idx="516">
                  <c:v>556.39999999998804</c:v>
                </c:pt>
                <c:pt idx="517">
                  <c:v>556.79999999998802</c:v>
                </c:pt>
                <c:pt idx="518">
                  <c:v>557.19999999998799</c:v>
                </c:pt>
                <c:pt idx="519">
                  <c:v>557.59999999998797</c:v>
                </c:pt>
                <c:pt idx="520">
                  <c:v>557.99999999998795</c:v>
                </c:pt>
                <c:pt idx="521">
                  <c:v>558.39999999998804</c:v>
                </c:pt>
                <c:pt idx="522">
                  <c:v>558.79999999998802</c:v>
                </c:pt>
                <c:pt idx="523">
                  <c:v>559.19999999998799</c:v>
                </c:pt>
                <c:pt idx="524">
                  <c:v>559.59999999998797</c:v>
                </c:pt>
                <c:pt idx="525">
                  <c:v>559.99999999998795</c:v>
                </c:pt>
                <c:pt idx="526">
                  <c:v>560.39999999998804</c:v>
                </c:pt>
                <c:pt idx="527">
                  <c:v>560.79999999998802</c:v>
                </c:pt>
                <c:pt idx="528">
                  <c:v>561.19999999998799</c:v>
                </c:pt>
                <c:pt idx="529">
                  <c:v>561.59999999998797</c:v>
                </c:pt>
                <c:pt idx="530">
                  <c:v>561.99999999998795</c:v>
                </c:pt>
                <c:pt idx="531">
                  <c:v>562.39999999998804</c:v>
                </c:pt>
                <c:pt idx="532">
                  <c:v>562.79999999998802</c:v>
                </c:pt>
                <c:pt idx="533">
                  <c:v>563.19999999998799</c:v>
                </c:pt>
                <c:pt idx="534">
                  <c:v>563.59999999998797</c:v>
                </c:pt>
                <c:pt idx="535">
                  <c:v>563.99999999998795</c:v>
                </c:pt>
                <c:pt idx="536">
                  <c:v>564.39999999998804</c:v>
                </c:pt>
                <c:pt idx="537">
                  <c:v>564.79999999998802</c:v>
                </c:pt>
                <c:pt idx="538">
                  <c:v>565.19999999998799</c:v>
                </c:pt>
                <c:pt idx="539">
                  <c:v>565.59999999998797</c:v>
                </c:pt>
                <c:pt idx="540">
                  <c:v>565.99999999998795</c:v>
                </c:pt>
                <c:pt idx="541">
                  <c:v>566.39999999998804</c:v>
                </c:pt>
                <c:pt idx="542">
                  <c:v>566.79999999998802</c:v>
                </c:pt>
                <c:pt idx="543">
                  <c:v>567.19999999998799</c:v>
                </c:pt>
                <c:pt idx="544">
                  <c:v>567.59999999998797</c:v>
                </c:pt>
                <c:pt idx="545">
                  <c:v>567.99999999998795</c:v>
                </c:pt>
                <c:pt idx="546">
                  <c:v>568.39999999998804</c:v>
                </c:pt>
                <c:pt idx="547">
                  <c:v>568.79999999998802</c:v>
                </c:pt>
                <c:pt idx="548">
                  <c:v>569.19999999998799</c:v>
                </c:pt>
                <c:pt idx="549">
                  <c:v>569.59999999998797</c:v>
                </c:pt>
                <c:pt idx="550">
                  <c:v>569.99999999998704</c:v>
                </c:pt>
                <c:pt idx="551">
                  <c:v>570.39999999998702</c:v>
                </c:pt>
                <c:pt idx="552">
                  <c:v>570.79999999998699</c:v>
                </c:pt>
                <c:pt idx="553">
                  <c:v>571.19999999998697</c:v>
                </c:pt>
                <c:pt idx="554">
                  <c:v>571.59999999998695</c:v>
                </c:pt>
                <c:pt idx="555">
                  <c:v>571.99999999998704</c:v>
                </c:pt>
                <c:pt idx="556">
                  <c:v>572.39999999998702</c:v>
                </c:pt>
                <c:pt idx="557">
                  <c:v>572.79999999998699</c:v>
                </c:pt>
                <c:pt idx="558">
                  <c:v>573.19999999998697</c:v>
                </c:pt>
                <c:pt idx="559">
                  <c:v>573.59999999998695</c:v>
                </c:pt>
                <c:pt idx="560">
                  <c:v>573.99999999998704</c:v>
                </c:pt>
                <c:pt idx="561">
                  <c:v>574.39999999998702</c:v>
                </c:pt>
                <c:pt idx="562">
                  <c:v>574.79999999998699</c:v>
                </c:pt>
                <c:pt idx="563">
                  <c:v>575.19999999998697</c:v>
                </c:pt>
                <c:pt idx="564">
                  <c:v>575.59999999998695</c:v>
                </c:pt>
                <c:pt idx="565">
                  <c:v>575.99999999998704</c:v>
                </c:pt>
                <c:pt idx="566">
                  <c:v>576.39999999998702</c:v>
                </c:pt>
                <c:pt idx="567">
                  <c:v>576.79999999998699</c:v>
                </c:pt>
                <c:pt idx="568">
                  <c:v>577.19999999998697</c:v>
                </c:pt>
                <c:pt idx="569">
                  <c:v>577.59999999998695</c:v>
                </c:pt>
                <c:pt idx="570">
                  <c:v>577.99999999998704</c:v>
                </c:pt>
                <c:pt idx="571">
                  <c:v>578.39999999998702</c:v>
                </c:pt>
                <c:pt idx="572">
                  <c:v>578.79999999998699</c:v>
                </c:pt>
                <c:pt idx="573">
                  <c:v>579.19999999998697</c:v>
                </c:pt>
                <c:pt idx="574">
                  <c:v>579.59999999998695</c:v>
                </c:pt>
                <c:pt idx="575">
                  <c:v>579.99999999998704</c:v>
                </c:pt>
                <c:pt idx="576">
                  <c:v>580.39999999998702</c:v>
                </c:pt>
                <c:pt idx="577">
                  <c:v>580.79999999998699</c:v>
                </c:pt>
                <c:pt idx="578">
                  <c:v>581.19999999998697</c:v>
                </c:pt>
                <c:pt idx="579">
                  <c:v>581.59999999998695</c:v>
                </c:pt>
                <c:pt idx="580">
                  <c:v>581.99999999998704</c:v>
                </c:pt>
                <c:pt idx="581">
                  <c:v>582.39999999998702</c:v>
                </c:pt>
                <c:pt idx="582">
                  <c:v>582.79999999998699</c:v>
                </c:pt>
                <c:pt idx="583">
                  <c:v>583.19999999998697</c:v>
                </c:pt>
                <c:pt idx="584">
                  <c:v>583.59999999998695</c:v>
                </c:pt>
                <c:pt idx="585">
                  <c:v>583.99999999998704</c:v>
                </c:pt>
                <c:pt idx="586">
                  <c:v>584.39999999998702</c:v>
                </c:pt>
                <c:pt idx="587">
                  <c:v>584.79999999998699</c:v>
                </c:pt>
                <c:pt idx="588">
                  <c:v>585.19999999998697</c:v>
                </c:pt>
                <c:pt idx="589">
                  <c:v>585.59999999998695</c:v>
                </c:pt>
                <c:pt idx="590">
                  <c:v>585.99999999998704</c:v>
                </c:pt>
                <c:pt idx="591">
                  <c:v>586.39999999998702</c:v>
                </c:pt>
                <c:pt idx="592">
                  <c:v>586.79999999998699</c:v>
                </c:pt>
                <c:pt idx="593">
                  <c:v>587.19999999998697</c:v>
                </c:pt>
                <c:pt idx="594">
                  <c:v>587.59999999998604</c:v>
                </c:pt>
                <c:pt idx="595">
                  <c:v>587.99999999998602</c:v>
                </c:pt>
                <c:pt idx="596">
                  <c:v>588.39999999998599</c:v>
                </c:pt>
                <c:pt idx="597">
                  <c:v>588.79999999998597</c:v>
                </c:pt>
                <c:pt idx="598">
                  <c:v>589.19999999998595</c:v>
                </c:pt>
                <c:pt idx="599">
                  <c:v>589.59999999998604</c:v>
                </c:pt>
                <c:pt idx="600">
                  <c:v>589.99999999998602</c:v>
                </c:pt>
                <c:pt idx="601">
                  <c:v>590.39999999998599</c:v>
                </c:pt>
                <c:pt idx="602">
                  <c:v>590.79999999998597</c:v>
                </c:pt>
                <c:pt idx="603">
                  <c:v>591.19999999998595</c:v>
                </c:pt>
                <c:pt idx="604">
                  <c:v>591.59999999998604</c:v>
                </c:pt>
                <c:pt idx="605">
                  <c:v>591.99999999998602</c:v>
                </c:pt>
                <c:pt idx="606">
                  <c:v>592.39999999998599</c:v>
                </c:pt>
                <c:pt idx="607">
                  <c:v>592.79999999998597</c:v>
                </c:pt>
                <c:pt idx="608">
                  <c:v>593.19999999998595</c:v>
                </c:pt>
                <c:pt idx="609">
                  <c:v>593.59999999998604</c:v>
                </c:pt>
                <c:pt idx="610">
                  <c:v>593.99999999998602</c:v>
                </c:pt>
                <c:pt idx="611">
                  <c:v>594.39999999998599</c:v>
                </c:pt>
                <c:pt idx="612">
                  <c:v>594.79999999998597</c:v>
                </c:pt>
                <c:pt idx="613">
                  <c:v>595.19999999998595</c:v>
                </c:pt>
                <c:pt idx="614">
                  <c:v>595.59999999998604</c:v>
                </c:pt>
                <c:pt idx="615">
                  <c:v>595.99999999998602</c:v>
                </c:pt>
                <c:pt idx="616">
                  <c:v>596.39999999998599</c:v>
                </c:pt>
                <c:pt idx="617">
                  <c:v>596.79999999998597</c:v>
                </c:pt>
                <c:pt idx="618">
                  <c:v>597.19999999998595</c:v>
                </c:pt>
                <c:pt idx="619">
                  <c:v>597.59999999998604</c:v>
                </c:pt>
                <c:pt idx="620">
                  <c:v>597.99999999998602</c:v>
                </c:pt>
                <c:pt idx="621">
                  <c:v>598.39999999998599</c:v>
                </c:pt>
                <c:pt idx="622">
                  <c:v>598.79999999998597</c:v>
                </c:pt>
                <c:pt idx="623">
                  <c:v>599.19999999998595</c:v>
                </c:pt>
                <c:pt idx="624">
                  <c:v>599.59999999998604</c:v>
                </c:pt>
                <c:pt idx="625">
                  <c:v>599.99999999998602</c:v>
                </c:pt>
                <c:pt idx="626">
                  <c:v>600.39999999998599</c:v>
                </c:pt>
                <c:pt idx="627">
                  <c:v>600.79999999998597</c:v>
                </c:pt>
                <c:pt idx="628">
                  <c:v>601.19999999998595</c:v>
                </c:pt>
                <c:pt idx="629">
                  <c:v>601.59999999998604</c:v>
                </c:pt>
                <c:pt idx="630">
                  <c:v>601.99999999998602</c:v>
                </c:pt>
                <c:pt idx="631">
                  <c:v>602.39999999998599</c:v>
                </c:pt>
                <c:pt idx="632">
                  <c:v>602.79999999998597</c:v>
                </c:pt>
                <c:pt idx="633">
                  <c:v>603.19999999998595</c:v>
                </c:pt>
                <c:pt idx="634">
                  <c:v>603.59999999998604</c:v>
                </c:pt>
                <c:pt idx="635">
                  <c:v>603.99999999998602</c:v>
                </c:pt>
                <c:pt idx="636">
                  <c:v>604.39999999998599</c:v>
                </c:pt>
                <c:pt idx="637">
                  <c:v>604.79999999998597</c:v>
                </c:pt>
                <c:pt idx="638">
                  <c:v>605.19999999998504</c:v>
                </c:pt>
                <c:pt idx="639">
                  <c:v>605.59999999998502</c:v>
                </c:pt>
                <c:pt idx="640">
                  <c:v>605.99999999998499</c:v>
                </c:pt>
                <c:pt idx="641">
                  <c:v>606.39999999998497</c:v>
                </c:pt>
                <c:pt idx="642">
                  <c:v>606.79999999998495</c:v>
                </c:pt>
                <c:pt idx="643">
                  <c:v>607.19999999998504</c:v>
                </c:pt>
                <c:pt idx="644">
                  <c:v>607.59999999998502</c:v>
                </c:pt>
                <c:pt idx="645">
                  <c:v>607.99999999998499</c:v>
                </c:pt>
                <c:pt idx="646">
                  <c:v>608.39999999998497</c:v>
                </c:pt>
                <c:pt idx="647">
                  <c:v>608.79999999998495</c:v>
                </c:pt>
                <c:pt idx="648">
                  <c:v>609.19999999998504</c:v>
                </c:pt>
                <c:pt idx="649">
                  <c:v>609.59999999998502</c:v>
                </c:pt>
                <c:pt idx="650">
                  <c:v>609.99999999998499</c:v>
                </c:pt>
                <c:pt idx="651">
                  <c:v>610.39999999998497</c:v>
                </c:pt>
                <c:pt idx="652">
                  <c:v>610.79999999998495</c:v>
                </c:pt>
                <c:pt idx="653">
                  <c:v>611.19999999998504</c:v>
                </c:pt>
                <c:pt idx="654">
                  <c:v>611.59999999998502</c:v>
                </c:pt>
                <c:pt idx="655">
                  <c:v>611.99999999998499</c:v>
                </c:pt>
                <c:pt idx="656">
                  <c:v>612.39999999998497</c:v>
                </c:pt>
                <c:pt idx="657">
                  <c:v>612.79999999998495</c:v>
                </c:pt>
                <c:pt idx="658">
                  <c:v>613.19999999998504</c:v>
                </c:pt>
                <c:pt idx="659">
                  <c:v>613.59999999998502</c:v>
                </c:pt>
                <c:pt idx="660">
                  <c:v>613.99999999998499</c:v>
                </c:pt>
                <c:pt idx="661">
                  <c:v>614.39999999998497</c:v>
                </c:pt>
                <c:pt idx="662">
                  <c:v>614.79999999998495</c:v>
                </c:pt>
                <c:pt idx="663">
                  <c:v>615.19999999998504</c:v>
                </c:pt>
                <c:pt idx="664">
                  <c:v>615.59999999998502</c:v>
                </c:pt>
                <c:pt idx="665">
                  <c:v>615.99999999998499</c:v>
                </c:pt>
                <c:pt idx="666">
                  <c:v>616.39999999998497</c:v>
                </c:pt>
                <c:pt idx="667">
                  <c:v>616.79999999998495</c:v>
                </c:pt>
                <c:pt idx="668">
                  <c:v>617.19999999998504</c:v>
                </c:pt>
                <c:pt idx="669">
                  <c:v>617.59999999998502</c:v>
                </c:pt>
                <c:pt idx="670">
                  <c:v>617.99999999998499</c:v>
                </c:pt>
                <c:pt idx="671">
                  <c:v>618.39999999998497</c:v>
                </c:pt>
                <c:pt idx="672">
                  <c:v>618.79999999998495</c:v>
                </c:pt>
                <c:pt idx="673">
                  <c:v>619.19999999998504</c:v>
                </c:pt>
                <c:pt idx="674">
                  <c:v>619.59999999998502</c:v>
                </c:pt>
                <c:pt idx="675">
                  <c:v>619.99999999998499</c:v>
                </c:pt>
                <c:pt idx="676">
                  <c:v>620.39999999998497</c:v>
                </c:pt>
                <c:pt idx="677">
                  <c:v>620.79999999998495</c:v>
                </c:pt>
                <c:pt idx="678">
                  <c:v>621.19999999998504</c:v>
                </c:pt>
                <c:pt idx="679">
                  <c:v>621.59999999998502</c:v>
                </c:pt>
                <c:pt idx="680">
                  <c:v>621.99999999998499</c:v>
                </c:pt>
                <c:pt idx="681">
                  <c:v>622.39999999998497</c:v>
                </c:pt>
                <c:pt idx="682">
                  <c:v>622.79999999998404</c:v>
                </c:pt>
                <c:pt idx="683">
                  <c:v>623.19999999998402</c:v>
                </c:pt>
                <c:pt idx="684">
                  <c:v>623.59999999998399</c:v>
                </c:pt>
                <c:pt idx="685">
                  <c:v>623.99999999998397</c:v>
                </c:pt>
                <c:pt idx="686">
                  <c:v>624.39999999998395</c:v>
                </c:pt>
                <c:pt idx="687">
                  <c:v>624.79999999998404</c:v>
                </c:pt>
                <c:pt idx="688">
                  <c:v>625.19999999998402</c:v>
                </c:pt>
                <c:pt idx="689">
                  <c:v>625.59999999998399</c:v>
                </c:pt>
                <c:pt idx="690">
                  <c:v>625.99999999998397</c:v>
                </c:pt>
                <c:pt idx="691">
                  <c:v>626.39999999998395</c:v>
                </c:pt>
                <c:pt idx="692">
                  <c:v>626.79999999998404</c:v>
                </c:pt>
                <c:pt idx="693">
                  <c:v>627.19999999998402</c:v>
                </c:pt>
                <c:pt idx="694">
                  <c:v>627.59999999998399</c:v>
                </c:pt>
                <c:pt idx="695">
                  <c:v>627.99999999998397</c:v>
                </c:pt>
                <c:pt idx="696">
                  <c:v>628.39999999998395</c:v>
                </c:pt>
                <c:pt idx="697">
                  <c:v>628.79999999998404</c:v>
                </c:pt>
                <c:pt idx="698">
                  <c:v>629.19999999998402</c:v>
                </c:pt>
                <c:pt idx="699">
                  <c:v>629.59999999998399</c:v>
                </c:pt>
                <c:pt idx="700">
                  <c:v>629.99999999998397</c:v>
                </c:pt>
                <c:pt idx="701">
                  <c:v>630.39999999998395</c:v>
                </c:pt>
                <c:pt idx="702">
                  <c:v>630.79999999998404</c:v>
                </c:pt>
                <c:pt idx="703">
                  <c:v>631.19999999998402</c:v>
                </c:pt>
                <c:pt idx="704">
                  <c:v>631.59999999998399</c:v>
                </c:pt>
                <c:pt idx="705">
                  <c:v>631.99999999998397</c:v>
                </c:pt>
                <c:pt idx="706">
                  <c:v>632.39999999998395</c:v>
                </c:pt>
                <c:pt idx="707">
                  <c:v>632.79999999998404</c:v>
                </c:pt>
                <c:pt idx="708">
                  <c:v>633.19999999998402</c:v>
                </c:pt>
                <c:pt idx="709">
                  <c:v>633.59999999998399</c:v>
                </c:pt>
                <c:pt idx="710">
                  <c:v>633.99999999998397</c:v>
                </c:pt>
                <c:pt idx="711">
                  <c:v>634.39999999998395</c:v>
                </c:pt>
                <c:pt idx="712">
                  <c:v>634.79999999998404</c:v>
                </c:pt>
                <c:pt idx="713">
                  <c:v>635.19999999998402</c:v>
                </c:pt>
                <c:pt idx="714">
                  <c:v>635.59999999998399</c:v>
                </c:pt>
                <c:pt idx="715">
                  <c:v>635.99999999998397</c:v>
                </c:pt>
                <c:pt idx="716">
                  <c:v>636.39999999998395</c:v>
                </c:pt>
                <c:pt idx="717">
                  <c:v>636.79999999998404</c:v>
                </c:pt>
                <c:pt idx="718">
                  <c:v>637.19999999998402</c:v>
                </c:pt>
                <c:pt idx="719">
                  <c:v>637.59999999998399</c:v>
                </c:pt>
                <c:pt idx="720">
                  <c:v>637.99999999998397</c:v>
                </c:pt>
                <c:pt idx="721">
                  <c:v>638.39999999998395</c:v>
                </c:pt>
                <c:pt idx="722">
                  <c:v>638.79999999998404</c:v>
                </c:pt>
                <c:pt idx="723">
                  <c:v>639.19999999998402</c:v>
                </c:pt>
                <c:pt idx="724">
                  <c:v>639.59999999998399</c:v>
                </c:pt>
                <c:pt idx="725">
                  <c:v>639.99999999998397</c:v>
                </c:pt>
                <c:pt idx="726">
                  <c:v>640.39999999998304</c:v>
                </c:pt>
                <c:pt idx="727">
                  <c:v>640.79999999998302</c:v>
                </c:pt>
                <c:pt idx="728">
                  <c:v>641.19999999998299</c:v>
                </c:pt>
                <c:pt idx="729">
                  <c:v>641.59999999998297</c:v>
                </c:pt>
                <c:pt idx="730">
                  <c:v>641.99999999998295</c:v>
                </c:pt>
                <c:pt idx="731">
                  <c:v>642.39999999998304</c:v>
                </c:pt>
                <c:pt idx="732">
                  <c:v>642.79999999998302</c:v>
                </c:pt>
                <c:pt idx="733">
                  <c:v>643.19999999998299</c:v>
                </c:pt>
                <c:pt idx="734">
                  <c:v>643.59999999998297</c:v>
                </c:pt>
                <c:pt idx="735">
                  <c:v>643.99999999998295</c:v>
                </c:pt>
                <c:pt idx="736">
                  <c:v>644.39999999998304</c:v>
                </c:pt>
                <c:pt idx="737">
                  <c:v>644.79999999998302</c:v>
                </c:pt>
                <c:pt idx="738">
                  <c:v>645.19999999998299</c:v>
                </c:pt>
                <c:pt idx="739">
                  <c:v>645.59999999998297</c:v>
                </c:pt>
                <c:pt idx="740">
                  <c:v>645.99999999998295</c:v>
                </c:pt>
                <c:pt idx="741">
                  <c:v>646.39999999998304</c:v>
                </c:pt>
                <c:pt idx="742">
                  <c:v>646.79999999998302</c:v>
                </c:pt>
                <c:pt idx="743">
                  <c:v>647.19999999998299</c:v>
                </c:pt>
                <c:pt idx="744">
                  <c:v>647.59999999998297</c:v>
                </c:pt>
                <c:pt idx="745">
                  <c:v>647.99999999998295</c:v>
                </c:pt>
                <c:pt idx="746">
                  <c:v>648.39999999998304</c:v>
                </c:pt>
                <c:pt idx="747">
                  <c:v>648.79999999998302</c:v>
                </c:pt>
                <c:pt idx="748">
                  <c:v>649.19999999998299</c:v>
                </c:pt>
                <c:pt idx="749">
                  <c:v>649.59999999998297</c:v>
                </c:pt>
                <c:pt idx="750">
                  <c:v>649.99999999998295</c:v>
                </c:pt>
                <c:pt idx="751">
                  <c:v>650.39999999998304</c:v>
                </c:pt>
                <c:pt idx="752">
                  <c:v>650.79999999998302</c:v>
                </c:pt>
                <c:pt idx="753">
                  <c:v>651.19999999998299</c:v>
                </c:pt>
                <c:pt idx="754">
                  <c:v>651.59999999998297</c:v>
                </c:pt>
                <c:pt idx="755">
                  <c:v>651.99999999998295</c:v>
                </c:pt>
                <c:pt idx="756">
                  <c:v>652.39999999998304</c:v>
                </c:pt>
                <c:pt idx="757">
                  <c:v>652.79999999998302</c:v>
                </c:pt>
                <c:pt idx="758">
                  <c:v>653.19999999998299</c:v>
                </c:pt>
                <c:pt idx="759">
                  <c:v>653.59999999998297</c:v>
                </c:pt>
                <c:pt idx="760">
                  <c:v>653.99999999998295</c:v>
                </c:pt>
                <c:pt idx="761">
                  <c:v>654.39999999998304</c:v>
                </c:pt>
                <c:pt idx="762">
                  <c:v>654.79999999998302</c:v>
                </c:pt>
                <c:pt idx="763">
                  <c:v>655.19999999998299</c:v>
                </c:pt>
                <c:pt idx="764">
                  <c:v>655.59999999998297</c:v>
                </c:pt>
                <c:pt idx="765">
                  <c:v>655.99999999998295</c:v>
                </c:pt>
                <c:pt idx="766">
                  <c:v>656.39999999998304</c:v>
                </c:pt>
                <c:pt idx="767">
                  <c:v>656.79999999998302</c:v>
                </c:pt>
                <c:pt idx="768">
                  <c:v>657.19999999998299</c:v>
                </c:pt>
                <c:pt idx="769">
                  <c:v>657.59999999998297</c:v>
                </c:pt>
                <c:pt idx="770">
                  <c:v>657.99999999998204</c:v>
                </c:pt>
                <c:pt idx="771">
                  <c:v>658.39999999998201</c:v>
                </c:pt>
                <c:pt idx="772">
                  <c:v>658.79999999998199</c:v>
                </c:pt>
                <c:pt idx="773">
                  <c:v>659.19999999998197</c:v>
                </c:pt>
                <c:pt idx="774">
                  <c:v>659.59999999998195</c:v>
                </c:pt>
                <c:pt idx="775">
                  <c:v>659.99999999998204</c:v>
                </c:pt>
                <c:pt idx="776">
                  <c:v>660.39999999998201</c:v>
                </c:pt>
                <c:pt idx="777">
                  <c:v>660.79999999998199</c:v>
                </c:pt>
                <c:pt idx="778">
                  <c:v>661.19999999998197</c:v>
                </c:pt>
                <c:pt idx="779">
                  <c:v>661.59999999998195</c:v>
                </c:pt>
                <c:pt idx="780">
                  <c:v>661.99999999998204</c:v>
                </c:pt>
                <c:pt idx="781">
                  <c:v>662.39999999998201</c:v>
                </c:pt>
                <c:pt idx="782">
                  <c:v>662.79999999998199</c:v>
                </c:pt>
                <c:pt idx="783">
                  <c:v>663.19999999998197</c:v>
                </c:pt>
                <c:pt idx="784">
                  <c:v>663.59999999998195</c:v>
                </c:pt>
                <c:pt idx="785">
                  <c:v>663.99999999998204</c:v>
                </c:pt>
                <c:pt idx="786">
                  <c:v>664.39999999998201</c:v>
                </c:pt>
                <c:pt idx="787">
                  <c:v>664.79999999998199</c:v>
                </c:pt>
                <c:pt idx="788">
                  <c:v>665.19999999998197</c:v>
                </c:pt>
                <c:pt idx="789">
                  <c:v>665.59999999998195</c:v>
                </c:pt>
                <c:pt idx="790">
                  <c:v>665.99999999998204</c:v>
                </c:pt>
                <c:pt idx="791">
                  <c:v>666.39999999998201</c:v>
                </c:pt>
                <c:pt idx="792">
                  <c:v>666.79999999998199</c:v>
                </c:pt>
                <c:pt idx="793">
                  <c:v>667.19999999998197</c:v>
                </c:pt>
                <c:pt idx="794">
                  <c:v>667.59999999998195</c:v>
                </c:pt>
                <c:pt idx="795">
                  <c:v>667.99999999998204</c:v>
                </c:pt>
                <c:pt idx="796">
                  <c:v>668.39999999998201</c:v>
                </c:pt>
                <c:pt idx="797">
                  <c:v>668.79999999998199</c:v>
                </c:pt>
                <c:pt idx="798">
                  <c:v>669.19999999998197</c:v>
                </c:pt>
                <c:pt idx="799">
                  <c:v>669.59999999998195</c:v>
                </c:pt>
                <c:pt idx="800">
                  <c:v>669.99999999998204</c:v>
                </c:pt>
                <c:pt idx="801">
                  <c:v>670.39999999998201</c:v>
                </c:pt>
                <c:pt idx="802">
                  <c:v>670.79999999998199</c:v>
                </c:pt>
                <c:pt idx="803">
                  <c:v>671.19999999998197</c:v>
                </c:pt>
                <c:pt idx="804">
                  <c:v>671.59999999998195</c:v>
                </c:pt>
                <c:pt idx="805">
                  <c:v>671.99999999998204</c:v>
                </c:pt>
                <c:pt idx="806">
                  <c:v>672.39999999998201</c:v>
                </c:pt>
                <c:pt idx="807">
                  <c:v>672.79999999998199</c:v>
                </c:pt>
                <c:pt idx="808">
                  <c:v>673.19999999998197</c:v>
                </c:pt>
                <c:pt idx="809">
                  <c:v>673.59999999998195</c:v>
                </c:pt>
                <c:pt idx="810">
                  <c:v>673.99999999998204</c:v>
                </c:pt>
                <c:pt idx="811">
                  <c:v>674.39999999998201</c:v>
                </c:pt>
                <c:pt idx="812">
                  <c:v>674.79999999998199</c:v>
                </c:pt>
                <c:pt idx="813">
                  <c:v>675.19999999998197</c:v>
                </c:pt>
                <c:pt idx="814">
                  <c:v>675.59999999998104</c:v>
                </c:pt>
                <c:pt idx="815">
                  <c:v>675.99999999998101</c:v>
                </c:pt>
                <c:pt idx="816">
                  <c:v>676.39999999998099</c:v>
                </c:pt>
                <c:pt idx="817">
                  <c:v>676.79999999998097</c:v>
                </c:pt>
                <c:pt idx="818">
                  <c:v>677.19999999998095</c:v>
                </c:pt>
                <c:pt idx="819">
                  <c:v>677.59999999998104</c:v>
                </c:pt>
                <c:pt idx="820">
                  <c:v>677.99999999998101</c:v>
                </c:pt>
                <c:pt idx="821">
                  <c:v>678.39999999998099</c:v>
                </c:pt>
                <c:pt idx="822">
                  <c:v>678.79999999998097</c:v>
                </c:pt>
                <c:pt idx="823">
                  <c:v>679.19999999998095</c:v>
                </c:pt>
                <c:pt idx="824">
                  <c:v>679.59999999998104</c:v>
                </c:pt>
                <c:pt idx="825">
                  <c:v>679.99999999998101</c:v>
                </c:pt>
                <c:pt idx="826">
                  <c:v>680.39999999998099</c:v>
                </c:pt>
                <c:pt idx="827">
                  <c:v>680.79999999998097</c:v>
                </c:pt>
                <c:pt idx="828">
                  <c:v>681.19999999998095</c:v>
                </c:pt>
                <c:pt idx="829">
                  <c:v>681.59999999998104</c:v>
                </c:pt>
                <c:pt idx="830">
                  <c:v>681.99999999998101</c:v>
                </c:pt>
                <c:pt idx="831">
                  <c:v>682.39999999998099</c:v>
                </c:pt>
                <c:pt idx="832">
                  <c:v>682.79999999998097</c:v>
                </c:pt>
                <c:pt idx="833">
                  <c:v>683.19999999998095</c:v>
                </c:pt>
                <c:pt idx="834">
                  <c:v>683.59999999998104</c:v>
                </c:pt>
                <c:pt idx="835">
                  <c:v>683.99999999998101</c:v>
                </c:pt>
                <c:pt idx="836">
                  <c:v>684.39999999998099</c:v>
                </c:pt>
                <c:pt idx="837">
                  <c:v>684.79999999998097</c:v>
                </c:pt>
                <c:pt idx="838">
                  <c:v>685.19999999998095</c:v>
                </c:pt>
                <c:pt idx="839">
                  <c:v>685.59999999998104</c:v>
                </c:pt>
                <c:pt idx="840">
                  <c:v>685.99999999998101</c:v>
                </c:pt>
                <c:pt idx="841">
                  <c:v>686.39999999998099</c:v>
                </c:pt>
                <c:pt idx="842">
                  <c:v>686.79999999998097</c:v>
                </c:pt>
                <c:pt idx="843">
                  <c:v>687.19999999998095</c:v>
                </c:pt>
                <c:pt idx="844">
                  <c:v>687.59999999998104</c:v>
                </c:pt>
                <c:pt idx="845">
                  <c:v>687.99999999998101</c:v>
                </c:pt>
                <c:pt idx="846">
                  <c:v>688.39999999998099</c:v>
                </c:pt>
                <c:pt idx="847">
                  <c:v>688.79999999998097</c:v>
                </c:pt>
                <c:pt idx="848">
                  <c:v>689.19999999998095</c:v>
                </c:pt>
                <c:pt idx="849">
                  <c:v>689.59999999998104</c:v>
                </c:pt>
                <c:pt idx="850">
                  <c:v>689.99999999998101</c:v>
                </c:pt>
                <c:pt idx="851">
                  <c:v>690.39999999998099</c:v>
                </c:pt>
                <c:pt idx="852">
                  <c:v>690.79999999998097</c:v>
                </c:pt>
                <c:pt idx="853">
                  <c:v>691.19999999998095</c:v>
                </c:pt>
                <c:pt idx="854">
                  <c:v>691.59999999998104</c:v>
                </c:pt>
                <c:pt idx="855">
                  <c:v>691.99999999998101</c:v>
                </c:pt>
                <c:pt idx="856">
                  <c:v>692.39999999998099</c:v>
                </c:pt>
                <c:pt idx="857">
                  <c:v>692.79999999998097</c:v>
                </c:pt>
                <c:pt idx="858">
                  <c:v>693.19999999998004</c:v>
                </c:pt>
                <c:pt idx="859">
                  <c:v>693.59999999998001</c:v>
                </c:pt>
                <c:pt idx="860">
                  <c:v>693.99999999997999</c:v>
                </c:pt>
                <c:pt idx="861">
                  <c:v>694.39999999997997</c:v>
                </c:pt>
                <c:pt idx="862">
                  <c:v>694.79999999997995</c:v>
                </c:pt>
                <c:pt idx="863">
                  <c:v>695.19999999998004</c:v>
                </c:pt>
                <c:pt idx="864">
                  <c:v>695.59999999998001</c:v>
                </c:pt>
                <c:pt idx="865">
                  <c:v>695.99999999997999</c:v>
                </c:pt>
                <c:pt idx="866">
                  <c:v>696.39999999997997</c:v>
                </c:pt>
                <c:pt idx="867">
                  <c:v>696.79999999997995</c:v>
                </c:pt>
                <c:pt idx="868">
                  <c:v>697.19999999998004</c:v>
                </c:pt>
                <c:pt idx="869">
                  <c:v>697.59999999998001</c:v>
                </c:pt>
                <c:pt idx="870">
                  <c:v>697.99999999997999</c:v>
                </c:pt>
                <c:pt idx="871">
                  <c:v>698.39999999997997</c:v>
                </c:pt>
                <c:pt idx="872">
                  <c:v>698.79999999997995</c:v>
                </c:pt>
                <c:pt idx="873">
                  <c:v>699.19999999998004</c:v>
                </c:pt>
                <c:pt idx="874">
                  <c:v>699.59999999998001</c:v>
                </c:pt>
                <c:pt idx="875">
                  <c:v>699.99999999997999</c:v>
                </c:pt>
                <c:pt idx="876">
                  <c:v>700.39999999997997</c:v>
                </c:pt>
                <c:pt idx="877">
                  <c:v>700.79999999997995</c:v>
                </c:pt>
                <c:pt idx="878">
                  <c:v>701.19999999998004</c:v>
                </c:pt>
                <c:pt idx="879">
                  <c:v>701.59999999998001</c:v>
                </c:pt>
                <c:pt idx="880">
                  <c:v>701.99999999997999</c:v>
                </c:pt>
                <c:pt idx="881">
                  <c:v>702.39999999997997</c:v>
                </c:pt>
                <c:pt idx="882">
                  <c:v>702.79999999997995</c:v>
                </c:pt>
                <c:pt idx="883">
                  <c:v>703.19999999998004</c:v>
                </c:pt>
                <c:pt idx="884">
                  <c:v>703.59999999998001</c:v>
                </c:pt>
                <c:pt idx="885">
                  <c:v>703.99999999997999</c:v>
                </c:pt>
                <c:pt idx="886">
                  <c:v>704.39999999997997</c:v>
                </c:pt>
                <c:pt idx="887">
                  <c:v>704.79999999997995</c:v>
                </c:pt>
                <c:pt idx="888">
                  <c:v>705.19999999998004</c:v>
                </c:pt>
                <c:pt idx="889">
                  <c:v>705.59999999998001</c:v>
                </c:pt>
                <c:pt idx="890">
                  <c:v>705.99999999997999</c:v>
                </c:pt>
                <c:pt idx="891">
                  <c:v>706.39999999997997</c:v>
                </c:pt>
                <c:pt idx="892">
                  <c:v>706.79999999997995</c:v>
                </c:pt>
                <c:pt idx="893">
                  <c:v>707.19999999998004</c:v>
                </c:pt>
                <c:pt idx="894">
                  <c:v>707.59999999998001</c:v>
                </c:pt>
                <c:pt idx="895">
                  <c:v>707.99999999997999</c:v>
                </c:pt>
                <c:pt idx="896">
                  <c:v>708.39999999997997</c:v>
                </c:pt>
                <c:pt idx="897">
                  <c:v>708.79999999997995</c:v>
                </c:pt>
                <c:pt idx="898">
                  <c:v>709.19999999998004</c:v>
                </c:pt>
                <c:pt idx="899">
                  <c:v>709.59999999998001</c:v>
                </c:pt>
                <c:pt idx="900">
                  <c:v>709.99999999997999</c:v>
                </c:pt>
                <c:pt idx="901">
                  <c:v>710.39999999997997</c:v>
                </c:pt>
                <c:pt idx="902">
                  <c:v>710.79999999997904</c:v>
                </c:pt>
                <c:pt idx="903">
                  <c:v>711.19999999997901</c:v>
                </c:pt>
                <c:pt idx="904">
                  <c:v>711.59999999997899</c:v>
                </c:pt>
                <c:pt idx="905">
                  <c:v>711.99999999997897</c:v>
                </c:pt>
                <c:pt idx="906">
                  <c:v>712.39999999997895</c:v>
                </c:pt>
                <c:pt idx="907">
                  <c:v>712.79999999997904</c:v>
                </c:pt>
                <c:pt idx="908">
                  <c:v>713.19999999997901</c:v>
                </c:pt>
                <c:pt idx="909">
                  <c:v>713.59999999997899</c:v>
                </c:pt>
                <c:pt idx="910">
                  <c:v>713.99999999997897</c:v>
                </c:pt>
                <c:pt idx="911">
                  <c:v>714.39999999997895</c:v>
                </c:pt>
                <c:pt idx="912">
                  <c:v>714.79999999997904</c:v>
                </c:pt>
                <c:pt idx="913">
                  <c:v>715.19999999997901</c:v>
                </c:pt>
                <c:pt idx="914">
                  <c:v>715.59999999997899</c:v>
                </c:pt>
                <c:pt idx="915">
                  <c:v>715.99999999997897</c:v>
                </c:pt>
                <c:pt idx="916">
                  <c:v>716.39999999997895</c:v>
                </c:pt>
                <c:pt idx="917">
                  <c:v>716.79999999997904</c:v>
                </c:pt>
                <c:pt idx="918">
                  <c:v>717.19999999997901</c:v>
                </c:pt>
                <c:pt idx="919">
                  <c:v>717.59999999997899</c:v>
                </c:pt>
                <c:pt idx="920">
                  <c:v>717.99999999997897</c:v>
                </c:pt>
                <c:pt idx="921">
                  <c:v>718.39999999997895</c:v>
                </c:pt>
                <c:pt idx="922">
                  <c:v>718.79999999997904</c:v>
                </c:pt>
                <c:pt idx="923">
                  <c:v>719.19999999997901</c:v>
                </c:pt>
                <c:pt idx="924">
                  <c:v>719.59999999997899</c:v>
                </c:pt>
                <c:pt idx="925">
                  <c:v>719.99999999997897</c:v>
                </c:pt>
                <c:pt idx="926">
                  <c:v>720.39999999997895</c:v>
                </c:pt>
                <c:pt idx="927">
                  <c:v>720.79999999997904</c:v>
                </c:pt>
                <c:pt idx="928">
                  <c:v>721.19999999997901</c:v>
                </c:pt>
                <c:pt idx="929">
                  <c:v>721.59999999997899</c:v>
                </c:pt>
                <c:pt idx="930">
                  <c:v>721.99999999997897</c:v>
                </c:pt>
                <c:pt idx="931">
                  <c:v>722.39999999997895</c:v>
                </c:pt>
                <c:pt idx="932">
                  <c:v>722.79999999997904</c:v>
                </c:pt>
                <c:pt idx="933">
                  <c:v>723.19999999997901</c:v>
                </c:pt>
                <c:pt idx="934">
                  <c:v>723.59999999997899</c:v>
                </c:pt>
                <c:pt idx="935">
                  <c:v>723.99999999997897</c:v>
                </c:pt>
                <c:pt idx="936">
                  <c:v>724.39999999997895</c:v>
                </c:pt>
                <c:pt idx="937">
                  <c:v>724.79999999997904</c:v>
                </c:pt>
                <c:pt idx="938">
                  <c:v>725.19999999997901</c:v>
                </c:pt>
                <c:pt idx="939">
                  <c:v>725.59999999997899</c:v>
                </c:pt>
                <c:pt idx="940">
                  <c:v>725.99999999997897</c:v>
                </c:pt>
                <c:pt idx="941">
                  <c:v>726.39999999997895</c:v>
                </c:pt>
                <c:pt idx="942">
                  <c:v>726.79999999997904</c:v>
                </c:pt>
                <c:pt idx="943">
                  <c:v>727.19999999997901</c:v>
                </c:pt>
                <c:pt idx="944">
                  <c:v>727.59999999997899</c:v>
                </c:pt>
                <c:pt idx="945">
                  <c:v>727.99999999997897</c:v>
                </c:pt>
                <c:pt idx="946">
                  <c:v>728.39999999997804</c:v>
                </c:pt>
                <c:pt idx="947">
                  <c:v>728.79999999997801</c:v>
                </c:pt>
                <c:pt idx="948">
                  <c:v>729.19999999997799</c:v>
                </c:pt>
                <c:pt idx="949">
                  <c:v>729.59999999997797</c:v>
                </c:pt>
                <c:pt idx="950">
                  <c:v>729.99999999997794</c:v>
                </c:pt>
                <c:pt idx="951">
                  <c:v>730.39999999997804</c:v>
                </c:pt>
                <c:pt idx="952">
                  <c:v>730.79999999997801</c:v>
                </c:pt>
                <c:pt idx="953">
                  <c:v>731.19999999997799</c:v>
                </c:pt>
                <c:pt idx="954">
                  <c:v>731.59999999997797</c:v>
                </c:pt>
                <c:pt idx="955">
                  <c:v>731.99999999997794</c:v>
                </c:pt>
                <c:pt idx="956">
                  <c:v>732.39999999997804</c:v>
                </c:pt>
                <c:pt idx="957">
                  <c:v>732.79999999997801</c:v>
                </c:pt>
                <c:pt idx="958">
                  <c:v>733.19999999997799</c:v>
                </c:pt>
                <c:pt idx="959">
                  <c:v>733.59999999997797</c:v>
                </c:pt>
                <c:pt idx="960">
                  <c:v>733.99999999997794</c:v>
                </c:pt>
                <c:pt idx="961">
                  <c:v>734.39999999997804</c:v>
                </c:pt>
                <c:pt idx="962">
                  <c:v>734.79999999997801</c:v>
                </c:pt>
                <c:pt idx="963">
                  <c:v>735.19999999997799</c:v>
                </c:pt>
                <c:pt idx="964">
                  <c:v>735.59999999997797</c:v>
                </c:pt>
                <c:pt idx="965">
                  <c:v>735.99999999997794</c:v>
                </c:pt>
                <c:pt idx="966">
                  <c:v>736.39999999997804</c:v>
                </c:pt>
                <c:pt idx="967">
                  <c:v>736.79999999997801</c:v>
                </c:pt>
                <c:pt idx="968">
                  <c:v>737.19999999997799</c:v>
                </c:pt>
                <c:pt idx="969">
                  <c:v>737.59999999997797</c:v>
                </c:pt>
                <c:pt idx="970">
                  <c:v>737.99999999997794</c:v>
                </c:pt>
                <c:pt idx="971">
                  <c:v>738.39999999997804</c:v>
                </c:pt>
                <c:pt idx="972">
                  <c:v>738.79999999997801</c:v>
                </c:pt>
                <c:pt idx="973">
                  <c:v>739.19999999997799</c:v>
                </c:pt>
                <c:pt idx="974">
                  <c:v>739.59999999997797</c:v>
                </c:pt>
                <c:pt idx="975">
                  <c:v>739.99999999997794</c:v>
                </c:pt>
                <c:pt idx="976">
                  <c:v>740.39999999997804</c:v>
                </c:pt>
                <c:pt idx="977">
                  <c:v>740.79999999997801</c:v>
                </c:pt>
                <c:pt idx="978">
                  <c:v>741.19999999997799</c:v>
                </c:pt>
                <c:pt idx="979">
                  <c:v>741.59999999997797</c:v>
                </c:pt>
                <c:pt idx="980">
                  <c:v>741.99999999997794</c:v>
                </c:pt>
                <c:pt idx="981">
                  <c:v>742.39999999997804</c:v>
                </c:pt>
                <c:pt idx="982">
                  <c:v>742.79999999997801</c:v>
                </c:pt>
                <c:pt idx="983">
                  <c:v>743.19999999997799</c:v>
                </c:pt>
                <c:pt idx="984">
                  <c:v>743.59999999997797</c:v>
                </c:pt>
                <c:pt idx="985">
                  <c:v>743.99999999997794</c:v>
                </c:pt>
                <c:pt idx="986">
                  <c:v>744.39999999997804</c:v>
                </c:pt>
                <c:pt idx="987">
                  <c:v>744.79999999997801</c:v>
                </c:pt>
                <c:pt idx="988">
                  <c:v>745.19999999997799</c:v>
                </c:pt>
                <c:pt idx="989">
                  <c:v>745.59999999997797</c:v>
                </c:pt>
                <c:pt idx="990">
                  <c:v>745.99999999997704</c:v>
                </c:pt>
                <c:pt idx="991">
                  <c:v>746.39999999997701</c:v>
                </c:pt>
                <c:pt idx="992">
                  <c:v>746.79999999997699</c:v>
                </c:pt>
                <c:pt idx="993">
                  <c:v>747.19999999997697</c:v>
                </c:pt>
                <c:pt idx="994">
                  <c:v>747.59999999997694</c:v>
                </c:pt>
                <c:pt idx="995">
                  <c:v>747.99999999997704</c:v>
                </c:pt>
                <c:pt idx="996">
                  <c:v>748.39999999997701</c:v>
                </c:pt>
                <c:pt idx="997">
                  <c:v>748.79999999997699</c:v>
                </c:pt>
                <c:pt idx="998">
                  <c:v>749.19999999997697</c:v>
                </c:pt>
                <c:pt idx="999">
                  <c:v>749.59999999997694</c:v>
                </c:pt>
              </c:numCache>
            </c:numRef>
          </c:cat>
          <c:val>
            <c:numRef>
              <c:f>graph_export!$L$2:$L$1001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7"/>
          <c:order val="11"/>
          <c:tx>
            <c:strRef>
              <c:f>graph_export!$M$1</c:f>
              <c:strCache>
                <c:ptCount val="1"/>
                <c:pt idx="0">
                  <c:v>zea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graph_export!$M$2:$M$1001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ser>
          <c:idx val="8"/>
          <c:order val="12"/>
          <c:tx>
            <c:strRef>
              <c:f>graph_export!$N$1</c:f>
              <c:strCache>
                <c:ptCount val="1"/>
                <c:pt idx="0">
                  <c:v>b-car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val>
            <c:numRef>
              <c:f>graph_export!$N$2:$N$1001</c:f>
              <c:numCache>
                <c:formatCode>General</c:formatCode>
                <c:ptCount val="1000"/>
                <c:pt idx="0">
                  <c:v>498.9171489873284</c:v>
                </c:pt>
                <c:pt idx="1">
                  <c:v>488.28348057524852</c:v>
                </c:pt>
                <c:pt idx="2">
                  <c:v>481.24749869230914</c:v>
                </c:pt>
                <c:pt idx="3">
                  <c:v>479.74466761051627</c:v>
                </c:pt>
                <c:pt idx="4">
                  <c:v>480.15453063282342</c:v>
                </c:pt>
                <c:pt idx="5">
                  <c:v>479.76743777842222</c:v>
                </c:pt>
                <c:pt idx="6">
                  <c:v>482.27215624807701</c:v>
                </c:pt>
                <c:pt idx="7">
                  <c:v>478.15075585709957</c:v>
                </c:pt>
                <c:pt idx="8">
                  <c:v>474.12043613774597</c:v>
                </c:pt>
                <c:pt idx="9">
                  <c:v>469.01991852681255</c:v>
                </c:pt>
                <c:pt idx="10">
                  <c:v>467.63093828454942</c:v>
                </c:pt>
                <c:pt idx="11">
                  <c:v>462.5076505057101</c:v>
                </c:pt>
                <c:pt idx="12">
                  <c:v>460.36725472255057</c:v>
                </c:pt>
                <c:pt idx="13">
                  <c:v>459.2970568309708</c:v>
                </c:pt>
                <c:pt idx="14">
                  <c:v>456.56463668225643</c:v>
                </c:pt>
                <c:pt idx="15">
                  <c:v>453.6728253582005</c:v>
                </c:pt>
                <c:pt idx="16">
                  <c:v>452.05614343687785</c:v>
                </c:pt>
                <c:pt idx="17">
                  <c:v>449.14156194491591</c:v>
                </c:pt>
                <c:pt idx="18">
                  <c:v>441.1036926741146</c:v>
                </c:pt>
                <c:pt idx="19">
                  <c:v>440.92153133086697</c:v>
                </c:pt>
                <c:pt idx="20">
                  <c:v>439.64640192813363</c:v>
                </c:pt>
                <c:pt idx="21">
                  <c:v>438.02972000681103</c:v>
                </c:pt>
                <c:pt idx="22">
                  <c:v>437.61985698450388</c:v>
                </c:pt>
                <c:pt idx="23">
                  <c:v>442.12835022988247</c:v>
                </c:pt>
                <c:pt idx="24">
                  <c:v>440.01072461462888</c:v>
                </c:pt>
                <c:pt idx="25">
                  <c:v>435.95763472736934</c:v>
                </c:pt>
                <c:pt idx="26">
                  <c:v>432.47379903775857</c:v>
                </c:pt>
                <c:pt idx="27">
                  <c:v>431.79069400058</c:v>
                </c:pt>
                <c:pt idx="28">
                  <c:v>428.87611250861806</c:v>
                </c:pt>
                <c:pt idx="29">
                  <c:v>428.07915663190971</c:v>
                </c:pt>
                <c:pt idx="30">
                  <c:v>427.10003941195373</c:v>
                </c:pt>
                <c:pt idx="31">
                  <c:v>427.94253562447398</c:v>
                </c:pt>
                <c:pt idx="32">
                  <c:v>431.51745198570853</c:v>
                </c:pt>
                <c:pt idx="33">
                  <c:v>431.72238349686211</c:v>
                </c:pt>
                <c:pt idx="34">
                  <c:v>429.78691922485615</c:v>
                </c:pt>
                <c:pt idx="35">
                  <c:v>427.69206377750851</c:v>
                </c:pt>
                <c:pt idx="36">
                  <c:v>428.10192679981566</c:v>
                </c:pt>
                <c:pt idx="37">
                  <c:v>429.51367720998473</c:v>
                </c:pt>
                <c:pt idx="38">
                  <c:v>431.97285534382758</c:v>
                </c:pt>
                <c:pt idx="39">
                  <c:v>433.65784776886812</c:v>
                </c:pt>
                <c:pt idx="40">
                  <c:v>433.38460575399665</c:v>
                </c:pt>
                <c:pt idx="41">
                  <c:v>433.72615827258596</c:v>
                </c:pt>
                <c:pt idx="42">
                  <c:v>436.73182043617169</c:v>
                </c:pt>
                <c:pt idx="43">
                  <c:v>440.48889814065387</c:v>
                </c:pt>
                <c:pt idx="44">
                  <c:v>445.1567825613742</c:v>
                </c:pt>
                <c:pt idx="45">
                  <c:v>447.02393632966232</c:v>
                </c:pt>
                <c:pt idx="46">
                  <c:v>449.09602160910401</c:v>
                </c:pt>
                <c:pt idx="47">
                  <c:v>452.466006459185</c:v>
                </c:pt>
                <c:pt idx="48">
                  <c:v>455.76768080554814</c:v>
                </c:pt>
                <c:pt idx="49">
                  <c:v>458.04469759614341</c:v>
                </c:pt>
                <c:pt idx="50">
                  <c:v>461.16421059925887</c:v>
                </c:pt>
                <c:pt idx="51">
                  <c:v>466.92506307946491</c:v>
                </c:pt>
                <c:pt idx="52">
                  <c:v>470.6366004481352</c:v>
                </c:pt>
                <c:pt idx="53">
                  <c:v>475.4866462121031</c:v>
                </c:pt>
                <c:pt idx="54">
                  <c:v>479.81297811423411</c:v>
                </c:pt>
                <c:pt idx="55">
                  <c:v>485.75599193768772</c:v>
                </c:pt>
                <c:pt idx="56">
                  <c:v>491.92670744020091</c:v>
                </c:pt>
                <c:pt idx="57">
                  <c:v>496.95891454741644</c:v>
                </c:pt>
                <c:pt idx="58">
                  <c:v>501.05754477048794</c:v>
                </c:pt>
                <c:pt idx="59">
                  <c:v>505.72542919120821</c:v>
                </c:pt>
                <c:pt idx="60">
                  <c:v>511.53182200722614</c:v>
                </c:pt>
                <c:pt idx="61">
                  <c:v>516.7006501218774</c:v>
                </c:pt>
                <c:pt idx="62">
                  <c:v>522.05163957977629</c:v>
                </c:pt>
                <c:pt idx="63">
                  <c:v>527.10661685489777</c:v>
                </c:pt>
                <c:pt idx="64">
                  <c:v>533.45949370065853</c:v>
                </c:pt>
                <c:pt idx="65">
                  <c:v>539.06095500552294</c:v>
                </c:pt>
                <c:pt idx="66">
                  <c:v>545.07227933269439</c:v>
                </c:pt>
                <c:pt idx="67">
                  <c:v>552.03995071191594</c:v>
                </c:pt>
                <c:pt idx="68">
                  <c:v>560.12336031852908</c:v>
                </c:pt>
                <c:pt idx="69">
                  <c:v>564.22199054160058</c:v>
                </c:pt>
                <c:pt idx="70">
                  <c:v>569.43635899206367</c:v>
                </c:pt>
                <c:pt idx="71">
                  <c:v>577.26929675171141</c:v>
                </c:pt>
                <c:pt idx="72">
                  <c:v>586.46844458571627</c:v>
                </c:pt>
                <c:pt idx="73">
                  <c:v>593.36780546121997</c:v>
                </c:pt>
                <c:pt idx="74">
                  <c:v>600.90473103809029</c:v>
                </c:pt>
                <c:pt idx="75">
                  <c:v>607.46253939500468</c:v>
                </c:pt>
                <c:pt idx="76">
                  <c:v>612.88183935662141</c:v>
                </c:pt>
                <c:pt idx="77">
                  <c:v>617.86850612802493</c:v>
                </c:pt>
                <c:pt idx="78">
                  <c:v>626.45285942856913</c:v>
                </c:pt>
                <c:pt idx="79">
                  <c:v>635.173833736549</c:v>
                </c:pt>
                <c:pt idx="80">
                  <c:v>643.87203787662293</c:v>
                </c:pt>
                <c:pt idx="81">
                  <c:v>651.36342311768135</c:v>
                </c:pt>
                <c:pt idx="82">
                  <c:v>659.76561507497786</c:v>
                </c:pt>
                <c:pt idx="83">
                  <c:v>667.57578266671965</c:v>
                </c:pt>
                <c:pt idx="84">
                  <c:v>676.4333779821352</c:v>
                </c:pt>
                <c:pt idx="85">
                  <c:v>685.54144514451627</c:v>
                </c:pt>
                <c:pt idx="86">
                  <c:v>694.80890348223897</c:v>
                </c:pt>
                <c:pt idx="87">
                  <c:v>704.28129333111531</c:v>
                </c:pt>
                <c:pt idx="88">
                  <c:v>714.23185670601663</c:v>
                </c:pt>
                <c:pt idx="89">
                  <c:v>723.90917806604648</c:v>
                </c:pt>
                <c:pt idx="90">
                  <c:v>733.58649942607633</c:v>
                </c:pt>
                <c:pt idx="91">
                  <c:v>742.69456658845741</c:v>
                </c:pt>
                <c:pt idx="92">
                  <c:v>752.34911778058131</c:v>
                </c:pt>
                <c:pt idx="93">
                  <c:v>763.41541938287423</c:v>
                </c:pt>
                <c:pt idx="94">
                  <c:v>774.25401930610769</c:v>
                </c:pt>
                <c:pt idx="95">
                  <c:v>786.20835745673287</c:v>
                </c:pt>
                <c:pt idx="96">
                  <c:v>799.39228467427949</c:v>
                </c:pt>
                <c:pt idx="97">
                  <c:v>812.64452239554385</c:v>
                </c:pt>
                <c:pt idx="98">
                  <c:v>824.0068361806143</c:v>
                </c:pt>
                <c:pt idx="99">
                  <c:v>835.57408147683816</c:v>
                </c:pt>
                <c:pt idx="100">
                  <c:v>848.09767382511211</c:v>
                </c:pt>
                <c:pt idx="101">
                  <c:v>860.48464516595038</c:v>
                </c:pt>
                <c:pt idx="102">
                  <c:v>873.82796355883863</c:v>
                </c:pt>
                <c:pt idx="103">
                  <c:v>887.23959245544472</c:v>
                </c:pt>
                <c:pt idx="104">
                  <c:v>900.37797933717945</c:v>
                </c:pt>
                <c:pt idx="105">
                  <c:v>912.58278933477004</c:v>
                </c:pt>
                <c:pt idx="106">
                  <c:v>925.72117621650477</c:v>
                </c:pt>
                <c:pt idx="107">
                  <c:v>939.24665595264059</c:v>
                </c:pt>
                <c:pt idx="108">
                  <c:v>952.43058317018722</c:v>
                </c:pt>
                <c:pt idx="109">
                  <c:v>965.93329273841709</c:v>
                </c:pt>
                <c:pt idx="110">
                  <c:v>979.50431281036492</c:v>
                </c:pt>
                <c:pt idx="111">
                  <c:v>993.394115232996</c:v>
                </c:pt>
                <c:pt idx="112">
                  <c:v>1006.3048004356712</c:v>
                </c:pt>
                <c:pt idx="113">
                  <c:v>1020.4223045373618</c:v>
                </c:pt>
                <c:pt idx="114">
                  <c:v>1033.8111632660618</c:v>
                </c:pt>
                <c:pt idx="115">
                  <c:v>1048.9077845877084</c:v>
                </c:pt>
                <c:pt idx="116">
                  <c:v>1062.0689416373491</c:v>
                </c:pt>
                <c:pt idx="117">
                  <c:v>1075.11624784746</c:v>
                </c:pt>
                <c:pt idx="118">
                  <c:v>1089.0060502700912</c:v>
                </c:pt>
                <c:pt idx="119">
                  <c:v>1104.3531434387032</c:v>
                </c:pt>
                <c:pt idx="120">
                  <c:v>1118.1746353576166</c:v>
                </c:pt>
                <c:pt idx="121">
                  <c:v>1130.1062033403357</c:v>
                </c:pt>
                <c:pt idx="122">
                  <c:v>1143.7455339160012</c:v>
                </c:pt>
                <c:pt idx="123">
                  <c:v>1157.5670258349146</c:v>
                </c:pt>
                <c:pt idx="124">
                  <c:v>1171.274666914298</c:v>
                </c:pt>
                <c:pt idx="125">
                  <c:v>1182.8646823784279</c:v>
                </c:pt>
                <c:pt idx="126">
                  <c:v>1195.2516537192662</c:v>
                </c:pt>
                <c:pt idx="127">
                  <c:v>1208.1395687540353</c:v>
                </c:pt>
                <c:pt idx="128">
                  <c:v>1220.9364031171808</c:v>
                </c:pt>
                <c:pt idx="129">
                  <c:v>1232.1393257269094</c:v>
                </c:pt>
                <c:pt idx="130">
                  <c:v>1244.5718374035596</c:v>
                </c:pt>
                <c:pt idx="131">
                  <c:v>1258.2111679792251</c:v>
                </c:pt>
                <c:pt idx="132">
                  <c:v>1271.4861758683955</c:v>
                </c:pt>
                <c:pt idx="133">
                  <c:v>1282.6207879744065</c:v>
                </c:pt>
                <c:pt idx="134">
                  <c:v>1293.5960089050757</c:v>
                </c:pt>
                <c:pt idx="135">
                  <c:v>1305.7780487347602</c:v>
                </c:pt>
                <c:pt idx="136">
                  <c:v>1319.0302864560247</c:v>
                </c:pt>
                <c:pt idx="137">
                  <c:v>1332.328064513101</c:v>
                </c:pt>
                <c:pt idx="138">
                  <c:v>1345.9446249208609</c:v>
                </c:pt>
                <c:pt idx="139">
                  <c:v>1359.5839554965264</c:v>
                </c:pt>
                <c:pt idx="140">
                  <c:v>1372.9272738894147</c:v>
                </c:pt>
                <c:pt idx="141">
                  <c:v>1385.701338084654</c:v>
                </c:pt>
                <c:pt idx="142">
                  <c:v>1399.5000598356614</c:v>
                </c:pt>
                <c:pt idx="143">
                  <c:v>1414.072967295471</c:v>
                </c:pt>
                <c:pt idx="144">
                  <c:v>1429.3517499603654</c:v>
                </c:pt>
                <c:pt idx="145">
                  <c:v>1444.0840485955166</c:v>
                </c:pt>
                <c:pt idx="146">
                  <c:v>1458.2015526972073</c:v>
                </c:pt>
                <c:pt idx="147">
                  <c:v>1473.0477021718884</c:v>
                </c:pt>
                <c:pt idx="148">
                  <c:v>1487.9166218144755</c:v>
                </c:pt>
                <c:pt idx="149">
                  <c:v>1502.9904729682162</c:v>
                </c:pt>
                <c:pt idx="150">
                  <c:v>1517.8821627787092</c:v>
                </c:pt>
                <c:pt idx="151">
                  <c:v>1534.1400626635593</c:v>
                </c:pt>
                <c:pt idx="152">
                  <c:v>1550.4435028842215</c:v>
                </c:pt>
                <c:pt idx="153">
                  <c:v>1566.9063342802251</c:v>
                </c:pt>
                <c:pt idx="154">
                  <c:v>1583.4374761799468</c:v>
                </c:pt>
                <c:pt idx="155">
                  <c:v>1600.0596987512922</c:v>
                </c:pt>
                <c:pt idx="156">
                  <c:v>1616.8640826658852</c:v>
                </c:pt>
                <c:pt idx="157">
                  <c:v>1633.2358333902653</c:v>
                </c:pt>
                <c:pt idx="158">
                  <c:v>1651.1787257001561</c:v>
                </c:pt>
                <c:pt idx="159">
                  <c:v>1669.8274932151312</c:v>
                </c:pt>
                <c:pt idx="160">
                  <c:v>1688.5673414017301</c:v>
                </c:pt>
                <c:pt idx="161">
                  <c:v>1706.1231408572196</c:v>
                </c:pt>
                <c:pt idx="162">
                  <c:v>1724.6352873647593</c:v>
                </c:pt>
                <c:pt idx="163">
                  <c:v>1742.8286515216153</c:v>
                </c:pt>
                <c:pt idx="164">
                  <c:v>1761.6140400440263</c:v>
                </c:pt>
                <c:pt idx="165">
                  <c:v>1781.4013159542992</c:v>
                </c:pt>
                <c:pt idx="166">
                  <c:v>1800.3688658199576</c:v>
                </c:pt>
                <c:pt idx="167">
                  <c:v>1818.5394598089078</c:v>
                </c:pt>
                <c:pt idx="168">
                  <c:v>1836.6189731262343</c:v>
                </c:pt>
                <c:pt idx="169">
                  <c:v>1856.3151683648832</c:v>
                </c:pt>
                <c:pt idx="170">
                  <c:v>1874.5768430254573</c:v>
                </c:pt>
                <c:pt idx="171">
                  <c:v>1892.56527567116</c:v>
                </c:pt>
                <c:pt idx="172">
                  <c:v>1911.3506641935708</c:v>
                </c:pt>
                <c:pt idx="173">
                  <c:v>1929.8400405332045</c:v>
                </c:pt>
                <c:pt idx="174">
                  <c:v>1947.2364488133521</c:v>
                </c:pt>
                <c:pt idx="175">
                  <c:v>1963.3349575228608</c:v>
                </c:pt>
                <c:pt idx="176">
                  <c:v>1981.1867691611276</c:v>
                </c:pt>
                <c:pt idx="177">
                  <c:v>1998.1505442510622</c:v>
                </c:pt>
                <c:pt idx="178">
                  <c:v>2014.2718231284769</c:v>
                </c:pt>
                <c:pt idx="179">
                  <c:v>2030.0287793193961</c:v>
                </c:pt>
                <c:pt idx="180">
                  <c:v>2048.0855224688166</c:v>
                </c:pt>
                <c:pt idx="181">
                  <c:v>2065.185918566187</c:v>
                </c:pt>
                <c:pt idx="182">
                  <c:v>2079.4172735074071</c:v>
                </c:pt>
                <c:pt idx="183">
                  <c:v>2092.51012005333</c:v>
                </c:pt>
                <c:pt idx="184">
                  <c:v>2106.3771523080554</c:v>
                </c:pt>
                <c:pt idx="185">
                  <c:v>2119.8343215404734</c:v>
                </c:pt>
                <c:pt idx="186">
                  <c:v>2132.3806840566531</c:v>
                </c:pt>
                <c:pt idx="187">
                  <c:v>2144.8131957333035</c:v>
                </c:pt>
                <c:pt idx="188">
                  <c:v>2156.5398322048691</c:v>
                </c:pt>
                <c:pt idx="189">
                  <c:v>2167.1279602811369</c:v>
                </c:pt>
                <c:pt idx="190">
                  <c:v>2178.2853425550538</c:v>
                </c:pt>
                <c:pt idx="191">
                  <c:v>2188.3952971052968</c:v>
                </c:pt>
                <c:pt idx="192">
                  <c:v>2197.8449167862668</c:v>
                </c:pt>
                <c:pt idx="193">
                  <c:v>2206.3609595830935</c:v>
                </c:pt>
                <c:pt idx="194">
                  <c:v>2216.5847649728662</c:v>
                </c:pt>
                <c:pt idx="195">
                  <c:v>2224.4404729004195</c:v>
                </c:pt>
                <c:pt idx="196">
                  <c:v>2231.7496967982306</c:v>
                </c:pt>
                <c:pt idx="197">
                  <c:v>2238.2164244835212</c:v>
                </c:pt>
                <c:pt idx="198">
                  <c:v>2247.6888143323972</c:v>
                </c:pt>
                <c:pt idx="199">
                  <c:v>2256.5236394799072</c:v>
                </c:pt>
                <c:pt idx="200">
                  <c:v>2264.0150247209654</c:v>
                </c:pt>
                <c:pt idx="201">
                  <c:v>2271.2103977792463</c:v>
                </c:pt>
                <c:pt idx="202">
                  <c:v>2279.6125897365428</c:v>
                </c:pt>
                <c:pt idx="203">
                  <c:v>2287.3772169924728</c:v>
                </c:pt>
                <c:pt idx="204">
                  <c:v>2294.6409005544715</c:v>
                </c:pt>
                <c:pt idx="205">
                  <c:v>2302.8381610006145</c:v>
                </c:pt>
                <c:pt idx="206">
                  <c:v>2311.5591353085947</c:v>
                </c:pt>
                <c:pt idx="207">
                  <c:v>2319.3465327324302</c:v>
                </c:pt>
                <c:pt idx="208">
                  <c:v>2327.8853456971624</c:v>
                </c:pt>
                <c:pt idx="209">
                  <c:v>2337.7675985683459</c:v>
                </c:pt>
                <c:pt idx="210">
                  <c:v>2348.0369442939304</c:v>
                </c:pt>
                <c:pt idx="211">
                  <c:v>2358.3973706911393</c:v>
                </c:pt>
                <c:pt idx="212">
                  <c:v>2368.8944180957833</c:v>
                </c:pt>
                <c:pt idx="213">
                  <c:v>2380.2795020487597</c:v>
                </c:pt>
                <c:pt idx="214">
                  <c:v>2391.1181019719929</c:v>
                </c:pt>
                <c:pt idx="215">
                  <c:v>2402.7991981077466</c:v>
                </c:pt>
                <c:pt idx="216">
                  <c:v>2416.2791375080706</c:v>
                </c:pt>
                <c:pt idx="217">
                  <c:v>2431.626230676683</c:v>
                </c:pt>
                <c:pt idx="218">
                  <c:v>2446.9960940132009</c:v>
                </c:pt>
                <c:pt idx="219">
                  <c:v>2461.9105539916</c:v>
                </c:pt>
                <c:pt idx="220">
                  <c:v>2477.0071753132465</c:v>
                </c:pt>
                <c:pt idx="221">
                  <c:v>2492.6730508325418</c:v>
                </c:pt>
                <c:pt idx="222">
                  <c:v>2508.8626402136742</c:v>
                </c:pt>
                <c:pt idx="223">
                  <c:v>2527.0332342026245</c:v>
                </c:pt>
                <c:pt idx="224">
                  <c:v>2545.9097033966591</c:v>
                </c:pt>
                <c:pt idx="225">
                  <c:v>2563.9664465460796</c:v>
                </c:pt>
                <c:pt idx="226">
                  <c:v>2581.9776493596883</c:v>
                </c:pt>
                <c:pt idx="227">
                  <c:v>2601.5827639267131</c:v>
                </c:pt>
                <c:pt idx="228">
                  <c:v>2621.1423381579266</c:v>
                </c:pt>
                <c:pt idx="229">
                  <c:v>2640.6336018854222</c:v>
                </c:pt>
                <c:pt idx="230">
                  <c:v>2661.3999950156508</c:v>
                </c:pt>
                <c:pt idx="231">
                  <c:v>2681.483283108701</c:v>
                </c:pt>
                <c:pt idx="232">
                  <c:v>2700.7240749892312</c:v>
                </c:pt>
                <c:pt idx="233">
                  <c:v>2720.7162824106576</c:v>
                </c:pt>
                <c:pt idx="234">
                  <c:v>2742.2796314175948</c:v>
                </c:pt>
                <c:pt idx="235">
                  <c:v>2762.7272421971402</c:v>
                </c:pt>
                <c:pt idx="236">
                  <c:v>2781.9908042455763</c:v>
                </c:pt>
                <c:pt idx="237">
                  <c:v>2801.9147011632849</c:v>
                </c:pt>
                <c:pt idx="238">
                  <c:v>2821.4742753944979</c:v>
                </c:pt>
                <c:pt idx="239">
                  <c:v>2839.8042605587898</c:v>
                </c:pt>
                <c:pt idx="240">
                  <c:v>2857.564991525433</c:v>
                </c:pt>
                <c:pt idx="241">
                  <c:v>2876.282069544126</c:v>
                </c:pt>
                <c:pt idx="242">
                  <c:v>2894.1111110144871</c:v>
                </c:pt>
                <c:pt idx="243">
                  <c:v>2910.8244142574563</c:v>
                </c:pt>
                <c:pt idx="244">
                  <c:v>2926.717991455811</c:v>
                </c:pt>
                <c:pt idx="245">
                  <c:v>2941.9284636169873</c:v>
                </c:pt>
                <c:pt idx="246">
                  <c:v>2956.1598185582079</c:v>
                </c:pt>
                <c:pt idx="247">
                  <c:v>2969.9357701413091</c:v>
                </c:pt>
                <c:pt idx="248">
                  <c:v>2982.9147658477023</c:v>
                </c:pt>
                <c:pt idx="249">
                  <c:v>2994.6186321513619</c:v>
                </c:pt>
                <c:pt idx="250">
                  <c:v>3005.7987845931848</c:v>
                </c:pt>
                <c:pt idx="251">
                  <c:v>3014.9296219234716</c:v>
                </c:pt>
                <c:pt idx="252">
                  <c:v>3024.0604592537588</c:v>
                </c:pt>
                <c:pt idx="253">
                  <c:v>3030.8459692897327</c:v>
                </c:pt>
                <c:pt idx="254">
                  <c:v>3037.6542494936125</c:v>
                </c:pt>
                <c:pt idx="255">
                  <c:v>3042.1627427389913</c:v>
                </c:pt>
                <c:pt idx="256">
                  <c:v>3046.2841431299685</c:v>
                </c:pt>
                <c:pt idx="257">
                  <c:v>3048.1285267303506</c:v>
                </c:pt>
                <c:pt idx="258">
                  <c:v>3049.6996683158613</c:v>
                </c:pt>
                <c:pt idx="259">
                  <c:v>3050.3827733530397</c:v>
                </c:pt>
                <c:pt idx="260">
                  <c:v>3050.2233821776981</c:v>
                </c:pt>
                <c:pt idx="261">
                  <c:v>3048.2423775698803</c:v>
                </c:pt>
                <c:pt idx="262">
                  <c:v>3044.576380537022</c:v>
                </c:pt>
                <c:pt idx="263">
                  <c:v>3040.6826818251043</c:v>
                </c:pt>
                <c:pt idx="264">
                  <c:v>3035.4000028709229</c:v>
                </c:pt>
                <c:pt idx="265">
                  <c:v>3029.1154365288803</c:v>
                </c:pt>
                <c:pt idx="266">
                  <c:v>3021.8062126310692</c:v>
                </c:pt>
                <c:pt idx="267">
                  <c:v>3013.8138836960802</c:v>
                </c:pt>
                <c:pt idx="268">
                  <c:v>3004.2048728397681</c:v>
                </c:pt>
                <c:pt idx="269">
                  <c:v>2994.2998498006787</c:v>
                </c:pt>
                <c:pt idx="270">
                  <c:v>2983.9621935713762</c:v>
                </c:pt>
                <c:pt idx="271">
                  <c:v>2972.6226499542117</c:v>
                </c:pt>
                <c:pt idx="272">
                  <c:v>2960.5544609640569</c:v>
                </c:pt>
                <c:pt idx="273">
                  <c:v>2947.8714774404411</c:v>
                </c:pt>
                <c:pt idx="274">
                  <c:v>2933.8222838424686</c:v>
                </c:pt>
                <c:pt idx="275">
                  <c:v>2920.3651146100506</c:v>
                </c:pt>
                <c:pt idx="276">
                  <c:v>2907.2722680641277</c:v>
                </c:pt>
                <c:pt idx="277">
                  <c:v>2893.8606391675216</c:v>
                </c:pt>
                <c:pt idx="278">
                  <c:v>2879.0828001965583</c:v>
                </c:pt>
                <c:pt idx="279">
                  <c:v>2864.4188120651247</c:v>
                </c:pt>
                <c:pt idx="280">
                  <c:v>2849.0034083927949</c:v>
                </c:pt>
                <c:pt idx="281">
                  <c:v>2834.3621904292672</c:v>
                </c:pt>
                <c:pt idx="282">
                  <c:v>2820.4496178387303</c:v>
                </c:pt>
                <c:pt idx="283">
                  <c:v>2805.5579280282373</c:v>
                </c:pt>
                <c:pt idx="284">
                  <c:v>2790.757318889368</c:v>
                </c:pt>
                <c:pt idx="285">
                  <c:v>2777.2773794890441</c:v>
                </c:pt>
                <c:pt idx="286">
                  <c:v>2764.3894644542747</c:v>
                </c:pt>
                <c:pt idx="287">
                  <c:v>2750.841214550233</c:v>
                </c:pt>
                <c:pt idx="288">
                  <c:v>2738.3403923698647</c:v>
                </c:pt>
                <c:pt idx="289">
                  <c:v>2726.5909857303932</c:v>
                </c:pt>
                <c:pt idx="290">
                  <c:v>2714.704958083486</c:v>
                </c:pt>
                <c:pt idx="291">
                  <c:v>2704.7543947085846</c:v>
                </c:pt>
                <c:pt idx="292">
                  <c:v>2695.1909241880849</c:v>
                </c:pt>
                <c:pt idx="293">
                  <c:v>2686.1283973615155</c:v>
                </c:pt>
                <c:pt idx="294">
                  <c:v>2676.9747898633227</c:v>
                </c:pt>
                <c:pt idx="295">
                  <c:v>2669.1190819357689</c:v>
                </c:pt>
                <c:pt idx="296">
                  <c:v>2660.5574988031308</c:v>
                </c:pt>
                <c:pt idx="297">
                  <c:v>2654.2729324610877</c:v>
                </c:pt>
                <c:pt idx="298">
                  <c:v>2648.3299186376339</c:v>
                </c:pt>
                <c:pt idx="299">
                  <c:v>2643.2977115304184</c:v>
                </c:pt>
                <c:pt idx="300">
                  <c:v>2637.9694922404256</c:v>
                </c:pt>
                <c:pt idx="301">
                  <c:v>2635.2598422596175</c:v>
                </c:pt>
                <c:pt idx="302">
                  <c:v>2632.6185027825268</c:v>
                </c:pt>
                <c:pt idx="303">
                  <c:v>2630.8196595179566</c:v>
                </c:pt>
                <c:pt idx="304">
                  <c:v>2628.4971023915496</c:v>
                </c:pt>
                <c:pt idx="305">
                  <c:v>2627.5179851715934</c:v>
                </c:pt>
                <c:pt idx="306">
                  <c:v>2627.5862956753112</c:v>
                </c:pt>
                <c:pt idx="307">
                  <c:v>2628.5654128952674</c:v>
                </c:pt>
                <c:pt idx="308">
                  <c:v>2628.5654128952674</c:v>
                </c:pt>
                <c:pt idx="309">
                  <c:v>2628.8841952459507</c:v>
                </c:pt>
                <c:pt idx="310">
                  <c:v>2630.1593246486841</c:v>
                </c:pt>
                <c:pt idx="311">
                  <c:v>2631.8443170737246</c:v>
                </c:pt>
                <c:pt idx="312">
                  <c:v>2633.0739061406457</c:v>
                </c:pt>
                <c:pt idx="313">
                  <c:v>2634.4856565508148</c:v>
                </c:pt>
                <c:pt idx="314">
                  <c:v>2636.5122014944445</c:v>
                </c:pt>
                <c:pt idx="315">
                  <c:v>2637.9467220725196</c:v>
                </c:pt>
                <c:pt idx="316">
                  <c:v>2638.5159762701687</c:v>
                </c:pt>
                <c:pt idx="317">
                  <c:v>2638.3338149269207</c:v>
                </c:pt>
                <c:pt idx="318">
                  <c:v>2638.811988452946</c:v>
                </c:pt>
                <c:pt idx="319">
                  <c:v>2639.9049565124315</c:v>
                </c:pt>
                <c:pt idx="320">
                  <c:v>2641.0434649077292</c:v>
                </c:pt>
                <c:pt idx="321">
                  <c:v>2640.6108317175162</c:v>
                </c:pt>
                <c:pt idx="322">
                  <c:v>2638.7436779492282</c:v>
                </c:pt>
                <c:pt idx="323">
                  <c:v>2636.9903750204699</c:v>
                </c:pt>
                <c:pt idx="324">
                  <c:v>2635.4192334349591</c:v>
                </c:pt>
                <c:pt idx="325">
                  <c:v>2633.1649868122695</c:v>
                </c:pt>
                <c:pt idx="326">
                  <c:v>2629.0663565891982</c:v>
                </c:pt>
                <c:pt idx="327">
                  <c:v>2624.1024599857005</c:v>
                </c:pt>
                <c:pt idx="328">
                  <c:v>2618.4099180092126</c:v>
                </c:pt>
                <c:pt idx="329">
                  <c:v>2611.7610289806744</c:v>
                </c:pt>
                <c:pt idx="330">
                  <c:v>2603.745929877779</c:v>
                </c:pt>
                <c:pt idx="331">
                  <c:v>2594.911104730269</c:v>
                </c:pt>
                <c:pt idx="332">
                  <c:v>2584.7100695084023</c:v>
                </c:pt>
                <c:pt idx="333">
                  <c:v>2572.4824893429059</c:v>
                </c:pt>
                <c:pt idx="334">
                  <c:v>2559.1619411179236</c:v>
                </c:pt>
                <c:pt idx="335">
                  <c:v>2546.5244979301197</c:v>
                </c:pt>
                <c:pt idx="336">
                  <c:v>2532.1565219814638</c:v>
                </c:pt>
                <c:pt idx="337">
                  <c:v>2515.8303115928957</c:v>
                </c:pt>
                <c:pt idx="338">
                  <c:v>2498.0695806262524</c:v>
                </c:pt>
                <c:pt idx="339">
                  <c:v>2479.8306761335843</c:v>
                </c:pt>
                <c:pt idx="340">
                  <c:v>2459.9978598875</c:v>
                </c:pt>
                <c:pt idx="341">
                  <c:v>2437.9791075224434</c:v>
                </c:pt>
                <c:pt idx="342">
                  <c:v>2415.5049517992684</c:v>
                </c:pt>
                <c:pt idx="343">
                  <c:v>2391.2774931473346</c:v>
                </c:pt>
                <c:pt idx="344">
                  <c:v>2366.5490908014704</c:v>
                </c:pt>
                <c:pt idx="345">
                  <c:v>2340.2495468700949</c:v>
                </c:pt>
                <c:pt idx="346">
                  <c:v>2314.1321642819671</c:v>
                </c:pt>
                <c:pt idx="347">
                  <c:v>2285.9882367502096</c:v>
                </c:pt>
                <c:pt idx="348">
                  <c:v>2256.3414781366596</c:v>
                </c:pt>
                <c:pt idx="349">
                  <c:v>2226.0116144859303</c:v>
                </c:pt>
                <c:pt idx="350">
                  <c:v>2195.1808071412706</c:v>
                </c:pt>
                <c:pt idx="351">
                  <c:v>2161.5948094799905</c:v>
                </c:pt>
                <c:pt idx="352">
                  <c:v>2126.7109122480711</c:v>
                </c:pt>
                <c:pt idx="353">
                  <c:v>2093.0566040830731</c:v>
                </c:pt>
                <c:pt idx="354">
                  <c:v>2059.0835135673915</c:v>
                </c:pt>
                <c:pt idx="355">
                  <c:v>2023.357120122952</c:v>
                </c:pt>
                <c:pt idx="356">
                  <c:v>1986.3328271078728</c:v>
                </c:pt>
                <c:pt idx="357">
                  <c:v>1949.1036025816404</c:v>
                </c:pt>
                <c:pt idx="358">
                  <c:v>1911.1001923466054</c:v>
                </c:pt>
                <c:pt idx="359">
                  <c:v>1872.2998262348622</c:v>
                </c:pt>
                <c:pt idx="360">
                  <c:v>1833.8637828096141</c:v>
                </c:pt>
                <c:pt idx="361">
                  <c:v>1794.8584851867172</c:v>
                </c:pt>
                <c:pt idx="362">
                  <c:v>1756.0808892428797</c:v>
                </c:pt>
                <c:pt idx="363">
                  <c:v>1716.4607970865222</c:v>
                </c:pt>
                <c:pt idx="364">
                  <c:v>1677.4782696315312</c:v>
                </c:pt>
                <c:pt idx="365">
                  <c:v>1637.5621652923962</c:v>
                </c:pt>
                <c:pt idx="366">
                  <c:v>1597.3728189383899</c:v>
                </c:pt>
                <c:pt idx="367">
                  <c:v>1556.8646902337</c:v>
                </c:pt>
                <c:pt idx="368">
                  <c:v>1517.4267594205901</c:v>
                </c:pt>
                <c:pt idx="369">
                  <c:v>1477.6928164247029</c:v>
                </c:pt>
                <c:pt idx="370">
                  <c:v>1437.9133330930035</c:v>
                </c:pt>
                <c:pt idx="371">
                  <c:v>1398.2932409366458</c:v>
                </c:pt>
                <c:pt idx="372">
                  <c:v>1358.6959189481943</c:v>
                </c:pt>
                <c:pt idx="373">
                  <c:v>1319.6906213252973</c:v>
                </c:pt>
                <c:pt idx="374">
                  <c:v>1281.1862673963315</c:v>
                </c:pt>
                <c:pt idx="375">
                  <c:v>1243.6154903515096</c:v>
                </c:pt>
                <c:pt idx="376">
                  <c:v>1205.8170116276283</c:v>
                </c:pt>
                <c:pt idx="377">
                  <c:v>1169.0204202916086</c:v>
                </c:pt>
                <c:pt idx="378">
                  <c:v>1133.9543617164416</c:v>
                </c:pt>
                <c:pt idx="379">
                  <c:v>1098.5012102868734</c:v>
                </c:pt>
                <c:pt idx="380">
                  <c:v>1062.638195834998</c:v>
                </c:pt>
                <c:pt idx="381">
                  <c:v>1027.0939637338058</c:v>
                </c:pt>
                <c:pt idx="382">
                  <c:v>994.48708329248166</c:v>
                </c:pt>
                <c:pt idx="383">
                  <c:v>961.35648898932061</c:v>
                </c:pt>
                <c:pt idx="384">
                  <c:v>928.68129804427861</c:v>
                </c:pt>
                <c:pt idx="385">
                  <c:v>896.52982096107348</c:v>
                </c:pt>
                <c:pt idx="386">
                  <c:v>865.42577160154212</c:v>
                </c:pt>
                <c:pt idx="387">
                  <c:v>834.04848022713941</c:v>
                </c:pt>
                <c:pt idx="388">
                  <c:v>803.90077791965814</c:v>
                </c:pt>
                <c:pt idx="389">
                  <c:v>775.50637854093509</c:v>
                </c:pt>
                <c:pt idx="390">
                  <c:v>747.6129228561432</c:v>
                </c:pt>
                <c:pt idx="391">
                  <c:v>720.63027388758928</c:v>
                </c:pt>
                <c:pt idx="392">
                  <c:v>694.39904045993183</c:v>
                </c:pt>
                <c:pt idx="393">
                  <c:v>668.41827887923989</c:v>
                </c:pt>
                <c:pt idx="394">
                  <c:v>642.25535595530027</c:v>
                </c:pt>
                <c:pt idx="395">
                  <c:v>616.79830823644522</c:v>
                </c:pt>
                <c:pt idx="396">
                  <c:v>593.02625294263066</c:v>
                </c:pt>
                <c:pt idx="397">
                  <c:v>569.89176235018272</c:v>
                </c:pt>
                <c:pt idx="398">
                  <c:v>547.57699780234918</c:v>
                </c:pt>
                <c:pt idx="399">
                  <c:v>525.87702778797632</c:v>
                </c:pt>
                <c:pt idx="400">
                  <c:v>504.86016281078201</c:v>
                </c:pt>
                <c:pt idx="401">
                  <c:v>485.05011673260321</c:v>
                </c:pt>
                <c:pt idx="402">
                  <c:v>466.05979669903871</c:v>
                </c:pt>
                <c:pt idx="403">
                  <c:v>447.70704136684088</c:v>
                </c:pt>
                <c:pt idx="404">
                  <c:v>429.62752804951447</c:v>
                </c:pt>
                <c:pt idx="405">
                  <c:v>411.84402691496547</c:v>
                </c:pt>
                <c:pt idx="406">
                  <c:v>394.53869930644146</c:v>
                </c:pt>
                <c:pt idx="407">
                  <c:v>378.34910992530911</c:v>
                </c:pt>
                <c:pt idx="408">
                  <c:v>363.4574201148161</c:v>
                </c:pt>
                <c:pt idx="409">
                  <c:v>347.56384291646117</c:v>
                </c:pt>
                <c:pt idx="410">
                  <c:v>332.83154428130979</c:v>
                </c:pt>
                <c:pt idx="411">
                  <c:v>319.53376622423343</c:v>
                </c:pt>
                <c:pt idx="412">
                  <c:v>307.12402471548927</c:v>
                </c:pt>
                <c:pt idx="413">
                  <c:v>294.12225884119027</c:v>
                </c:pt>
                <c:pt idx="414">
                  <c:v>282.07684001894137</c:v>
                </c:pt>
                <c:pt idx="415">
                  <c:v>269.98588086088051</c:v>
                </c:pt>
                <c:pt idx="416">
                  <c:v>258.23647422140891</c:v>
                </c:pt>
                <c:pt idx="417">
                  <c:v>247.14740245120998</c:v>
                </c:pt>
                <c:pt idx="418">
                  <c:v>237.78886344186347</c:v>
                </c:pt>
                <c:pt idx="419">
                  <c:v>228.47586476832882</c:v>
                </c:pt>
                <c:pt idx="420">
                  <c:v>218.91239424782873</c:v>
                </c:pt>
                <c:pt idx="421">
                  <c:v>209.30338339151669</c:v>
                </c:pt>
                <c:pt idx="422">
                  <c:v>200.60517925144279</c:v>
                </c:pt>
                <c:pt idx="423">
                  <c:v>192.11190662252247</c:v>
                </c:pt>
                <c:pt idx="424">
                  <c:v>183.57309365779022</c:v>
                </c:pt>
                <c:pt idx="425">
                  <c:v>175.6946155623306</c:v>
                </c:pt>
                <c:pt idx="426">
                  <c:v>169.18234754122815</c:v>
                </c:pt>
                <c:pt idx="427">
                  <c:v>162.7156198559376</c:v>
                </c:pt>
                <c:pt idx="428">
                  <c:v>156.20335183483513</c:v>
                </c:pt>
                <c:pt idx="429">
                  <c:v>150.28310817928744</c:v>
                </c:pt>
                <c:pt idx="430">
                  <c:v>144.59056620279929</c:v>
                </c:pt>
                <c:pt idx="431">
                  <c:v>138.55647170772184</c:v>
                </c:pt>
                <c:pt idx="432">
                  <c:v>133.31933308935274</c:v>
                </c:pt>
                <c:pt idx="433">
                  <c:v>129.31178353790506</c:v>
                </c:pt>
                <c:pt idx="434">
                  <c:v>124.62112894927881</c:v>
                </c:pt>
                <c:pt idx="435">
                  <c:v>119.15628865185019</c:v>
                </c:pt>
                <c:pt idx="436">
                  <c:v>114.62502523856561</c:v>
                </c:pt>
                <c:pt idx="437">
                  <c:v>110.70855635874176</c:v>
                </c:pt>
                <c:pt idx="438">
                  <c:v>107.04255932588337</c:v>
                </c:pt>
                <c:pt idx="439">
                  <c:v>103.76365514742619</c:v>
                </c:pt>
                <c:pt idx="440">
                  <c:v>101.44109802101903</c:v>
                </c:pt>
                <c:pt idx="441">
                  <c:v>98.389895521621369</c:v>
                </c:pt>
                <c:pt idx="442">
                  <c:v>94.746668656668945</c:v>
                </c:pt>
                <c:pt idx="443">
                  <c:v>91.718236325177244</c:v>
                </c:pt>
                <c:pt idx="444">
                  <c:v>89.418449366676029</c:v>
                </c:pt>
                <c:pt idx="445">
                  <c:v>87.004811568645053</c:v>
                </c:pt>
                <c:pt idx="446">
                  <c:v>84.044689740871206</c:v>
                </c:pt>
                <c:pt idx="447">
                  <c:v>81.699362446558084</c:v>
                </c:pt>
                <c:pt idx="448">
                  <c:v>79.240184312715201</c:v>
                </c:pt>
                <c:pt idx="449">
                  <c:v>77.418570880238988</c:v>
                </c:pt>
                <c:pt idx="450">
                  <c:v>75.596957447762776</c:v>
                </c:pt>
                <c:pt idx="451">
                  <c:v>74.344598212935381</c:v>
                </c:pt>
                <c:pt idx="452">
                  <c:v>71.589407896315109</c:v>
                </c:pt>
                <c:pt idx="453">
                  <c:v>69.585633120591282</c:v>
                </c:pt>
                <c:pt idx="454">
                  <c:v>68.060031870892445</c:v>
                </c:pt>
                <c:pt idx="455">
                  <c:v>67.149225154654346</c:v>
                </c:pt>
                <c:pt idx="456">
                  <c:v>65.760244912391229</c:v>
                </c:pt>
                <c:pt idx="457">
                  <c:v>63.984171815726931</c:v>
                </c:pt>
                <c:pt idx="458">
                  <c:v>62.754582748805483</c:v>
                </c:pt>
                <c:pt idx="459">
                  <c:v>61.160670995388799</c:v>
                </c:pt>
                <c:pt idx="460">
                  <c:v>59.999392432185218</c:v>
                </c:pt>
                <c:pt idx="461">
                  <c:v>58.42825084667448</c:v>
                </c:pt>
                <c:pt idx="462">
                  <c:v>57.836226481119716</c:v>
                </c:pt>
                <c:pt idx="463">
                  <c:v>56.583867246292321</c:v>
                </c:pt>
                <c:pt idx="464">
                  <c:v>55.581979858430401</c:v>
                </c:pt>
                <c:pt idx="465">
                  <c:v>54.648402974286341</c:v>
                </c:pt>
                <c:pt idx="466">
                  <c:v>53.532664746894667</c:v>
                </c:pt>
                <c:pt idx="467">
                  <c:v>51.802131986042262</c:v>
                </c:pt>
                <c:pt idx="468">
                  <c:v>50.276530736343439</c:v>
                </c:pt>
                <c:pt idx="469">
                  <c:v>49.798357210318429</c:v>
                </c:pt>
                <c:pt idx="470">
                  <c:v>48.93309082989223</c:v>
                </c:pt>
                <c:pt idx="471">
                  <c:v>47.726271930876742</c:v>
                </c:pt>
                <c:pt idx="472">
                  <c:v>46.4966828639553</c:v>
                </c:pt>
                <c:pt idx="473">
                  <c:v>45.358174468657666</c:v>
                </c:pt>
                <c:pt idx="474">
                  <c:v>44.10581523383027</c:v>
                </c:pt>
                <c:pt idx="475">
                  <c:v>42.489133312507633</c:v>
                </c:pt>
                <c:pt idx="476">
                  <c:v>41.942649282764769</c:v>
                </c:pt>
                <c:pt idx="477">
                  <c:v>41.53278626045762</c:v>
                </c:pt>
                <c:pt idx="478">
                  <c:v>41.00907239862071</c:v>
                </c:pt>
                <c:pt idx="479">
                  <c:v>39.938874507040936</c:v>
                </c:pt>
                <c:pt idx="480">
                  <c:v>38.936987119179022</c:v>
                </c:pt>
                <c:pt idx="481">
                  <c:v>37.229224526232571</c:v>
                </c:pt>
                <c:pt idx="482">
                  <c:v>35.612542604909933</c:v>
                </c:pt>
                <c:pt idx="483">
                  <c:v>34.952207735637309</c:v>
                </c:pt>
                <c:pt idx="484">
                  <c:v>34.542344713330159</c:v>
                </c:pt>
                <c:pt idx="485">
                  <c:v>33.631537997092053</c:v>
                </c:pt>
                <c:pt idx="486">
                  <c:v>33.107824135255143</c:v>
                </c:pt>
                <c:pt idx="487">
                  <c:v>33.403836318032525</c:v>
                </c:pt>
                <c:pt idx="488">
                  <c:v>32.333638426452751</c:v>
                </c:pt>
                <c:pt idx="489">
                  <c:v>30.716956505130117</c:v>
                </c:pt>
                <c:pt idx="490">
                  <c:v>30.011081300045586</c:v>
                </c:pt>
                <c:pt idx="491">
                  <c:v>30.124932139575346</c:v>
                </c:pt>
                <c:pt idx="492">
                  <c:v>29.646758613550343</c:v>
                </c:pt>
                <c:pt idx="493">
                  <c:v>28.121157363851516</c:v>
                </c:pt>
                <c:pt idx="494">
                  <c:v>27.665754005732463</c:v>
                </c:pt>
                <c:pt idx="495">
                  <c:v>26.959878800647932</c:v>
                </c:pt>
                <c:pt idx="496">
                  <c:v>26.458935106716972</c:v>
                </c:pt>
                <c:pt idx="497">
                  <c:v>25.730289733726487</c:v>
                </c:pt>
                <c:pt idx="498">
                  <c:v>26.026301916503872</c:v>
                </c:pt>
                <c:pt idx="499">
                  <c:v>25.320426711419341</c:v>
                </c:pt>
                <c:pt idx="500">
                  <c:v>24.591781338428856</c:v>
                </c:pt>
                <c:pt idx="501">
                  <c:v>24.318539323557424</c:v>
                </c:pt>
                <c:pt idx="502">
                  <c:v>24.409619995181234</c:v>
                </c:pt>
                <c:pt idx="503">
                  <c:v>23.817595629626464</c:v>
                </c:pt>
                <c:pt idx="504">
                  <c:v>23.157260760353839</c:v>
                </c:pt>
                <c:pt idx="505">
                  <c:v>23.066180088730029</c:v>
                </c:pt>
                <c:pt idx="506">
                  <c:v>22.679087234328833</c:v>
                </c:pt>
                <c:pt idx="507">
                  <c:v>21.950441861338348</c:v>
                </c:pt>
                <c:pt idx="508">
                  <c:v>21.176256152535959</c:v>
                </c:pt>
                <c:pt idx="509">
                  <c:v>20.652542290699049</c:v>
                </c:pt>
                <c:pt idx="510">
                  <c:v>20.76639313022881</c:v>
                </c:pt>
                <c:pt idx="511">
                  <c:v>20.470380947451428</c:v>
                </c:pt>
                <c:pt idx="512">
                  <c:v>20.219909100485946</c:v>
                </c:pt>
                <c:pt idx="513">
                  <c:v>20.014977589332375</c:v>
                </c:pt>
                <c:pt idx="514">
                  <c:v>20.037747757238325</c:v>
                </c:pt>
                <c:pt idx="515">
                  <c:v>19.650654902837132</c:v>
                </c:pt>
                <c:pt idx="516">
                  <c:v>18.87646919403474</c:v>
                </c:pt>
                <c:pt idx="517">
                  <c:v>18.398295668009737</c:v>
                </c:pt>
                <c:pt idx="518">
                  <c:v>17.601339791301392</c:v>
                </c:pt>
                <c:pt idx="519">
                  <c:v>17.214246936900199</c:v>
                </c:pt>
                <c:pt idx="520">
                  <c:v>17.259787272712103</c:v>
                </c:pt>
                <c:pt idx="521">
                  <c:v>17.350867944335914</c:v>
                </c:pt>
                <c:pt idx="522">
                  <c:v>17.464718783865678</c:v>
                </c:pt>
                <c:pt idx="523">
                  <c:v>17.191476768994246</c:v>
                </c:pt>
                <c:pt idx="524">
                  <c:v>17.30532760852401</c:v>
                </c:pt>
                <c:pt idx="525">
                  <c:v>16.440061228097807</c:v>
                </c:pt>
                <c:pt idx="526">
                  <c:v>15.825266694637087</c:v>
                </c:pt>
                <c:pt idx="527">
                  <c:v>15.210472161176366</c:v>
                </c:pt>
                <c:pt idx="528">
                  <c:v>14.755068803057313</c:v>
                </c:pt>
                <c:pt idx="529">
                  <c:v>13.775951583101349</c:v>
                </c:pt>
                <c:pt idx="530">
                  <c:v>13.912572590537065</c:v>
                </c:pt>
                <c:pt idx="531">
                  <c:v>14.527367123997786</c:v>
                </c:pt>
                <c:pt idx="532">
                  <c:v>14.709528467245407</c:v>
                </c:pt>
                <c:pt idx="533">
                  <c:v>14.481826788185881</c:v>
                </c:pt>
                <c:pt idx="534">
                  <c:v>13.958112926348971</c:v>
                </c:pt>
                <c:pt idx="535">
                  <c:v>13.34331839288825</c:v>
                </c:pt>
                <c:pt idx="536">
                  <c:v>12.728523859427527</c:v>
                </c:pt>
                <c:pt idx="537">
                  <c:v>13.229467553358486</c:v>
                </c:pt>
                <c:pt idx="538">
                  <c:v>13.070076378016818</c:v>
                </c:pt>
                <c:pt idx="539">
                  <c:v>12.386971340838238</c:v>
                </c:pt>
                <c:pt idx="540">
                  <c:v>11.2029226097287</c:v>
                </c:pt>
                <c:pt idx="541">
                  <c:v>11.772176807377516</c:v>
                </c:pt>
                <c:pt idx="542">
                  <c:v>11.772176807377516</c:v>
                </c:pt>
                <c:pt idx="543">
                  <c:v>11.11184193810489</c:v>
                </c:pt>
                <c:pt idx="544">
                  <c:v>10.793059587421553</c:v>
                </c:pt>
                <c:pt idx="545">
                  <c:v>11.089071770198938</c:v>
                </c:pt>
                <c:pt idx="546">
                  <c:v>10.633668412079885</c:v>
                </c:pt>
                <c:pt idx="547">
                  <c:v>9.9050230390894001</c:v>
                </c:pt>
                <c:pt idx="548">
                  <c:v>9.7456318637477306</c:v>
                </c:pt>
                <c:pt idx="549">
                  <c:v>9.6545511921239218</c:v>
                </c:pt>
                <c:pt idx="550">
                  <c:v>10.383196565114405</c:v>
                </c:pt>
                <c:pt idx="551">
                  <c:v>10.519817572550121</c:v>
                </c:pt>
                <c:pt idx="552">
                  <c:v>10.132724718148927</c:v>
                </c:pt>
                <c:pt idx="553">
                  <c:v>8.8348251475096262</c:v>
                </c:pt>
                <c:pt idx="554">
                  <c:v>8.6298936363560514</c:v>
                </c:pt>
                <c:pt idx="555">
                  <c:v>8.7665146437917674</c:v>
                </c:pt>
                <c:pt idx="556">
                  <c:v>8.6754339721679568</c:v>
                </c:pt>
                <c:pt idx="557">
                  <c:v>8.0150991028953307</c:v>
                </c:pt>
                <c:pt idx="558">
                  <c:v>7.6735465843060409</c:v>
                </c:pt>
                <c:pt idx="559">
                  <c:v>8.0834096066131877</c:v>
                </c:pt>
                <c:pt idx="560">
                  <c:v>7.400304569434609</c:v>
                </c:pt>
                <c:pt idx="561">
                  <c:v>7.0815222187512719</c:v>
                </c:pt>
                <c:pt idx="562">
                  <c:v>7.3319940657167511</c:v>
                </c:pt>
                <c:pt idx="563">
                  <c:v>7.6052360805881829</c:v>
                </c:pt>
                <c:pt idx="564">
                  <c:v>8.0378692708012824</c:v>
                </c:pt>
                <c:pt idx="565">
                  <c:v>7.7873974238358041</c:v>
                </c:pt>
                <c:pt idx="566">
                  <c:v>7.3092238978107984</c:v>
                </c:pt>
                <c:pt idx="567">
                  <c:v>6.3301066778548352</c:v>
                </c:pt>
                <c:pt idx="568">
                  <c:v>6.3073365099488825</c:v>
                </c:pt>
                <c:pt idx="569">
                  <c:v>6.9676713792215086</c:v>
                </c:pt>
                <c:pt idx="570">
                  <c:v>7.0587520508453192</c:v>
                </c:pt>
                <c:pt idx="571">
                  <c:v>6.5578083569143617</c:v>
                </c:pt>
                <c:pt idx="572">
                  <c:v>5.419299961616729</c:v>
                </c:pt>
                <c:pt idx="573">
                  <c:v>5.8291629839238768</c:v>
                </c:pt>
                <c:pt idx="574">
                  <c:v>5.7380823123000662</c:v>
                </c:pt>
                <c:pt idx="575">
                  <c:v>5.487610465334587</c:v>
                </c:pt>
                <c:pt idx="576">
                  <c:v>4.7817352602500556</c:v>
                </c:pt>
                <c:pt idx="577">
                  <c:v>5.419299961616729</c:v>
                </c:pt>
                <c:pt idx="578">
                  <c:v>5.2371386183691078</c:v>
                </c:pt>
                <c:pt idx="579">
                  <c:v>5.1688281146512498</c:v>
                </c:pt>
                <c:pt idx="580">
                  <c:v>5.1915982825572025</c:v>
                </c:pt>
                <c:pt idx="581">
                  <c:v>5.3737596258048237</c:v>
                </c:pt>
                <c:pt idx="582">
                  <c:v>4.4857230774726711</c:v>
                </c:pt>
                <c:pt idx="583">
                  <c:v>4.1441705588833813</c:v>
                </c:pt>
                <c:pt idx="584">
                  <c:v>4.5768037490964817</c:v>
                </c:pt>
                <c:pt idx="585">
                  <c:v>4.7817352602500556</c:v>
                </c:pt>
                <c:pt idx="586">
                  <c:v>4.4174125737548131</c:v>
                </c:pt>
                <c:pt idx="587">
                  <c:v>4.7361949244381503</c:v>
                </c:pt>
                <c:pt idx="588">
                  <c:v>4.8045054281560082</c:v>
                </c:pt>
                <c:pt idx="589">
                  <c:v>4.4401827416607658</c:v>
                </c:pt>
                <c:pt idx="590">
                  <c:v>3.5293760254226596</c:v>
                </c:pt>
                <c:pt idx="591">
                  <c:v>3.6659970328583755</c:v>
                </c:pt>
                <c:pt idx="592">
                  <c:v>4.0075495514476653</c:v>
                </c:pt>
                <c:pt idx="593">
                  <c:v>4.1441705588833813</c:v>
                </c:pt>
                <c:pt idx="594">
                  <c:v>4.2124810626012392</c:v>
                </c:pt>
                <c:pt idx="595">
                  <c:v>4.8500457639679135</c:v>
                </c:pt>
                <c:pt idx="596">
                  <c:v>4.5312634132845764</c:v>
                </c:pt>
                <c:pt idx="597">
                  <c:v>4.1441705588833813</c:v>
                </c:pt>
                <c:pt idx="598">
                  <c:v>3.96200921563576</c:v>
                </c:pt>
                <c:pt idx="599">
                  <c:v>4.1441705588833813</c:v>
                </c:pt>
                <c:pt idx="600">
                  <c:v>3.4155251858928963</c:v>
                </c:pt>
                <c:pt idx="601">
                  <c:v>3.8253882082000441</c:v>
                </c:pt>
                <c:pt idx="602">
                  <c:v>3.9392390477298074</c:v>
                </c:pt>
                <c:pt idx="603">
                  <c:v>3.6659970328583755</c:v>
                </c:pt>
                <c:pt idx="604">
                  <c:v>2.9828919956797963</c:v>
                </c:pt>
                <c:pt idx="605">
                  <c:v>3.7570777044821861</c:v>
                </c:pt>
                <c:pt idx="606">
                  <c:v>4.3035617342250498</c:v>
                </c:pt>
                <c:pt idx="607">
                  <c:v>4.6678844207202923</c:v>
                </c:pt>
                <c:pt idx="608">
                  <c:v>4.2807915663190972</c:v>
                </c:pt>
                <c:pt idx="609">
                  <c:v>4.4174125737548131</c:v>
                </c:pt>
                <c:pt idx="610">
                  <c:v>4.4401827416607658</c:v>
                </c:pt>
                <c:pt idx="611">
                  <c:v>4.4174125737548131</c:v>
                </c:pt>
                <c:pt idx="612">
                  <c:v>4.3263319021310025</c:v>
                </c:pt>
                <c:pt idx="613">
                  <c:v>4.6451142528143397</c:v>
                </c:pt>
                <c:pt idx="614">
                  <c:v>4.9411264355917233</c:v>
                </c:pt>
                <c:pt idx="615">
                  <c:v>4.8728159318738653</c:v>
                </c:pt>
                <c:pt idx="616">
                  <c:v>4.3718722379429078</c:v>
                </c:pt>
                <c:pt idx="617">
                  <c:v>4.5084932453786237</c:v>
                </c:pt>
                <c:pt idx="618">
                  <c:v>5.0094369393095812</c:v>
                </c:pt>
                <c:pt idx="619">
                  <c:v>4.895586099779818</c:v>
                </c:pt>
                <c:pt idx="620">
                  <c:v>5.0322071072155339</c:v>
                </c:pt>
                <c:pt idx="621">
                  <c:v>5.2143684504631551</c:v>
                </c:pt>
                <c:pt idx="622">
                  <c:v>5.1915982825572025</c:v>
                </c:pt>
                <c:pt idx="623">
                  <c:v>5.7153121443941135</c:v>
                </c:pt>
                <c:pt idx="624">
                  <c:v>6.2845663420429299</c:v>
                </c:pt>
                <c:pt idx="625">
                  <c:v>5.94301382345364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23712"/>
        <c:axId val="305125248"/>
      </c:lineChart>
      <c:catAx>
        <c:axId val="30512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305125248"/>
        <c:crosses val="autoZero"/>
        <c:auto val="1"/>
        <c:lblAlgn val="ctr"/>
        <c:lblOffset val="100"/>
        <c:tickLblSkip val="25"/>
        <c:tickMarkSkip val="25"/>
        <c:noMultiLvlLbl val="0"/>
      </c:catAx>
      <c:valAx>
        <c:axId val="30512524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512371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2039576031817524E-3"/>
          <c:y val="0.95352667101738564"/>
          <c:w val="0.98073784673437003"/>
          <c:h val="4.01890500251085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_final_fit"/>
  <sheetViews>
    <sheetView zoomScale="111"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16</xdr:row>
          <xdr:rowOff>129540</xdr:rowOff>
        </xdr:from>
        <xdr:to>
          <xdr:col>14</xdr:col>
          <xdr:colOff>91440</xdr:colOff>
          <xdr:row>21</xdr:row>
          <xdr:rowOff>68580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000" tIns="10800" rIns="18000" bIns="10800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2) click here to FORMAT THE SPECTRA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(this routine checks the spectra and, if necessary, inverses the data, then interpolates at 0.4 nm and does the zeroing at 720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358140</xdr:colOff>
          <xdr:row>3</xdr:row>
          <xdr:rowOff>0</xdr:rowOff>
        </xdr:from>
        <xdr:to>
          <xdr:col>14</xdr:col>
          <xdr:colOff>76200</xdr:colOff>
          <xdr:row>16</xdr:row>
          <xdr:rowOff>83820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1) click here to CLEAN THE WORKSHEET before pasting new data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(necessary to delete residual values in the data/working parts of the worksheet).</a:t>
              </a: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Then, PASTE YOUR DATA:</a:t>
              </a: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-1st column (from row 2) is the wavelength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axis (increasing or decreasing values and whatever step you prefer from 0.1 nm)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</a:t>
              </a: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following columns are the samples (20 spectra max) and the first row should contain labels.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For the fitting procedure, spectra must contain the 400-725 nm region; to better appreciate the quality of the fit, a 350-750 nm spectrum is recommended (but do not take spectra below 350 nm and above 750 nm).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21</xdr:row>
          <xdr:rowOff>114300</xdr:rowOff>
        </xdr:from>
        <xdr:to>
          <xdr:col>14</xdr:col>
          <xdr:colOff>91440</xdr:colOff>
          <xdr:row>26</xdr:row>
          <xdr:rowOff>137160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3) clich here to LAUNCH THE FIT, please indicate in cell A1 </a:t>
              </a: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(case insensitive) 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-ALL for all samples</a:t>
              </a:r>
            </a:p>
            <a:p>
              <a:pPr algn="l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-the Excel column name (ex. B, C, D …) for a single sample</a:t>
              </a:r>
            </a:p>
            <a:p>
              <a:pPr algn="l" rtl="0">
                <a:defRPr sz="1000"/>
              </a:pPr>
              <a:endParaRPr lang="fr-F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139930</xdr:colOff>
      <xdr:row>5</xdr:row>
      <xdr:rowOff>27710</xdr:rowOff>
    </xdr:from>
    <xdr:to>
      <xdr:col>5</xdr:col>
      <xdr:colOff>4603172</xdr:colOff>
      <xdr:row>26</xdr:row>
      <xdr:rowOff>63039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5200998" y="1562100"/>
    <xdr:ext cx="5480857" cy="355092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162" cy="60616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0.51715</cdr:x>
      <cdr:y>0.09744</cdr:y>
    </cdr:from>
    <cdr:to>
      <cdr:x>0.61556</cdr:x>
      <cdr:y>0.24821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805265" y="590939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3</xdr:row>
          <xdr:rowOff>160020</xdr:rowOff>
        </xdr:from>
        <xdr:to>
          <xdr:col>6</xdr:col>
          <xdr:colOff>83820</xdr:colOff>
          <xdr:row>13</xdr:row>
          <xdr:rowOff>15240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here for Automatic Fit </a:t>
              </a: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of a single already formatted spectrum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s"/>
  <dimension ref="A1:V4003"/>
  <sheetViews>
    <sheetView tabSelected="1" zoomScaleNormal="100" workbookViewId="0"/>
  </sheetViews>
  <sheetFormatPr defaultRowHeight="13.2" x14ac:dyDescent="0.25"/>
  <cols>
    <col min="1" max="1" width="7" style="146" customWidth="1"/>
    <col min="2" max="14" width="9.109375" style="202" customWidth="1"/>
    <col min="15" max="15" width="10.21875" style="145" customWidth="1"/>
    <col min="17" max="17" width="8.88671875" style="187" customWidth="1"/>
    <col min="20" max="20" width="8.88671875" style="145" customWidth="1"/>
    <col min="21" max="21" width="8.88671875" customWidth="1"/>
    <col min="22" max="22" width="10.44140625" bestFit="1" customWidth="1"/>
  </cols>
  <sheetData>
    <row r="1" spans="1:21" ht="18.600000000000001" customHeight="1" x14ac:dyDescent="0.25">
      <c r="A1" s="151" t="s">
        <v>120</v>
      </c>
      <c r="B1" s="203" t="s">
        <v>94</v>
      </c>
      <c r="C1" s="203" t="s">
        <v>95</v>
      </c>
      <c r="D1" s="203" t="s">
        <v>96</v>
      </c>
      <c r="E1" s="203" t="s">
        <v>97</v>
      </c>
      <c r="F1" s="203" t="s">
        <v>98</v>
      </c>
      <c r="G1" s="203" t="s">
        <v>99</v>
      </c>
      <c r="H1" s="203" t="s">
        <v>100</v>
      </c>
      <c r="I1" s="203" t="s">
        <v>101</v>
      </c>
      <c r="J1" s="203" t="s">
        <v>102</v>
      </c>
      <c r="K1" s="203" t="s">
        <v>103</v>
      </c>
      <c r="L1" s="203" t="s">
        <v>104</v>
      </c>
      <c r="M1" s="203" t="s">
        <v>90</v>
      </c>
      <c r="N1" s="203" t="s">
        <v>91</v>
      </c>
      <c r="O1" s="201" t="s">
        <v>92</v>
      </c>
      <c r="P1" s="201" t="s">
        <v>93</v>
      </c>
      <c r="Q1" s="201" t="s">
        <v>107</v>
      </c>
      <c r="R1" s="201" t="s">
        <v>110</v>
      </c>
      <c r="S1" s="201" t="s">
        <v>108</v>
      </c>
      <c r="T1" s="201" t="s">
        <v>109</v>
      </c>
      <c r="U1" s="201" t="s">
        <v>111</v>
      </c>
    </row>
    <row r="2" spans="1:21" x14ac:dyDescent="0.25">
      <c r="A2" s="144">
        <v>350</v>
      </c>
      <c r="B2">
        <v>0.55391000000000001</v>
      </c>
      <c r="C2">
        <v>0.55200500000000008</v>
      </c>
      <c r="D2">
        <v>0.55056499999999997</v>
      </c>
      <c r="E2">
        <v>0.54664000000000001</v>
      </c>
      <c r="F2">
        <v>0.54649499999999995</v>
      </c>
      <c r="G2">
        <v>0.54227999999999998</v>
      </c>
      <c r="H2">
        <v>0.54093000000000002</v>
      </c>
      <c r="I2">
        <v>0.53701500000000002</v>
      </c>
      <c r="J2">
        <v>0.53325500000000003</v>
      </c>
      <c r="K2">
        <v>0.53654999999999997</v>
      </c>
      <c r="L2">
        <v>0.52910999999999997</v>
      </c>
      <c r="M2">
        <v>0.57634989849999996</v>
      </c>
      <c r="N2">
        <v>0.42578196699999998</v>
      </c>
      <c r="O2">
        <v>0.41152126175000003</v>
      </c>
      <c r="P2">
        <v>0.51869438034716353</v>
      </c>
      <c r="Q2">
        <v>0.47462333333333301</v>
      </c>
      <c r="R2">
        <v>0.494623333</v>
      </c>
      <c r="S2">
        <v>0.59659242633333298</v>
      </c>
      <c r="T2">
        <v>0.4776338487510452</v>
      </c>
      <c r="U2">
        <v>0.38119710083693698</v>
      </c>
    </row>
    <row r="3" spans="1:21" x14ac:dyDescent="0.25">
      <c r="A3" s="144">
        <v>350.40000000000003</v>
      </c>
      <c r="B3">
        <v>0.55411999999999995</v>
      </c>
      <c r="C3">
        <v>0.55052000000000001</v>
      </c>
      <c r="D3">
        <v>0.54996500000000004</v>
      </c>
      <c r="E3">
        <v>0.54807000000000006</v>
      </c>
      <c r="F3">
        <v>0.54586000000000001</v>
      </c>
      <c r="G3">
        <v>0.54305500000000007</v>
      </c>
      <c r="H3">
        <v>0.54105000000000003</v>
      </c>
      <c r="I3">
        <v>0.53684500000000002</v>
      </c>
      <c r="J3">
        <v>0.53574000000000011</v>
      </c>
      <c r="K3">
        <v>0.53676999999999997</v>
      </c>
      <c r="L3">
        <v>0.53052500000000002</v>
      </c>
      <c r="M3">
        <v>0.57655081699999999</v>
      </c>
      <c r="N3">
        <v>0.427281631</v>
      </c>
      <c r="O3">
        <v>0.41173043575000001</v>
      </c>
      <c r="P3">
        <v>0.52048573665736775</v>
      </c>
      <c r="Q3">
        <v>0.47638666666666701</v>
      </c>
      <c r="R3">
        <v>0.496386667</v>
      </c>
      <c r="S3">
        <v>0.59808481766666699</v>
      </c>
      <c r="T3">
        <v>0.4789490251461892</v>
      </c>
      <c r="U3">
        <v>0.38238265688622403</v>
      </c>
    </row>
    <row r="4" spans="1:21" x14ac:dyDescent="0.25">
      <c r="A4" s="144">
        <v>350.8</v>
      </c>
      <c r="B4">
        <v>0.555755</v>
      </c>
      <c r="C4">
        <v>0.55288999999999999</v>
      </c>
      <c r="D4">
        <v>0.55203500000000005</v>
      </c>
      <c r="E4">
        <v>0.54828499999999991</v>
      </c>
      <c r="F4">
        <v>0.54678499999999997</v>
      </c>
      <c r="G4">
        <v>0.54415999999999998</v>
      </c>
      <c r="H4">
        <v>0.542265</v>
      </c>
      <c r="I4">
        <v>0.53953000000000007</v>
      </c>
      <c r="J4">
        <v>0.53518500000000002</v>
      </c>
      <c r="K4">
        <v>0.53817000000000004</v>
      </c>
      <c r="L4">
        <v>0.53129500000000007</v>
      </c>
      <c r="M4">
        <v>0.58026114049999999</v>
      </c>
      <c r="N4">
        <v>0.42985248199999998</v>
      </c>
      <c r="O4">
        <v>0.41301770625000001</v>
      </c>
      <c r="P4">
        <v>0.52284104994541913</v>
      </c>
      <c r="Q4">
        <v>0.47635333333333302</v>
      </c>
      <c r="R4">
        <v>0.49635333300000001</v>
      </c>
      <c r="S4">
        <v>0.59778116033333295</v>
      </c>
      <c r="T4">
        <v>0.48338133655388421</v>
      </c>
      <c r="U4">
        <v>0.38140853893506199</v>
      </c>
    </row>
    <row r="5" spans="1:21" x14ac:dyDescent="0.25">
      <c r="A5" s="144">
        <v>351.20000000000005</v>
      </c>
      <c r="B5">
        <v>0.55625999999999998</v>
      </c>
      <c r="C5">
        <v>0.55468000000000006</v>
      </c>
      <c r="D5">
        <v>0.55276000000000003</v>
      </c>
      <c r="E5">
        <v>0.54937499999999995</v>
      </c>
      <c r="F5">
        <v>0.54941499999999999</v>
      </c>
      <c r="G5">
        <v>0.54620500000000005</v>
      </c>
      <c r="H5">
        <v>0.543215</v>
      </c>
      <c r="I5">
        <v>0.54015000000000002</v>
      </c>
      <c r="J5">
        <v>0.53812499999999996</v>
      </c>
      <c r="K5">
        <v>0.540045</v>
      </c>
      <c r="L5">
        <v>0.53436499999999998</v>
      </c>
      <c r="M5">
        <v>0.58012554350000001</v>
      </c>
      <c r="N5">
        <v>0.43202546400000003</v>
      </c>
      <c r="O5">
        <v>0.41472566375000003</v>
      </c>
      <c r="P5">
        <v>0.52554107479106738</v>
      </c>
      <c r="Q5">
        <v>0.47779333333333301</v>
      </c>
      <c r="R5">
        <v>0.497793333</v>
      </c>
      <c r="S5">
        <v>0.59895145183333298</v>
      </c>
      <c r="T5">
        <v>0.48347350484763219</v>
      </c>
      <c r="U5">
        <v>0.38749955499018701</v>
      </c>
    </row>
    <row r="6" spans="1:21" x14ac:dyDescent="0.25">
      <c r="A6" s="144">
        <v>351.6</v>
      </c>
      <c r="B6">
        <v>0.55839499999999997</v>
      </c>
      <c r="C6">
        <v>0.553975</v>
      </c>
      <c r="D6">
        <v>0.55364999999999998</v>
      </c>
      <c r="E6">
        <v>0.55017499999999997</v>
      </c>
      <c r="F6">
        <v>0.55017500000000008</v>
      </c>
      <c r="G6">
        <v>0.54667500000000002</v>
      </c>
      <c r="H6">
        <v>0.544215</v>
      </c>
      <c r="I6">
        <v>0.54288000000000003</v>
      </c>
      <c r="J6">
        <v>0.53866000000000003</v>
      </c>
      <c r="K6">
        <v>0.54148499999999999</v>
      </c>
      <c r="L6">
        <v>0.53320000000000001</v>
      </c>
      <c r="M6">
        <v>0.58353333099999993</v>
      </c>
      <c r="N6">
        <v>0.43450449899999999</v>
      </c>
      <c r="O6">
        <v>0.41665033225000003</v>
      </c>
      <c r="P6">
        <v>0.52856662663376253</v>
      </c>
      <c r="Q6">
        <v>0.47922999999999999</v>
      </c>
      <c r="R6">
        <v>0.49923000000000001</v>
      </c>
      <c r="S6">
        <v>0.60011902399999995</v>
      </c>
      <c r="T6">
        <v>0.48507818023950222</v>
      </c>
      <c r="U6">
        <v>0.38732484317606702</v>
      </c>
    </row>
    <row r="7" spans="1:21" x14ac:dyDescent="0.25">
      <c r="A7" s="144">
        <v>352</v>
      </c>
      <c r="B7">
        <v>0.55888500000000008</v>
      </c>
      <c r="C7">
        <v>0.55668000000000006</v>
      </c>
      <c r="D7">
        <v>0.55618999999999996</v>
      </c>
      <c r="E7">
        <v>0.55356500000000008</v>
      </c>
      <c r="F7">
        <v>0.55301</v>
      </c>
      <c r="G7">
        <v>0.54922000000000004</v>
      </c>
      <c r="H7">
        <v>0.54686999999999997</v>
      </c>
      <c r="I7">
        <v>0.54306999999999994</v>
      </c>
      <c r="J7">
        <v>0.54176000000000002</v>
      </c>
      <c r="K7">
        <v>0.54379999999999995</v>
      </c>
      <c r="L7">
        <v>0.53627000000000002</v>
      </c>
      <c r="M7">
        <v>0.58564496200000005</v>
      </c>
      <c r="N7">
        <v>0.43741201000000002</v>
      </c>
      <c r="O7">
        <v>0.41937699075000001</v>
      </c>
      <c r="P7">
        <v>0.53181954049122626</v>
      </c>
      <c r="Q7">
        <v>0.48005666666666702</v>
      </c>
      <c r="R7">
        <v>0.50005666699999995</v>
      </c>
      <c r="S7">
        <v>0.60067720716666695</v>
      </c>
      <c r="T7">
        <v>0.48694261831028518</v>
      </c>
      <c r="U7">
        <v>0.38787952264445302</v>
      </c>
    </row>
    <row r="8" spans="1:21" x14ac:dyDescent="0.25">
      <c r="A8" s="144">
        <v>352.40000000000003</v>
      </c>
      <c r="B8">
        <v>0.56048500000000001</v>
      </c>
      <c r="C8">
        <v>0.55808000000000002</v>
      </c>
      <c r="D8">
        <v>0.55830500000000005</v>
      </c>
      <c r="E8">
        <v>0.55542500000000006</v>
      </c>
      <c r="F8">
        <v>0.55368499999999998</v>
      </c>
      <c r="G8">
        <v>0.55083499999999996</v>
      </c>
      <c r="H8">
        <v>0.54885499999999998</v>
      </c>
      <c r="I8">
        <v>0.5464</v>
      </c>
      <c r="J8">
        <v>0.54419499999999998</v>
      </c>
      <c r="K8">
        <v>0.54564499999999994</v>
      </c>
      <c r="L8">
        <v>0.53930999999999996</v>
      </c>
      <c r="M8">
        <v>0.587731648</v>
      </c>
      <c r="N8">
        <v>0.43986043899999999</v>
      </c>
      <c r="O8">
        <v>0.42192286499999998</v>
      </c>
      <c r="P8">
        <v>0.53525770587527344</v>
      </c>
      <c r="Q8">
        <v>0.48271999999999998</v>
      </c>
      <c r="R8">
        <v>0.50271999999999994</v>
      </c>
      <c r="S8">
        <v>0.60307266699999995</v>
      </c>
      <c r="T8">
        <v>0.4878377024037972</v>
      </c>
      <c r="U8">
        <v>0.39199871305561401</v>
      </c>
    </row>
    <row r="9" spans="1:21" x14ac:dyDescent="0.25">
      <c r="A9" s="144">
        <v>352.8</v>
      </c>
      <c r="B9">
        <v>0.56379500000000005</v>
      </c>
      <c r="C9">
        <v>0.560585</v>
      </c>
      <c r="D9">
        <v>0.56086000000000003</v>
      </c>
      <c r="E9">
        <v>0.55894500000000003</v>
      </c>
      <c r="F9">
        <v>0.55606500000000003</v>
      </c>
      <c r="G9">
        <v>0.55324499999999999</v>
      </c>
      <c r="H9">
        <v>0.55186000000000002</v>
      </c>
      <c r="I9">
        <v>0.54913500000000004</v>
      </c>
      <c r="J9">
        <v>0.54676999999999998</v>
      </c>
      <c r="K9">
        <v>0.54835999999999996</v>
      </c>
      <c r="L9">
        <v>0.54308500000000004</v>
      </c>
      <c r="M9">
        <v>0.59069886199999999</v>
      </c>
      <c r="N9">
        <v>0.442431291</v>
      </c>
      <c r="O9">
        <v>0.42452611750000002</v>
      </c>
      <c r="P9">
        <v>0.53782204101730835</v>
      </c>
      <c r="Q9">
        <v>0.48450333333333301</v>
      </c>
      <c r="R9">
        <v>0.50450333300000005</v>
      </c>
      <c r="S9">
        <v>0.604588733833333</v>
      </c>
      <c r="T9">
        <v>0.4925740839006032</v>
      </c>
      <c r="U9">
        <v>0.39326654615865497</v>
      </c>
    </row>
    <row r="10" spans="1:21" x14ac:dyDescent="0.25">
      <c r="A10" s="144">
        <v>353.20000000000005</v>
      </c>
      <c r="B10">
        <v>0.56474500000000005</v>
      </c>
      <c r="C10">
        <v>0.56076499999999996</v>
      </c>
      <c r="D10">
        <v>0.56125000000000003</v>
      </c>
      <c r="E10">
        <v>0.55831999999999993</v>
      </c>
      <c r="F10">
        <v>0.55720499999999995</v>
      </c>
      <c r="G10">
        <v>0.55423500000000003</v>
      </c>
      <c r="H10">
        <v>0.55235000000000001</v>
      </c>
      <c r="I10">
        <v>0.55023</v>
      </c>
      <c r="J10">
        <v>0.54739499999999996</v>
      </c>
      <c r="K10">
        <v>0.54952000000000001</v>
      </c>
      <c r="L10">
        <v>0.54418999999999995</v>
      </c>
      <c r="M10">
        <v>0.59363990349999995</v>
      </c>
      <c r="N10">
        <v>0.44592030399999999</v>
      </c>
      <c r="O10">
        <v>0.42705507100000001</v>
      </c>
      <c r="P10">
        <v>0.54133468236422289</v>
      </c>
      <c r="Q10">
        <v>0.48653333333333298</v>
      </c>
      <c r="R10">
        <v>0.50653333300000003</v>
      </c>
      <c r="S10">
        <v>0.60635207333333296</v>
      </c>
      <c r="T10">
        <v>0.4943072157361782</v>
      </c>
      <c r="U10">
        <v>0.396911698551904</v>
      </c>
    </row>
    <row r="11" spans="1:21" x14ac:dyDescent="0.25">
      <c r="A11" s="144">
        <v>353.6</v>
      </c>
      <c r="B11">
        <v>0.56671000000000005</v>
      </c>
      <c r="C11">
        <v>0.56386000000000003</v>
      </c>
      <c r="D11">
        <v>0.56388499999999997</v>
      </c>
      <c r="E11">
        <v>0.56140499999999993</v>
      </c>
      <c r="F11">
        <v>0.559975</v>
      </c>
      <c r="G11">
        <v>0.55764999999999998</v>
      </c>
      <c r="H11">
        <v>0.55567999999999995</v>
      </c>
      <c r="I11">
        <v>0.55303999999999998</v>
      </c>
      <c r="J11">
        <v>0.55047999999999997</v>
      </c>
      <c r="K11">
        <v>0.55271999999999999</v>
      </c>
      <c r="L11">
        <v>0.54588499999999995</v>
      </c>
      <c r="M11">
        <v>0.59610028700000006</v>
      </c>
      <c r="N11">
        <v>0.44839933900000001</v>
      </c>
      <c r="O11">
        <v>0.42969489299999997</v>
      </c>
      <c r="P11">
        <v>0.54400733618307706</v>
      </c>
      <c r="Q11">
        <v>0.48985333333333297</v>
      </c>
      <c r="R11">
        <v>0.50985333300000002</v>
      </c>
      <c r="S11">
        <v>0.60940601533333305</v>
      </c>
      <c r="T11">
        <v>0.49460293370406122</v>
      </c>
      <c r="U11">
        <v>0.40016653126828999</v>
      </c>
    </row>
    <row r="12" spans="1:21" x14ac:dyDescent="0.25">
      <c r="A12" s="144">
        <v>354</v>
      </c>
      <c r="B12">
        <v>0.56874999999999998</v>
      </c>
      <c r="C12">
        <v>0.56597500000000001</v>
      </c>
      <c r="D12">
        <v>0.56586499999999995</v>
      </c>
      <c r="E12">
        <v>0.56340499999999993</v>
      </c>
      <c r="F12">
        <v>0.56185499999999999</v>
      </c>
      <c r="G12">
        <v>0.5603800000000001</v>
      </c>
      <c r="H12">
        <v>0.55831999999999993</v>
      </c>
      <c r="I12">
        <v>0.55525500000000005</v>
      </c>
      <c r="J12">
        <v>0.553485</v>
      </c>
      <c r="K12">
        <v>0.55528</v>
      </c>
      <c r="L12">
        <v>0.55041499999999999</v>
      </c>
      <c r="M12">
        <v>0.60015997199999993</v>
      </c>
      <c r="N12">
        <v>0.45173532500000002</v>
      </c>
      <c r="O12">
        <v>0.43235258599999998</v>
      </c>
      <c r="P12">
        <v>0.547163671509316</v>
      </c>
      <c r="Q12">
        <v>0.490993333333333</v>
      </c>
      <c r="R12">
        <v>0.51099333300000005</v>
      </c>
      <c r="S12">
        <v>0.61028055933333303</v>
      </c>
      <c r="T12">
        <v>0.4995637129734522</v>
      </c>
      <c r="U12">
        <v>0.40222833467341701</v>
      </c>
    </row>
    <row r="13" spans="1:21" x14ac:dyDescent="0.25">
      <c r="A13" s="144">
        <v>354.40000000000003</v>
      </c>
      <c r="B13">
        <v>0.5709550000000001</v>
      </c>
      <c r="C13">
        <v>0.56870500000000002</v>
      </c>
      <c r="D13">
        <v>0.56849499999999997</v>
      </c>
      <c r="E13">
        <v>0.56604999999999994</v>
      </c>
      <c r="F13">
        <v>0.56547999999999998</v>
      </c>
      <c r="G13">
        <v>0.56191999999999998</v>
      </c>
      <c r="H13">
        <v>0.56047500000000006</v>
      </c>
      <c r="I13">
        <v>0.55814999999999992</v>
      </c>
      <c r="J13">
        <v>0.55706999999999995</v>
      </c>
      <c r="K13">
        <v>0.55864500000000006</v>
      </c>
      <c r="L13">
        <v>0.55194999999999994</v>
      </c>
      <c r="M13">
        <v>0.60325710399999999</v>
      </c>
      <c r="N13">
        <v>0.454857073</v>
      </c>
      <c r="O13">
        <v>0.43512265049999999</v>
      </c>
      <c r="P13">
        <v>0.55094418989610561</v>
      </c>
      <c r="Q13">
        <v>0.49447333333333299</v>
      </c>
      <c r="R13">
        <v>0.51447333299999998</v>
      </c>
      <c r="S13">
        <v>0.61349570183333302</v>
      </c>
      <c r="T13">
        <v>0.5015986537439372</v>
      </c>
      <c r="U13">
        <v>0.407784963310032</v>
      </c>
    </row>
    <row r="14" spans="1:21" x14ac:dyDescent="0.25">
      <c r="A14" s="144">
        <v>354.8</v>
      </c>
      <c r="B14">
        <v>0.57544499999999998</v>
      </c>
      <c r="C14">
        <v>0.57302999999999993</v>
      </c>
      <c r="D14">
        <v>0.57289000000000001</v>
      </c>
      <c r="E14">
        <v>0.57031999999999994</v>
      </c>
      <c r="F14">
        <v>0.56964000000000004</v>
      </c>
      <c r="G14">
        <v>0.56699000000000011</v>
      </c>
      <c r="H14">
        <v>0.56543999999999994</v>
      </c>
      <c r="I14">
        <v>0.56284000000000001</v>
      </c>
      <c r="J14">
        <v>0.55963999999999992</v>
      </c>
      <c r="K14">
        <v>0.56339499999999998</v>
      </c>
      <c r="L14">
        <v>0.55700499999999997</v>
      </c>
      <c r="M14">
        <v>0.60791910900000001</v>
      </c>
      <c r="N14">
        <v>0.45816245300000003</v>
      </c>
      <c r="O14">
        <v>0.43840479724999998</v>
      </c>
      <c r="P14">
        <v>0.55540259779471024</v>
      </c>
      <c r="Q14">
        <v>0.49715999999999999</v>
      </c>
      <c r="R14">
        <v>0.51715999999999995</v>
      </c>
      <c r="S14">
        <v>0.61591810899999999</v>
      </c>
      <c r="T14">
        <v>0.50531529502723516</v>
      </c>
      <c r="U14">
        <v>0.41068455079971</v>
      </c>
    </row>
    <row r="15" spans="1:21" ht="13.2" customHeight="1" x14ac:dyDescent="0.25">
      <c r="A15" s="144">
        <v>355.20000000000005</v>
      </c>
      <c r="B15">
        <v>0.57699499999999992</v>
      </c>
      <c r="C15">
        <v>0.57418499999999995</v>
      </c>
      <c r="D15">
        <v>0.57535000000000003</v>
      </c>
      <c r="E15">
        <v>0.57258999999999993</v>
      </c>
      <c r="F15">
        <v>0.57104500000000002</v>
      </c>
      <c r="G15">
        <v>0.56841999999999993</v>
      </c>
      <c r="H15">
        <v>0.56688499999999997</v>
      </c>
      <c r="I15">
        <v>0.56462499999999993</v>
      </c>
      <c r="J15">
        <v>0.56301000000000001</v>
      </c>
      <c r="K15">
        <v>0.56511</v>
      </c>
      <c r="L15">
        <v>0.55906499999999992</v>
      </c>
      <c r="M15">
        <v>0.61188513550000001</v>
      </c>
      <c r="N15">
        <v>0.46149843899999998</v>
      </c>
      <c r="O15">
        <v>0.44172896125</v>
      </c>
      <c r="P15">
        <v>0.55866621044952181</v>
      </c>
      <c r="Q15">
        <v>0.50005999999999995</v>
      </c>
      <c r="R15">
        <v>0.52005999999999997</v>
      </c>
      <c r="S15">
        <v>0.61855444400000004</v>
      </c>
      <c r="T15">
        <v>0.51067516706705018</v>
      </c>
      <c r="U15">
        <v>0.41317990797064003</v>
      </c>
    </row>
    <row r="16" spans="1:21" x14ac:dyDescent="0.25">
      <c r="A16" s="144">
        <v>355.6</v>
      </c>
      <c r="B16">
        <v>0.58054499999999998</v>
      </c>
      <c r="C16">
        <v>0.578345</v>
      </c>
      <c r="D16">
        <v>0.57854000000000005</v>
      </c>
      <c r="E16">
        <v>0.57611499999999993</v>
      </c>
      <c r="F16">
        <v>0.573905</v>
      </c>
      <c r="G16">
        <v>0.57196500000000006</v>
      </c>
      <c r="H16">
        <v>0.57062999999999997</v>
      </c>
      <c r="I16">
        <v>0.56855999999999995</v>
      </c>
      <c r="J16">
        <v>0.56642999999999999</v>
      </c>
      <c r="K16">
        <v>0.56902000000000008</v>
      </c>
      <c r="L16">
        <v>0.563415</v>
      </c>
      <c r="M16">
        <v>0.61554541650000005</v>
      </c>
      <c r="N16">
        <v>0.46455897699999998</v>
      </c>
      <c r="O16">
        <v>0.44501952675000001</v>
      </c>
      <c r="P16">
        <v>0.56164069156451457</v>
      </c>
      <c r="Q16">
        <v>0.50170333333333295</v>
      </c>
      <c r="R16">
        <v>0.52170333300000005</v>
      </c>
      <c r="S16">
        <v>0.61993470583333299</v>
      </c>
      <c r="T16">
        <v>0.51230580271532122</v>
      </c>
      <c r="U16">
        <v>0.41644546876086103</v>
      </c>
    </row>
    <row r="17" spans="1:21" x14ac:dyDescent="0.25">
      <c r="A17" s="144">
        <v>356</v>
      </c>
      <c r="B17">
        <v>0.58430000000000004</v>
      </c>
      <c r="C17">
        <v>0.58166999999999991</v>
      </c>
      <c r="D17">
        <v>0.58161499999999999</v>
      </c>
      <c r="E17">
        <v>0.57845999999999997</v>
      </c>
      <c r="F17">
        <v>0.57782</v>
      </c>
      <c r="G17">
        <v>0.57547499999999996</v>
      </c>
      <c r="H17">
        <v>0.57474500000000006</v>
      </c>
      <c r="I17">
        <v>0.571465</v>
      </c>
      <c r="J17">
        <v>0.57061499999999998</v>
      </c>
      <c r="K17">
        <v>0.57194</v>
      </c>
      <c r="L17">
        <v>0.56533</v>
      </c>
      <c r="M17">
        <v>0.61899389999999999</v>
      </c>
      <c r="N17">
        <v>0.46813980500000002</v>
      </c>
      <c r="O17">
        <v>0.44831839274999996</v>
      </c>
      <c r="P17">
        <v>0.56545620322972101</v>
      </c>
      <c r="Q17">
        <v>0.50489666666666699</v>
      </c>
      <c r="R17">
        <v>0.52489666700000004</v>
      </c>
      <c r="S17">
        <v>0.62286555866666704</v>
      </c>
      <c r="T17">
        <v>0.51763242529658715</v>
      </c>
      <c r="U17">
        <v>0.41769614859580501</v>
      </c>
    </row>
    <row r="18" spans="1:21" x14ac:dyDescent="0.25">
      <c r="A18" s="144">
        <v>356.40000000000003</v>
      </c>
      <c r="B18">
        <v>0.58767499999999995</v>
      </c>
      <c r="C18">
        <v>0.584785</v>
      </c>
      <c r="D18">
        <v>0.58457000000000003</v>
      </c>
      <c r="E18">
        <v>0.58289999999999997</v>
      </c>
      <c r="F18">
        <v>0.58160999999999996</v>
      </c>
      <c r="G18">
        <v>0.57918999999999998</v>
      </c>
      <c r="H18">
        <v>0.57713000000000003</v>
      </c>
      <c r="I18">
        <v>0.57532000000000005</v>
      </c>
      <c r="J18">
        <v>0.57331500000000002</v>
      </c>
      <c r="K18">
        <v>0.57634000000000007</v>
      </c>
      <c r="L18">
        <v>0.56962500000000005</v>
      </c>
      <c r="M18">
        <v>0.62413947650000001</v>
      </c>
      <c r="N18">
        <v>0.47162881800000001</v>
      </c>
      <c r="O18">
        <v>0.45164204149999998</v>
      </c>
      <c r="P18">
        <v>0.56853936535209859</v>
      </c>
      <c r="Q18">
        <v>0.50771666666666704</v>
      </c>
      <c r="R18">
        <v>0.52771666699999997</v>
      </c>
      <c r="S18">
        <v>0.62542366766666702</v>
      </c>
      <c r="T18">
        <v>0.51964967707840426</v>
      </c>
      <c r="U18">
        <v>0.42126654320593399</v>
      </c>
    </row>
    <row r="19" spans="1:21" ht="13.2" customHeight="1" x14ac:dyDescent="0.25">
      <c r="A19" s="144">
        <v>356.8</v>
      </c>
      <c r="B19">
        <v>0.59013000000000004</v>
      </c>
      <c r="C19">
        <v>0.58781499999999998</v>
      </c>
      <c r="D19">
        <v>0.587615</v>
      </c>
      <c r="E19">
        <v>0.58542000000000005</v>
      </c>
      <c r="F19">
        <v>0.58542000000000005</v>
      </c>
      <c r="G19">
        <v>0.58162500000000006</v>
      </c>
      <c r="H19">
        <v>0.58077500000000004</v>
      </c>
      <c r="I19">
        <v>0.57885999999999993</v>
      </c>
      <c r="J19">
        <v>0.57668999999999992</v>
      </c>
      <c r="K19">
        <v>0.57947499999999996</v>
      </c>
      <c r="L19">
        <v>0.57284999999999997</v>
      </c>
      <c r="M19">
        <v>0.6288446325</v>
      </c>
      <c r="N19">
        <v>0.47576054400000001</v>
      </c>
      <c r="O19">
        <v>0.45512085324999996</v>
      </c>
      <c r="P19">
        <v>0.5727911955099203</v>
      </c>
      <c r="Q19">
        <v>0.51103666666666703</v>
      </c>
      <c r="R19">
        <v>0.53103666699999996</v>
      </c>
      <c r="S19">
        <v>0.62848236366666699</v>
      </c>
      <c r="T19">
        <v>0.52435220210408917</v>
      </c>
      <c r="U19">
        <v>0.42446364910422402</v>
      </c>
    </row>
    <row r="20" spans="1:21" x14ac:dyDescent="0.25">
      <c r="A20" s="144">
        <v>357.20000000000005</v>
      </c>
      <c r="B20">
        <v>0.59342500000000009</v>
      </c>
      <c r="C20">
        <v>0.59192</v>
      </c>
      <c r="D20">
        <v>0.59072499999999994</v>
      </c>
      <c r="E20">
        <v>0.58887500000000004</v>
      </c>
      <c r="F20">
        <v>0.58759000000000006</v>
      </c>
      <c r="G20">
        <v>0.58537499999999998</v>
      </c>
      <c r="H20">
        <v>0.58418999999999999</v>
      </c>
      <c r="I20">
        <v>0.58274000000000004</v>
      </c>
      <c r="J20">
        <v>0.58050000000000002</v>
      </c>
      <c r="K20">
        <v>0.58306000000000002</v>
      </c>
      <c r="L20">
        <v>0.57632499999999998</v>
      </c>
      <c r="M20">
        <v>0.632453186</v>
      </c>
      <c r="N20">
        <v>0.47937197799999998</v>
      </c>
      <c r="O20">
        <v>0.45857505700000001</v>
      </c>
      <c r="P20">
        <v>0.57642908166183493</v>
      </c>
      <c r="Q20">
        <v>0.51310666666666704</v>
      </c>
      <c r="R20">
        <v>0.53310666699999998</v>
      </c>
      <c r="S20">
        <v>0.63029164466666698</v>
      </c>
      <c r="T20">
        <v>0.52708935287747016</v>
      </c>
      <c r="U20">
        <v>0.42989176549210101</v>
      </c>
    </row>
    <row r="21" spans="1:21" x14ac:dyDescent="0.25">
      <c r="A21" s="144">
        <v>357.6</v>
      </c>
      <c r="B21">
        <v>0.59652499999999997</v>
      </c>
      <c r="C21">
        <v>0.59411000000000003</v>
      </c>
      <c r="D21">
        <v>0.59372500000000006</v>
      </c>
      <c r="E21">
        <v>0.5924100000000001</v>
      </c>
      <c r="F21">
        <v>0.59112999999999993</v>
      </c>
      <c r="G21">
        <v>0.58801499999999995</v>
      </c>
      <c r="H21">
        <v>0.58736999999999995</v>
      </c>
      <c r="I21">
        <v>0.58509499999999992</v>
      </c>
      <c r="J21">
        <v>0.58348</v>
      </c>
      <c r="K21">
        <v>0.58562500000000006</v>
      </c>
      <c r="L21">
        <v>0.5793950000000001</v>
      </c>
      <c r="M21">
        <v>0.63658984149999998</v>
      </c>
      <c r="N21">
        <v>0.483534309</v>
      </c>
      <c r="O21">
        <v>0.46208209300000003</v>
      </c>
      <c r="P21">
        <v>0.58011173016171425</v>
      </c>
      <c r="Q21">
        <v>0.51626666666666698</v>
      </c>
      <c r="R21">
        <v>0.53626666700000003</v>
      </c>
      <c r="S21">
        <v>0.633191509166667</v>
      </c>
      <c r="T21">
        <v>0.53032536902219918</v>
      </c>
      <c r="U21">
        <v>0.43120037045294002</v>
      </c>
    </row>
    <row r="22" spans="1:21" x14ac:dyDescent="0.25">
      <c r="A22" s="144">
        <v>358</v>
      </c>
      <c r="B22">
        <v>0.60000000000000009</v>
      </c>
      <c r="C22">
        <v>0.59731000000000001</v>
      </c>
      <c r="D22">
        <v>0.59796499999999997</v>
      </c>
      <c r="E22">
        <v>0.59645000000000004</v>
      </c>
      <c r="F22">
        <v>0.59468500000000002</v>
      </c>
      <c r="G22">
        <v>0.59132999999999991</v>
      </c>
      <c r="H22">
        <v>0.58989000000000003</v>
      </c>
      <c r="I22">
        <v>0.58882499999999993</v>
      </c>
      <c r="J22">
        <v>0.58671999999999991</v>
      </c>
      <c r="K22">
        <v>0.58865000000000001</v>
      </c>
      <c r="L22">
        <v>0.58319999999999994</v>
      </c>
      <c r="M22">
        <v>0.64046695900000006</v>
      </c>
      <c r="N22">
        <v>0.48659484600000003</v>
      </c>
      <c r="O22">
        <v>0.46541204775</v>
      </c>
      <c r="P22">
        <v>0.5839289913146315</v>
      </c>
      <c r="Q22">
        <v>0.51995000000000002</v>
      </c>
      <c r="R22">
        <v>0.53995000000000004</v>
      </c>
      <c r="S22">
        <v>0.63661528850000004</v>
      </c>
      <c r="T22">
        <v>0.53332827157188023</v>
      </c>
      <c r="U22">
        <v>0.43419415872023798</v>
      </c>
    </row>
    <row r="23" spans="1:21" x14ac:dyDescent="0.25">
      <c r="A23" s="144">
        <v>358.40000000000003</v>
      </c>
      <c r="B23">
        <v>0.60277500000000006</v>
      </c>
      <c r="C23">
        <v>0.60202</v>
      </c>
      <c r="D23">
        <v>0.60128500000000007</v>
      </c>
      <c r="E23">
        <v>0.59830000000000005</v>
      </c>
      <c r="F23">
        <v>0.59848000000000001</v>
      </c>
      <c r="G23">
        <v>0.59474000000000005</v>
      </c>
      <c r="H23">
        <v>0.59387500000000004</v>
      </c>
      <c r="I23">
        <v>0.59213499999999997</v>
      </c>
      <c r="J23">
        <v>0.59126499999999993</v>
      </c>
      <c r="K23">
        <v>0.59273500000000001</v>
      </c>
      <c r="L23">
        <v>0.58714500000000003</v>
      </c>
      <c r="M23">
        <v>0.64436136749999995</v>
      </c>
      <c r="N23">
        <v>0.49014506899999999</v>
      </c>
      <c r="O23">
        <v>0.468990725</v>
      </c>
      <c r="P23">
        <v>0.58754441794982593</v>
      </c>
      <c r="Q23">
        <v>0.52322999999999997</v>
      </c>
      <c r="R23">
        <v>0.54322999999999999</v>
      </c>
      <c r="S23">
        <v>0.63963631350000005</v>
      </c>
      <c r="T23">
        <v>0.53663045545099319</v>
      </c>
      <c r="U23">
        <v>0.43899252303427899</v>
      </c>
    </row>
    <row r="24" spans="1:21" x14ac:dyDescent="0.25">
      <c r="A24" s="144">
        <v>358.8</v>
      </c>
      <c r="B24">
        <v>0.60667000000000004</v>
      </c>
      <c r="C24">
        <v>0.60367000000000004</v>
      </c>
      <c r="D24">
        <v>0.60455999999999999</v>
      </c>
      <c r="E24">
        <v>0.60197000000000001</v>
      </c>
      <c r="F24">
        <v>0.60108000000000006</v>
      </c>
      <c r="G24">
        <v>0.59853500000000004</v>
      </c>
      <c r="H24">
        <v>0.59742499999999998</v>
      </c>
      <c r="I24">
        <v>0.59643000000000002</v>
      </c>
      <c r="J24">
        <v>0.59330499999999997</v>
      </c>
      <c r="K24">
        <v>0.59658999999999995</v>
      </c>
      <c r="L24">
        <v>0.59016500000000005</v>
      </c>
      <c r="M24">
        <v>0.648578667</v>
      </c>
      <c r="N24">
        <v>0.494031952</v>
      </c>
      <c r="O24">
        <v>0.47222493300000001</v>
      </c>
      <c r="P24">
        <v>0.59138509611160495</v>
      </c>
      <c r="Q24">
        <v>0.52691666666666703</v>
      </c>
      <c r="R24">
        <v>0.54691666699999997</v>
      </c>
      <c r="S24">
        <v>0.643064582666667</v>
      </c>
      <c r="T24">
        <v>0.5395913995460212</v>
      </c>
      <c r="U24">
        <v>0.44098453354401801</v>
      </c>
    </row>
    <row r="25" spans="1:21" x14ac:dyDescent="0.25">
      <c r="A25" s="144">
        <v>359.20000000000005</v>
      </c>
      <c r="B25">
        <v>0.610765</v>
      </c>
      <c r="C25">
        <v>0.60846500000000003</v>
      </c>
      <c r="D25">
        <v>0.60892500000000005</v>
      </c>
      <c r="E25">
        <v>0.60666500000000001</v>
      </c>
      <c r="F25">
        <v>0.60509499999999994</v>
      </c>
      <c r="G25">
        <v>0.60298000000000007</v>
      </c>
      <c r="H25">
        <v>0.60184499999999996</v>
      </c>
      <c r="I25">
        <v>0.59967000000000004</v>
      </c>
      <c r="J25">
        <v>0.59828000000000003</v>
      </c>
      <c r="K25">
        <v>0.60023500000000007</v>
      </c>
      <c r="L25">
        <v>0.5944799999999999</v>
      </c>
      <c r="M25">
        <v>0.65348658699999995</v>
      </c>
      <c r="N25">
        <v>0.49755157</v>
      </c>
      <c r="O25">
        <v>0.47580514525000001</v>
      </c>
      <c r="P25">
        <v>0.59560734479258204</v>
      </c>
      <c r="Q25">
        <v>0.52997333333333296</v>
      </c>
      <c r="R25">
        <v>0.54997333299999995</v>
      </c>
      <c r="S25">
        <v>0.64586342783333295</v>
      </c>
      <c r="T25">
        <v>0.54468598008318425</v>
      </c>
      <c r="U25">
        <v>0.444312478169122</v>
      </c>
    </row>
    <row r="26" spans="1:21" x14ac:dyDescent="0.25">
      <c r="A26" s="144">
        <v>359.6</v>
      </c>
      <c r="B26">
        <v>0.61397999999999997</v>
      </c>
      <c r="C26">
        <v>0.61251499999999992</v>
      </c>
      <c r="D26">
        <v>0.61250500000000008</v>
      </c>
      <c r="E26">
        <v>0.60993499999999989</v>
      </c>
      <c r="F26">
        <v>0.60860000000000003</v>
      </c>
      <c r="G26">
        <v>0.60629</v>
      </c>
      <c r="H26">
        <v>0.60581499999999999</v>
      </c>
      <c r="I26">
        <v>0.60370499999999994</v>
      </c>
      <c r="J26">
        <v>0.60097</v>
      </c>
      <c r="K26">
        <v>0.604105</v>
      </c>
      <c r="L26">
        <v>0.59789999999999999</v>
      </c>
      <c r="M26">
        <v>0.65787206800000009</v>
      </c>
      <c r="N26">
        <v>0.50156087400000005</v>
      </c>
      <c r="O26">
        <v>0.47939976725</v>
      </c>
      <c r="P26">
        <v>0.59930277142777699</v>
      </c>
      <c r="Q26">
        <v>0.53261333333333305</v>
      </c>
      <c r="R26">
        <v>0.55261333300000004</v>
      </c>
      <c r="S26">
        <v>0.64824617933333295</v>
      </c>
      <c r="T26">
        <v>0.54924825412006117</v>
      </c>
      <c r="U26">
        <v>0.44776012840829499</v>
      </c>
    </row>
    <row r="27" spans="1:21" x14ac:dyDescent="0.25">
      <c r="A27" s="144">
        <v>360</v>
      </c>
      <c r="B27">
        <v>0.61807000000000001</v>
      </c>
      <c r="C27">
        <v>0.61584499999999998</v>
      </c>
      <c r="D27">
        <v>0.61562000000000006</v>
      </c>
      <c r="E27">
        <v>0.61426500000000006</v>
      </c>
      <c r="F27">
        <v>0.61260000000000003</v>
      </c>
      <c r="G27">
        <v>0.61001499999999997</v>
      </c>
      <c r="H27">
        <v>0.60841499999999993</v>
      </c>
      <c r="I27">
        <v>0.60655000000000003</v>
      </c>
      <c r="J27">
        <v>0.60435499999999998</v>
      </c>
      <c r="K27">
        <v>0.60813499999999998</v>
      </c>
      <c r="L27">
        <v>0.60133499999999995</v>
      </c>
      <c r="M27">
        <v>0.66291297000000005</v>
      </c>
      <c r="N27">
        <v>0.505600783</v>
      </c>
      <c r="O27">
        <v>0.48301185000000002</v>
      </c>
      <c r="P27">
        <v>0.60313924108512484</v>
      </c>
      <c r="Q27">
        <v>0.53593666666666695</v>
      </c>
      <c r="R27">
        <v>0.555936667</v>
      </c>
      <c r="S27">
        <v>0.65131283616666702</v>
      </c>
      <c r="T27">
        <v>0.5516074666516152</v>
      </c>
      <c r="U27">
        <v>0.45195819439189999</v>
      </c>
    </row>
    <row r="28" spans="1:21" x14ac:dyDescent="0.25">
      <c r="A28" s="144">
        <v>360.40000000000003</v>
      </c>
      <c r="B28">
        <v>0.62175999999999998</v>
      </c>
      <c r="C28">
        <v>0.61913499999999999</v>
      </c>
      <c r="D28">
        <v>0.61970000000000003</v>
      </c>
      <c r="E28">
        <v>0.61709999999999998</v>
      </c>
      <c r="F28">
        <v>0.61654500000000001</v>
      </c>
      <c r="G28">
        <v>0.61360499999999996</v>
      </c>
      <c r="H28">
        <v>0.61254500000000001</v>
      </c>
      <c r="I28">
        <v>0.61091000000000006</v>
      </c>
      <c r="J28">
        <v>0.60915000000000008</v>
      </c>
      <c r="K28">
        <v>0.61153499999999994</v>
      </c>
      <c r="L28">
        <v>0.60602</v>
      </c>
      <c r="M28">
        <v>0.66536248100000006</v>
      </c>
      <c r="N28">
        <v>0.50985493100000001</v>
      </c>
      <c r="O28">
        <v>0.48673601725000004</v>
      </c>
      <c r="P28">
        <v>0.60741005970998541</v>
      </c>
      <c r="Q28">
        <v>0.53982333333333299</v>
      </c>
      <c r="R28">
        <v>0.55982333299999998</v>
      </c>
      <c r="S28">
        <v>0.65494339583333305</v>
      </c>
      <c r="T28">
        <v>0.55555235169691619</v>
      </c>
      <c r="U28">
        <v>0.454659178288987</v>
      </c>
    </row>
    <row r="29" spans="1:21" x14ac:dyDescent="0.25">
      <c r="A29" s="144">
        <v>360.8</v>
      </c>
      <c r="B29">
        <v>0.62526499999999996</v>
      </c>
      <c r="C29">
        <v>0.62295999999999996</v>
      </c>
      <c r="D29">
        <v>0.62297000000000002</v>
      </c>
      <c r="E29">
        <v>0.62168000000000001</v>
      </c>
      <c r="F29">
        <v>0.62106499999999998</v>
      </c>
      <c r="G29">
        <v>0.61738499999999996</v>
      </c>
      <c r="H29">
        <v>0.61613999999999991</v>
      </c>
      <c r="I29">
        <v>0.614375</v>
      </c>
      <c r="J29">
        <v>0.61219000000000001</v>
      </c>
      <c r="K29">
        <v>0.6144400000000001</v>
      </c>
      <c r="L29">
        <v>0.60904000000000003</v>
      </c>
      <c r="M29">
        <v>0.67123096400000004</v>
      </c>
      <c r="N29">
        <v>0.51312970599999996</v>
      </c>
      <c r="O29">
        <v>0.49062596675000003</v>
      </c>
      <c r="P29">
        <v>0.61115732245622845</v>
      </c>
      <c r="Q29">
        <v>0.54339666666666697</v>
      </c>
      <c r="R29">
        <v>0.56339666700000002</v>
      </c>
      <c r="S29">
        <v>0.65826119016666695</v>
      </c>
      <c r="T29">
        <v>0.55974758725960716</v>
      </c>
      <c r="U29">
        <v>0.45979522067044098</v>
      </c>
    </row>
    <row r="30" spans="1:21" x14ac:dyDescent="0.25">
      <c r="A30" s="144">
        <v>361.20000000000005</v>
      </c>
      <c r="B30">
        <v>0.62922</v>
      </c>
      <c r="C30">
        <v>0.62754500000000002</v>
      </c>
      <c r="D30">
        <v>0.62734999999999996</v>
      </c>
      <c r="E30">
        <v>0.62548000000000004</v>
      </c>
      <c r="F30">
        <v>0.62392500000000006</v>
      </c>
      <c r="G30">
        <v>0.6215949999999999</v>
      </c>
      <c r="H30">
        <v>0.62037999999999993</v>
      </c>
      <c r="I30">
        <v>0.61902999999999997</v>
      </c>
      <c r="J30">
        <v>0.61695499999999992</v>
      </c>
      <c r="K30">
        <v>0.61993000000000009</v>
      </c>
      <c r="L30">
        <v>0.61316999999999999</v>
      </c>
      <c r="M30">
        <v>0.6755729815</v>
      </c>
      <c r="N30">
        <v>0.51698598299999998</v>
      </c>
      <c r="O30">
        <v>0.49436471424999995</v>
      </c>
      <c r="P30">
        <v>0.61480748668622542</v>
      </c>
      <c r="Q30">
        <v>0.54710000000000003</v>
      </c>
      <c r="R30">
        <v>0.56710000000000005</v>
      </c>
      <c r="S30">
        <v>0.66170954999999998</v>
      </c>
      <c r="T30">
        <v>0.56423201434568926</v>
      </c>
      <c r="U30">
        <v>0.46297528116794601</v>
      </c>
    </row>
    <row r="31" spans="1:21" x14ac:dyDescent="0.25">
      <c r="A31" s="144">
        <v>361.6</v>
      </c>
      <c r="B31">
        <v>0.63409499999999996</v>
      </c>
      <c r="C31">
        <v>0.63190999999999997</v>
      </c>
      <c r="D31">
        <v>0.63173499999999994</v>
      </c>
      <c r="E31">
        <v>0.62961</v>
      </c>
      <c r="F31">
        <v>0.62870000000000004</v>
      </c>
      <c r="G31">
        <v>0.6262049999999999</v>
      </c>
      <c r="H31">
        <v>0.62505500000000003</v>
      </c>
      <c r="I31">
        <v>0.62250499999999998</v>
      </c>
      <c r="J31">
        <v>0.62097500000000005</v>
      </c>
      <c r="K31">
        <v>0.62377000000000005</v>
      </c>
      <c r="L31">
        <v>0.61753499999999995</v>
      </c>
      <c r="M31">
        <v>0.68135591799999995</v>
      </c>
      <c r="N31">
        <v>0.52157678900000004</v>
      </c>
      <c r="O31">
        <v>0.49836146050000002</v>
      </c>
      <c r="P31">
        <v>0.61889712341917691</v>
      </c>
      <c r="Q31">
        <v>0.55066666666666697</v>
      </c>
      <c r="R31">
        <v>0.57066666700000002</v>
      </c>
      <c r="S31">
        <v>0.66502180766666696</v>
      </c>
      <c r="T31">
        <v>0.56970845508495416</v>
      </c>
      <c r="U31">
        <v>0.466077515139462</v>
      </c>
    </row>
    <row r="32" spans="1:21" x14ac:dyDescent="0.25">
      <c r="A32" s="144">
        <v>362</v>
      </c>
      <c r="B32">
        <v>0.63789499999999999</v>
      </c>
      <c r="C32">
        <v>0.63500500000000004</v>
      </c>
      <c r="D32">
        <v>0.63583499999999993</v>
      </c>
      <c r="E32">
        <v>0.63349</v>
      </c>
      <c r="F32">
        <v>0.632575</v>
      </c>
      <c r="G32">
        <v>0.62976500000000002</v>
      </c>
      <c r="H32">
        <v>0.62862499999999999</v>
      </c>
      <c r="I32">
        <v>0.62691999999999992</v>
      </c>
      <c r="J32">
        <v>0.62426000000000004</v>
      </c>
      <c r="K32">
        <v>0.62697000000000003</v>
      </c>
      <c r="L32">
        <v>0.62142999999999993</v>
      </c>
      <c r="M32">
        <v>0.68602312249999997</v>
      </c>
      <c r="N32">
        <v>0.52546367100000002</v>
      </c>
      <c r="O32">
        <v>0.50205082275000001</v>
      </c>
      <c r="P32">
        <v>0.62285175965212813</v>
      </c>
      <c r="Q32">
        <v>0.55424333333333298</v>
      </c>
      <c r="R32">
        <v>0.57424333299999997</v>
      </c>
      <c r="S32">
        <v>0.66834462783333304</v>
      </c>
      <c r="T32">
        <v>0.57265435056035918</v>
      </c>
      <c r="U32">
        <v>0.47090406892535303</v>
      </c>
    </row>
    <row r="33" spans="1:21" x14ac:dyDescent="0.25">
      <c r="A33" s="144">
        <v>362.40000000000003</v>
      </c>
      <c r="B33">
        <v>0.64124500000000006</v>
      </c>
      <c r="C33">
        <v>0.63908999999999994</v>
      </c>
      <c r="D33">
        <v>0.63941000000000003</v>
      </c>
      <c r="E33">
        <v>0.63798500000000002</v>
      </c>
      <c r="F33">
        <v>0.636015</v>
      </c>
      <c r="G33">
        <v>0.63321499999999997</v>
      </c>
      <c r="H33">
        <v>0.63207499999999994</v>
      </c>
      <c r="I33">
        <v>0.63071499999999991</v>
      </c>
      <c r="J33">
        <v>0.62783500000000003</v>
      </c>
      <c r="K33">
        <v>0.63087499999999996</v>
      </c>
      <c r="L33">
        <v>0.62468499999999993</v>
      </c>
      <c r="M33">
        <v>0.68943488200000003</v>
      </c>
      <c r="N33">
        <v>0.52971781799999995</v>
      </c>
      <c r="O33">
        <v>0.50600620924999995</v>
      </c>
      <c r="P33">
        <v>0.62733823090280172</v>
      </c>
      <c r="Q33">
        <v>0.55801000000000001</v>
      </c>
      <c r="R33">
        <v>0.57801000000000002</v>
      </c>
      <c r="S33">
        <v>0.67185800799999995</v>
      </c>
      <c r="T33">
        <v>0.5770850067288722</v>
      </c>
      <c r="U33">
        <v>0.47438501339820099</v>
      </c>
    </row>
    <row r="34" spans="1:21" x14ac:dyDescent="0.25">
      <c r="A34" s="144">
        <v>362.8</v>
      </c>
      <c r="B34">
        <v>0.646675</v>
      </c>
      <c r="C34">
        <v>0.64437</v>
      </c>
      <c r="D34">
        <v>0.64441499999999996</v>
      </c>
      <c r="E34">
        <v>0.642015</v>
      </c>
      <c r="F34">
        <v>0.64121000000000006</v>
      </c>
      <c r="G34">
        <v>0.63850499999999999</v>
      </c>
      <c r="H34">
        <v>0.63733499999999998</v>
      </c>
      <c r="I34">
        <v>0.63548000000000004</v>
      </c>
      <c r="J34">
        <v>0.63270500000000007</v>
      </c>
      <c r="K34">
        <v>0.63620999999999994</v>
      </c>
      <c r="L34">
        <v>0.62984499999999999</v>
      </c>
      <c r="M34">
        <v>0.69434494349999998</v>
      </c>
      <c r="N34">
        <v>0.53384954399999995</v>
      </c>
      <c r="O34">
        <v>0.51025126524999997</v>
      </c>
      <c r="P34">
        <v>0.63116725662143269</v>
      </c>
      <c r="Q34">
        <v>0.56189999999999996</v>
      </c>
      <c r="R34">
        <v>0.58189999999999997</v>
      </c>
      <c r="S34">
        <v>0.67549528000000003</v>
      </c>
      <c r="T34">
        <v>0.58137659658472218</v>
      </c>
      <c r="U34">
        <v>0.47778097184363899</v>
      </c>
    </row>
    <row r="35" spans="1:21" x14ac:dyDescent="0.25">
      <c r="A35" s="144">
        <v>363.20000000000005</v>
      </c>
      <c r="B35">
        <v>0.65110000000000001</v>
      </c>
      <c r="C35">
        <v>0.64865499999999998</v>
      </c>
      <c r="D35">
        <v>0.648725</v>
      </c>
      <c r="E35">
        <v>0.64661999999999997</v>
      </c>
      <c r="F35">
        <v>0.64568500000000006</v>
      </c>
      <c r="G35">
        <v>0.64275000000000004</v>
      </c>
      <c r="H35">
        <v>0.64111499999999999</v>
      </c>
      <c r="I35">
        <v>0.63880999999999999</v>
      </c>
      <c r="J35">
        <v>0.63836500000000007</v>
      </c>
      <c r="K35">
        <v>0.64070000000000005</v>
      </c>
      <c r="L35">
        <v>0.63370499999999996</v>
      </c>
      <c r="M35">
        <v>0.6997222005</v>
      </c>
      <c r="N35">
        <v>0.53899124700000001</v>
      </c>
      <c r="O35">
        <v>0.51457850199999999</v>
      </c>
      <c r="P35">
        <v>0.63540731382876292</v>
      </c>
      <c r="Q35">
        <v>0.56577999999999995</v>
      </c>
      <c r="R35">
        <v>0.58577999999999997</v>
      </c>
      <c r="S35">
        <v>0.67912310899999995</v>
      </c>
      <c r="T35">
        <v>0.58554430108124722</v>
      </c>
      <c r="U35">
        <v>0.48145317983823899</v>
      </c>
    </row>
    <row r="36" spans="1:21" x14ac:dyDescent="0.25">
      <c r="A36" s="144">
        <v>363.6</v>
      </c>
      <c r="B36">
        <v>0.65488499999999994</v>
      </c>
      <c r="C36">
        <v>0.65362500000000001</v>
      </c>
      <c r="D36">
        <v>0.65315000000000001</v>
      </c>
      <c r="E36">
        <v>0.65130500000000002</v>
      </c>
      <c r="F36">
        <v>0.65074999999999994</v>
      </c>
      <c r="G36">
        <v>0.64768999999999999</v>
      </c>
      <c r="H36">
        <v>0.64551000000000003</v>
      </c>
      <c r="I36">
        <v>0.64394499999999999</v>
      </c>
      <c r="J36">
        <v>0.64249500000000004</v>
      </c>
      <c r="K36">
        <v>0.64491500000000002</v>
      </c>
      <c r="L36">
        <v>0.63875000000000004</v>
      </c>
      <c r="M36">
        <v>0.70481650700000009</v>
      </c>
      <c r="N36">
        <v>0.54355144799999999</v>
      </c>
      <c r="O36">
        <v>0.51887886025000007</v>
      </c>
      <c r="P36">
        <v>0.63954764750655602</v>
      </c>
      <c r="Q36">
        <v>0.56964999999999999</v>
      </c>
      <c r="R36">
        <v>0.58965000000000001</v>
      </c>
      <c r="S36">
        <v>0.68274149250000005</v>
      </c>
      <c r="T36">
        <v>0.59124061549874918</v>
      </c>
      <c r="U36">
        <v>0.48551666446687902</v>
      </c>
    </row>
    <row r="37" spans="1:21" x14ac:dyDescent="0.25">
      <c r="A37" s="144">
        <v>364</v>
      </c>
      <c r="B37">
        <v>0.65974999999999995</v>
      </c>
      <c r="C37">
        <v>0.65662500000000001</v>
      </c>
      <c r="D37">
        <v>0.65726499999999999</v>
      </c>
      <c r="E37">
        <v>0.65515499999999993</v>
      </c>
      <c r="F37">
        <v>0.65383999999999998</v>
      </c>
      <c r="G37">
        <v>0.65054499999999993</v>
      </c>
      <c r="H37">
        <v>0.64925999999999995</v>
      </c>
      <c r="I37">
        <v>0.64786999999999995</v>
      </c>
      <c r="J37">
        <v>0.64583499999999994</v>
      </c>
      <c r="K37">
        <v>0.64835500000000001</v>
      </c>
      <c r="L37">
        <v>0.64275499999999997</v>
      </c>
      <c r="M37">
        <v>0.70796505399999998</v>
      </c>
      <c r="N37">
        <v>0.54823407000000002</v>
      </c>
      <c r="O37">
        <v>0.52333777049999997</v>
      </c>
      <c r="P37">
        <v>0.64403112172274701</v>
      </c>
      <c r="Q37">
        <v>0.57346666666666701</v>
      </c>
      <c r="R37">
        <v>0.59346666699999995</v>
      </c>
      <c r="S37">
        <v>0.68630709616666696</v>
      </c>
      <c r="T37">
        <v>0.59663071958529623</v>
      </c>
      <c r="U37">
        <v>0.49105993897801498</v>
      </c>
    </row>
    <row r="38" spans="1:21" x14ac:dyDescent="0.25">
      <c r="A38" s="144">
        <v>364.40000000000003</v>
      </c>
      <c r="B38">
        <v>0.66467999999999994</v>
      </c>
      <c r="C38">
        <v>0.66223500000000002</v>
      </c>
      <c r="D38">
        <v>0.66222000000000003</v>
      </c>
      <c r="E38">
        <v>0.66006999999999993</v>
      </c>
      <c r="F38">
        <v>0.65866999999999998</v>
      </c>
      <c r="G38">
        <v>0.65599999999999992</v>
      </c>
      <c r="H38">
        <v>0.65459500000000004</v>
      </c>
      <c r="I38">
        <v>0.65317500000000006</v>
      </c>
      <c r="J38">
        <v>0.6499649999999999</v>
      </c>
      <c r="K38">
        <v>0.65238499999999999</v>
      </c>
      <c r="L38">
        <v>0.64668999999999999</v>
      </c>
      <c r="M38">
        <v>0.71355930749999996</v>
      </c>
      <c r="N38">
        <v>0.55334516700000003</v>
      </c>
      <c r="O38">
        <v>0.52782369474999991</v>
      </c>
      <c r="P38">
        <v>0.64859563896109129</v>
      </c>
      <c r="Q38">
        <v>0.57743</v>
      </c>
      <c r="R38">
        <v>0.59743000000000002</v>
      </c>
      <c r="S38">
        <v>0.69001991699999998</v>
      </c>
      <c r="T38">
        <v>0.60042237383714325</v>
      </c>
      <c r="U38">
        <v>0.49442675747863102</v>
      </c>
    </row>
    <row r="39" spans="1:21" x14ac:dyDescent="0.25">
      <c r="A39" s="144">
        <v>364.8</v>
      </c>
      <c r="B39">
        <v>0.66892499999999999</v>
      </c>
      <c r="C39">
        <v>0.66700500000000007</v>
      </c>
      <c r="D39">
        <v>0.66666000000000003</v>
      </c>
      <c r="E39">
        <v>0.66431499999999999</v>
      </c>
      <c r="F39">
        <v>0.66386500000000004</v>
      </c>
      <c r="G39">
        <v>0.660775</v>
      </c>
      <c r="H39">
        <v>0.65915499999999994</v>
      </c>
      <c r="I39">
        <v>0.65702499999999997</v>
      </c>
      <c r="J39">
        <v>0.65448499999999998</v>
      </c>
      <c r="K39">
        <v>0.65810999999999997</v>
      </c>
      <c r="L39">
        <v>0.65186999999999995</v>
      </c>
      <c r="M39">
        <v>0.71801487549999998</v>
      </c>
      <c r="N39">
        <v>0.55762992</v>
      </c>
      <c r="O39">
        <v>0.53203370400000005</v>
      </c>
      <c r="P39">
        <v>0.65289650013593059</v>
      </c>
      <c r="Q39">
        <v>0.58096999999999999</v>
      </c>
      <c r="R39">
        <v>0.60097</v>
      </c>
      <c r="S39">
        <v>0.69330995449999999</v>
      </c>
      <c r="T39">
        <v>0.60471217068554617</v>
      </c>
      <c r="U39">
        <v>0.49758495350543003</v>
      </c>
    </row>
    <row r="40" spans="1:21" x14ac:dyDescent="0.25">
      <c r="A40" s="144">
        <v>365.20000000000005</v>
      </c>
      <c r="B40">
        <v>0.67349499999999995</v>
      </c>
      <c r="C40">
        <v>0.6712800000000001</v>
      </c>
      <c r="D40">
        <v>0.67144000000000004</v>
      </c>
      <c r="E40">
        <v>0.668605</v>
      </c>
      <c r="F40">
        <v>0.66782000000000008</v>
      </c>
      <c r="G40">
        <v>0.66476999999999997</v>
      </c>
      <c r="H40">
        <v>0.66410499999999995</v>
      </c>
      <c r="I40">
        <v>0.66165999999999991</v>
      </c>
      <c r="J40">
        <v>0.65930999999999995</v>
      </c>
      <c r="K40">
        <v>0.66236500000000009</v>
      </c>
      <c r="L40">
        <v>0.65649999999999997</v>
      </c>
      <c r="M40">
        <v>0.72254083300000005</v>
      </c>
      <c r="N40">
        <v>0.56249617399999996</v>
      </c>
      <c r="O40">
        <v>0.53695449174999998</v>
      </c>
      <c r="P40">
        <v>0.65690526850051156</v>
      </c>
      <c r="Q40">
        <v>0.58545333333333305</v>
      </c>
      <c r="R40">
        <v>0.60545333300000004</v>
      </c>
      <c r="S40">
        <v>0.69754387233333304</v>
      </c>
      <c r="T40">
        <v>0.60911594592936924</v>
      </c>
      <c r="U40">
        <v>0.50156170241860698</v>
      </c>
    </row>
    <row r="41" spans="1:21" x14ac:dyDescent="0.25">
      <c r="A41" s="144">
        <v>365.6</v>
      </c>
      <c r="B41">
        <v>0.677535</v>
      </c>
      <c r="C41">
        <v>0.67527999999999999</v>
      </c>
      <c r="D41">
        <v>0.67578499999999997</v>
      </c>
      <c r="E41">
        <v>0.67346499999999998</v>
      </c>
      <c r="F41">
        <v>0.67178499999999997</v>
      </c>
      <c r="G41">
        <v>0.66879999999999995</v>
      </c>
      <c r="H41">
        <v>0.66782999999999992</v>
      </c>
      <c r="I41">
        <v>0.66544000000000003</v>
      </c>
      <c r="J41">
        <v>0.66328000000000009</v>
      </c>
      <c r="K41">
        <v>0.66648499999999999</v>
      </c>
      <c r="L41">
        <v>0.66006500000000001</v>
      </c>
      <c r="M41">
        <v>0.72831933250000003</v>
      </c>
      <c r="N41">
        <v>0.56766848299999995</v>
      </c>
      <c r="O41">
        <v>0.54182892049999998</v>
      </c>
      <c r="P41">
        <v>0.66195098118590723</v>
      </c>
      <c r="Q41">
        <v>0.58996000000000004</v>
      </c>
      <c r="R41">
        <v>0.60995999999999995</v>
      </c>
      <c r="S41">
        <v>0.7018016695</v>
      </c>
      <c r="T41">
        <v>0.61354477399682217</v>
      </c>
      <c r="U41">
        <v>0.50610973002454596</v>
      </c>
    </row>
    <row r="42" spans="1:21" x14ac:dyDescent="0.25">
      <c r="A42" s="144">
        <v>366</v>
      </c>
      <c r="B42">
        <v>0.68245500000000003</v>
      </c>
      <c r="C42">
        <v>0.67979000000000001</v>
      </c>
      <c r="D42">
        <v>0.680315</v>
      </c>
      <c r="E42">
        <v>0.67740500000000003</v>
      </c>
      <c r="F42">
        <v>0.67622500000000008</v>
      </c>
      <c r="G42">
        <v>0.674315</v>
      </c>
      <c r="H42">
        <v>0.67268499999999998</v>
      </c>
      <c r="I42">
        <v>0.67066500000000007</v>
      </c>
      <c r="J42">
        <v>0.66828500000000002</v>
      </c>
      <c r="K42">
        <v>0.67139000000000004</v>
      </c>
      <c r="L42">
        <v>0.66423999999999994</v>
      </c>
      <c r="M42">
        <v>0.73286242850000005</v>
      </c>
      <c r="N42">
        <v>0.57216747300000004</v>
      </c>
      <c r="O42">
        <v>0.54702040750000003</v>
      </c>
      <c r="P42">
        <v>0.66613856530484417</v>
      </c>
      <c r="Q42">
        <v>0.59379999999999999</v>
      </c>
      <c r="R42">
        <v>0.61380000000000001</v>
      </c>
      <c r="S42">
        <v>0.70539334399999998</v>
      </c>
      <c r="T42">
        <v>0.61843732569159415</v>
      </c>
      <c r="U42">
        <v>0.511144985951417</v>
      </c>
    </row>
    <row r="43" spans="1:21" x14ac:dyDescent="0.25">
      <c r="A43" s="144">
        <v>366.40000000000003</v>
      </c>
      <c r="B43">
        <v>0.68759499999999996</v>
      </c>
      <c r="C43">
        <v>0.68528500000000003</v>
      </c>
      <c r="D43">
        <v>0.68528999999999995</v>
      </c>
      <c r="E43">
        <v>0.68315999999999999</v>
      </c>
      <c r="F43">
        <v>0.68186000000000002</v>
      </c>
      <c r="G43">
        <v>0.67928999999999995</v>
      </c>
      <c r="H43">
        <v>0.67758000000000007</v>
      </c>
      <c r="I43">
        <v>0.67542000000000002</v>
      </c>
      <c r="J43">
        <v>0.67328499999999991</v>
      </c>
      <c r="K43">
        <v>0.67616999999999994</v>
      </c>
      <c r="L43">
        <v>0.66979499999999992</v>
      </c>
      <c r="M43">
        <v>0.73802590600000006</v>
      </c>
      <c r="N43">
        <v>0.577094938</v>
      </c>
      <c r="O43">
        <v>0.55213371850000004</v>
      </c>
      <c r="P43">
        <v>0.67075244397251699</v>
      </c>
      <c r="Q43">
        <v>0.59882333333333304</v>
      </c>
      <c r="R43">
        <v>0.61882333300000003</v>
      </c>
      <c r="S43">
        <v>0.71016889383333304</v>
      </c>
      <c r="T43">
        <v>0.62221292285438223</v>
      </c>
      <c r="U43">
        <v>0.51429716083133503</v>
      </c>
    </row>
    <row r="44" spans="1:21" x14ac:dyDescent="0.25">
      <c r="A44" s="144">
        <v>366.8</v>
      </c>
      <c r="B44">
        <v>0.69293500000000008</v>
      </c>
      <c r="C44">
        <v>0.69040499999999994</v>
      </c>
      <c r="D44">
        <v>0.69033</v>
      </c>
      <c r="E44">
        <v>0.68837999999999999</v>
      </c>
      <c r="F44">
        <v>0.6870099999999999</v>
      </c>
      <c r="G44">
        <v>0.68427499999999997</v>
      </c>
      <c r="H44">
        <v>0.68267</v>
      </c>
      <c r="I44">
        <v>0.68057499999999993</v>
      </c>
      <c r="J44">
        <v>0.67795000000000005</v>
      </c>
      <c r="K44">
        <v>0.68145999999999995</v>
      </c>
      <c r="L44">
        <v>0.67428500000000002</v>
      </c>
      <c r="M44">
        <v>0.74289602599999993</v>
      </c>
      <c r="N44">
        <v>0.58281814300000001</v>
      </c>
      <c r="O44">
        <v>0.5573300055</v>
      </c>
      <c r="P44">
        <v>0.67539291760326892</v>
      </c>
      <c r="Q44">
        <v>0.60324333333333302</v>
      </c>
      <c r="R44">
        <v>0.62324333300000001</v>
      </c>
      <c r="S44">
        <v>0.71434165133333305</v>
      </c>
      <c r="T44">
        <v>0.62761313182246825</v>
      </c>
      <c r="U44">
        <v>0.52134434363542104</v>
      </c>
    </row>
    <row r="45" spans="1:21" x14ac:dyDescent="0.25">
      <c r="A45" s="144">
        <v>367.20000000000005</v>
      </c>
      <c r="B45">
        <v>0.697245</v>
      </c>
      <c r="C45">
        <v>0.69517499999999999</v>
      </c>
      <c r="D45">
        <v>0.69530999999999998</v>
      </c>
      <c r="E45">
        <v>0.69322499999999998</v>
      </c>
      <c r="F45">
        <v>0.69215000000000004</v>
      </c>
      <c r="G45">
        <v>0.68833499999999992</v>
      </c>
      <c r="H45">
        <v>0.68701999999999996</v>
      </c>
      <c r="I45">
        <v>0.68558999999999992</v>
      </c>
      <c r="J45">
        <v>0.68274499999999994</v>
      </c>
      <c r="K45">
        <v>0.68640499999999993</v>
      </c>
      <c r="L45">
        <v>0.67913500000000004</v>
      </c>
      <c r="M45">
        <v>0.74807051999999996</v>
      </c>
      <c r="N45">
        <v>0.58838832100000005</v>
      </c>
      <c r="O45">
        <v>0.56252240375000007</v>
      </c>
      <c r="P45">
        <v>0.6809165198004794</v>
      </c>
      <c r="Q45">
        <v>0.60764333333333298</v>
      </c>
      <c r="R45">
        <v>0.62764333299999997</v>
      </c>
      <c r="S45">
        <v>0.71849494683333304</v>
      </c>
      <c r="T45">
        <v>0.63173014753523116</v>
      </c>
      <c r="U45">
        <v>0.52470695988098903</v>
      </c>
    </row>
    <row r="46" spans="1:21" x14ac:dyDescent="0.25">
      <c r="A46" s="144">
        <v>367.6</v>
      </c>
      <c r="B46">
        <v>0.70293500000000009</v>
      </c>
      <c r="C46">
        <v>0.70045999999999997</v>
      </c>
      <c r="D46">
        <v>0.70108000000000004</v>
      </c>
      <c r="E46">
        <v>0.69779999999999998</v>
      </c>
      <c r="F46">
        <v>0.69718999999999998</v>
      </c>
      <c r="G46">
        <v>0.69389000000000001</v>
      </c>
      <c r="H46">
        <v>0.69249000000000005</v>
      </c>
      <c r="I46">
        <v>0.69009500000000001</v>
      </c>
      <c r="J46">
        <v>0.68717500000000009</v>
      </c>
      <c r="K46">
        <v>0.690805</v>
      </c>
      <c r="L46">
        <v>0.68433499999999992</v>
      </c>
      <c r="M46">
        <v>0.75375613050000001</v>
      </c>
      <c r="N46">
        <v>0.59365244500000003</v>
      </c>
      <c r="O46">
        <v>0.56806023449999998</v>
      </c>
      <c r="P46">
        <v>0.68577698095929107</v>
      </c>
      <c r="Q46">
        <v>0.61268999999999996</v>
      </c>
      <c r="R46">
        <v>0.63268999999999997</v>
      </c>
      <c r="S46">
        <v>0.72329544649999999</v>
      </c>
      <c r="T46">
        <v>0.6370257410325102</v>
      </c>
      <c r="U46">
        <v>0.52947524182844496</v>
      </c>
    </row>
    <row r="47" spans="1:21" x14ac:dyDescent="0.25">
      <c r="A47" s="144">
        <v>368</v>
      </c>
      <c r="B47">
        <v>0.70812000000000008</v>
      </c>
      <c r="C47">
        <v>0.7056150000000001</v>
      </c>
      <c r="D47">
        <v>0.70548500000000003</v>
      </c>
      <c r="E47">
        <v>0.70261499999999999</v>
      </c>
      <c r="F47">
        <v>0.70199</v>
      </c>
      <c r="G47">
        <v>0.69863000000000008</v>
      </c>
      <c r="H47">
        <v>0.69696500000000006</v>
      </c>
      <c r="I47">
        <v>0.69556499999999999</v>
      </c>
      <c r="J47">
        <v>0.69250999999999996</v>
      </c>
      <c r="K47">
        <v>0.69641500000000001</v>
      </c>
      <c r="L47">
        <v>0.68952499999999994</v>
      </c>
      <c r="M47">
        <v>0.75640855750000002</v>
      </c>
      <c r="N47">
        <v>0.59903899100000002</v>
      </c>
      <c r="O47">
        <v>0.57346091499999996</v>
      </c>
      <c r="P47">
        <v>0.69040135076242337</v>
      </c>
      <c r="Q47">
        <v>0.617543333333333</v>
      </c>
      <c r="R47">
        <v>0.63754333299999999</v>
      </c>
      <c r="S47">
        <v>0.72790314733333294</v>
      </c>
      <c r="T47">
        <v>0.64223365506694918</v>
      </c>
      <c r="U47">
        <v>0.53333442658068297</v>
      </c>
    </row>
    <row r="48" spans="1:21" x14ac:dyDescent="0.25">
      <c r="A48" s="144">
        <v>368.40000000000003</v>
      </c>
      <c r="B48">
        <v>0.71331999999999995</v>
      </c>
      <c r="C48">
        <v>0.71141500000000002</v>
      </c>
      <c r="D48">
        <v>0.71090500000000001</v>
      </c>
      <c r="E48">
        <v>0.70796499999999996</v>
      </c>
      <c r="F48">
        <v>0.70743500000000004</v>
      </c>
      <c r="G48">
        <v>0.70379999999999998</v>
      </c>
      <c r="H48">
        <v>0.70307500000000001</v>
      </c>
      <c r="I48">
        <v>0.70053999999999994</v>
      </c>
      <c r="J48">
        <v>0.69757500000000006</v>
      </c>
      <c r="K48">
        <v>0.70096999999999998</v>
      </c>
      <c r="L48">
        <v>0.69436500000000001</v>
      </c>
      <c r="M48">
        <v>0.76231192650000001</v>
      </c>
      <c r="N48">
        <v>0.60479280199999996</v>
      </c>
      <c r="O48">
        <v>0.57884233475000002</v>
      </c>
      <c r="P48">
        <v>0.69497915592738502</v>
      </c>
      <c r="Q48">
        <v>0.62219333333333304</v>
      </c>
      <c r="R48">
        <v>0.64219333300000003</v>
      </c>
      <c r="S48">
        <v>0.732308048833333</v>
      </c>
      <c r="T48">
        <v>0.6470898762482562</v>
      </c>
      <c r="U48">
        <v>0.53861066872923602</v>
      </c>
    </row>
    <row r="49" spans="1:21" x14ac:dyDescent="0.25">
      <c r="A49" s="144">
        <v>368.8</v>
      </c>
      <c r="B49">
        <v>0.71906500000000007</v>
      </c>
      <c r="C49">
        <v>0.71653500000000003</v>
      </c>
      <c r="D49">
        <v>0.71676000000000006</v>
      </c>
      <c r="E49">
        <v>0.71399499999999994</v>
      </c>
      <c r="F49">
        <v>0.71337000000000006</v>
      </c>
      <c r="G49">
        <v>0.70986499999999997</v>
      </c>
      <c r="H49">
        <v>0.70840000000000003</v>
      </c>
      <c r="I49">
        <v>0.70592999999999995</v>
      </c>
      <c r="J49">
        <v>0.70303500000000008</v>
      </c>
      <c r="K49">
        <v>0.70707999999999993</v>
      </c>
      <c r="L49">
        <v>0.70003499999999996</v>
      </c>
      <c r="M49">
        <v>0.76736215949999997</v>
      </c>
      <c r="N49">
        <v>0.61039358499999996</v>
      </c>
      <c r="O49">
        <v>0.58449919550000007</v>
      </c>
      <c r="P49">
        <v>0.7007529911425594</v>
      </c>
      <c r="Q49">
        <v>0.62699000000000005</v>
      </c>
      <c r="R49">
        <v>0.64698999999999995</v>
      </c>
      <c r="S49">
        <v>0.73686014799999999</v>
      </c>
      <c r="T49">
        <v>0.65213300892079418</v>
      </c>
      <c r="U49">
        <v>0.54290552788490998</v>
      </c>
    </row>
    <row r="50" spans="1:21" x14ac:dyDescent="0.25">
      <c r="A50" s="144">
        <v>369.20000000000005</v>
      </c>
      <c r="B50">
        <v>0.72508499999999998</v>
      </c>
      <c r="C50">
        <v>0.72221500000000005</v>
      </c>
      <c r="D50">
        <v>0.72216499999999995</v>
      </c>
      <c r="E50">
        <v>0.71923999999999999</v>
      </c>
      <c r="F50">
        <v>0.71816999999999998</v>
      </c>
      <c r="G50">
        <v>0.71513000000000004</v>
      </c>
      <c r="H50">
        <v>0.7133799999999999</v>
      </c>
      <c r="I50">
        <v>0.71124500000000002</v>
      </c>
      <c r="J50">
        <v>0.70874000000000004</v>
      </c>
      <c r="K50">
        <v>0.71259499999999998</v>
      </c>
      <c r="L50">
        <v>0.70533999999999997</v>
      </c>
      <c r="M50">
        <v>0.77331250699999998</v>
      </c>
      <c r="N50">
        <v>0.615963763</v>
      </c>
      <c r="O50">
        <v>0.58997878650000002</v>
      </c>
      <c r="P50">
        <v>0.7058292133163816</v>
      </c>
      <c r="Q50">
        <v>0.63200666666666705</v>
      </c>
      <c r="R50">
        <v>0.65200666699999998</v>
      </c>
      <c r="S50">
        <v>0.74163277766666702</v>
      </c>
      <c r="T50">
        <v>0.65763950431353224</v>
      </c>
      <c r="U50">
        <v>0.54778697113341801</v>
      </c>
    </row>
    <row r="51" spans="1:21" x14ac:dyDescent="0.25">
      <c r="A51" s="144">
        <v>369.6</v>
      </c>
      <c r="B51">
        <v>0.72819999999999996</v>
      </c>
      <c r="C51">
        <v>0.72652500000000009</v>
      </c>
      <c r="D51">
        <v>0.72642499999999999</v>
      </c>
      <c r="E51">
        <v>0.72348999999999997</v>
      </c>
      <c r="F51">
        <v>0.72224500000000003</v>
      </c>
      <c r="G51">
        <v>0.71906500000000007</v>
      </c>
      <c r="H51">
        <v>0.71729500000000002</v>
      </c>
      <c r="I51">
        <v>0.71537499999999998</v>
      </c>
      <c r="J51">
        <v>0.71290500000000001</v>
      </c>
      <c r="K51">
        <v>0.71614</v>
      </c>
      <c r="L51">
        <v>0.70911499999999994</v>
      </c>
      <c r="M51">
        <v>0.7789430275</v>
      </c>
      <c r="N51">
        <v>0.62131970400000003</v>
      </c>
      <c r="O51">
        <v>0.5954654855</v>
      </c>
      <c r="P51">
        <v>0.71100226950792611</v>
      </c>
      <c r="Q51">
        <v>0.63556333333333304</v>
      </c>
      <c r="R51">
        <v>0.65556333300000003</v>
      </c>
      <c r="S51">
        <v>0.74494593533333298</v>
      </c>
      <c r="T51">
        <v>0.66197075756072321</v>
      </c>
      <c r="U51">
        <v>0.55207050501771404</v>
      </c>
    </row>
    <row r="52" spans="1:21" x14ac:dyDescent="0.25">
      <c r="A52" s="144">
        <v>370</v>
      </c>
      <c r="B52">
        <v>0.73519500000000004</v>
      </c>
      <c r="C52">
        <v>0.7333400000000001</v>
      </c>
      <c r="D52">
        <v>0.73268500000000003</v>
      </c>
      <c r="E52">
        <v>0.72959499999999999</v>
      </c>
      <c r="F52">
        <v>0.72886499999999999</v>
      </c>
      <c r="G52">
        <v>0.72575500000000004</v>
      </c>
      <c r="H52">
        <v>0.72450999999999999</v>
      </c>
      <c r="I52">
        <v>0.72147500000000009</v>
      </c>
      <c r="J52">
        <v>0.71906000000000003</v>
      </c>
      <c r="K52">
        <v>0.722885</v>
      </c>
      <c r="L52">
        <v>0.71578000000000008</v>
      </c>
      <c r="M52">
        <v>0.78554099500000008</v>
      </c>
      <c r="N52">
        <v>0.62719593600000001</v>
      </c>
      <c r="O52">
        <v>0.60131033199999995</v>
      </c>
      <c r="P52">
        <v>0.71612979820242495</v>
      </c>
      <c r="Q52">
        <v>0.64216333333333298</v>
      </c>
      <c r="R52">
        <v>0.66216333299999997</v>
      </c>
      <c r="S52">
        <v>0.75130295283333304</v>
      </c>
      <c r="T52">
        <v>0.66562768485483226</v>
      </c>
      <c r="U52">
        <v>0.55719231630983701</v>
      </c>
    </row>
    <row r="53" spans="1:21" x14ac:dyDescent="0.25">
      <c r="A53" s="144">
        <v>370.40000000000003</v>
      </c>
      <c r="B53">
        <v>0.74026999999999998</v>
      </c>
      <c r="C53">
        <v>0.73865000000000003</v>
      </c>
      <c r="D53">
        <v>0.73808999999999991</v>
      </c>
      <c r="E53">
        <v>0.73553999999999997</v>
      </c>
      <c r="F53">
        <v>0.73392999999999997</v>
      </c>
      <c r="G53">
        <v>0.73121499999999995</v>
      </c>
      <c r="H53">
        <v>0.72960000000000003</v>
      </c>
      <c r="I53">
        <v>0.72719999999999996</v>
      </c>
      <c r="J53">
        <v>0.72459000000000007</v>
      </c>
      <c r="K53">
        <v>0.72856499999999991</v>
      </c>
      <c r="L53">
        <v>0.72072500000000006</v>
      </c>
      <c r="M53">
        <v>0.79072360100000005</v>
      </c>
      <c r="N53">
        <v>0.63267429799999997</v>
      </c>
      <c r="O53">
        <v>0.60695307175000002</v>
      </c>
      <c r="P53">
        <v>0.72143336049416806</v>
      </c>
      <c r="Q53">
        <v>0.64676666666666704</v>
      </c>
      <c r="R53">
        <v>0.66676666699999998</v>
      </c>
      <c r="S53">
        <v>0.75566382866666704</v>
      </c>
      <c r="T53">
        <v>0.67102393620997725</v>
      </c>
      <c r="U53">
        <v>0.56288087820495503</v>
      </c>
    </row>
    <row r="54" spans="1:21" x14ac:dyDescent="0.25">
      <c r="A54" s="144">
        <v>370.8</v>
      </c>
      <c r="B54">
        <v>0.74639500000000003</v>
      </c>
      <c r="C54">
        <v>0.74401499999999998</v>
      </c>
      <c r="D54">
        <v>0.74387499999999995</v>
      </c>
      <c r="E54">
        <v>0.74050499999999997</v>
      </c>
      <c r="F54">
        <v>0.73968499999999993</v>
      </c>
      <c r="G54">
        <v>0.73663499999999993</v>
      </c>
      <c r="H54">
        <v>0.73480499999999993</v>
      </c>
      <c r="I54">
        <v>0.732545</v>
      </c>
      <c r="J54">
        <v>0.73006499999999996</v>
      </c>
      <c r="K54">
        <v>0.73338000000000003</v>
      </c>
      <c r="L54">
        <v>0.72565000000000002</v>
      </c>
      <c r="M54">
        <v>0.79621991150000004</v>
      </c>
      <c r="N54">
        <v>0.63812205399999999</v>
      </c>
      <c r="O54">
        <v>0.61247248300000001</v>
      </c>
      <c r="P54">
        <v>0.7270276405126449</v>
      </c>
      <c r="Q54">
        <v>0.65186999999999995</v>
      </c>
      <c r="R54">
        <v>0.67186999999999997</v>
      </c>
      <c r="S54">
        <v>0.76052522749999996</v>
      </c>
      <c r="T54">
        <v>0.67657471642907918</v>
      </c>
      <c r="U54">
        <v>0.56788200671798905</v>
      </c>
    </row>
    <row r="55" spans="1:21" x14ac:dyDescent="0.25">
      <c r="A55" s="144">
        <v>371.20000000000005</v>
      </c>
      <c r="B55">
        <v>0.75168499999999994</v>
      </c>
      <c r="C55">
        <v>0.74928499999999998</v>
      </c>
      <c r="D55">
        <v>0.74946000000000002</v>
      </c>
      <c r="E55">
        <v>0.74573500000000004</v>
      </c>
      <c r="F55">
        <v>0.74467499999999998</v>
      </c>
      <c r="G55">
        <v>0.74170000000000003</v>
      </c>
      <c r="H55">
        <v>0.74060499999999996</v>
      </c>
      <c r="I55">
        <v>0.73758500000000005</v>
      </c>
      <c r="J55">
        <v>0.73553500000000005</v>
      </c>
      <c r="K55">
        <v>0.73912500000000003</v>
      </c>
      <c r="L55">
        <v>0.73163500000000004</v>
      </c>
      <c r="M55">
        <v>0.80179977950000003</v>
      </c>
      <c r="N55">
        <v>0.64467160400000001</v>
      </c>
      <c r="O55">
        <v>0.61772307800000004</v>
      </c>
      <c r="P55">
        <v>0.73220958296023286</v>
      </c>
      <c r="Q55">
        <v>0.65705666666666696</v>
      </c>
      <c r="R55">
        <v>0.677056667</v>
      </c>
      <c r="S55">
        <v>0.76547048066666701</v>
      </c>
      <c r="T55">
        <v>0.6813715396372092</v>
      </c>
      <c r="U55">
        <v>0.57185217927885601</v>
      </c>
    </row>
    <row r="56" spans="1:21" x14ac:dyDescent="0.25">
      <c r="A56" s="144">
        <v>371.6</v>
      </c>
      <c r="B56">
        <v>0.75732500000000003</v>
      </c>
      <c r="C56">
        <v>0.75533000000000006</v>
      </c>
      <c r="D56">
        <v>0.75473999999999997</v>
      </c>
      <c r="E56">
        <v>0.75110999999999994</v>
      </c>
      <c r="F56">
        <v>0.75004500000000007</v>
      </c>
      <c r="G56">
        <v>0.74680499999999994</v>
      </c>
      <c r="H56">
        <v>0.745425</v>
      </c>
      <c r="I56">
        <v>0.74266999999999994</v>
      </c>
      <c r="J56">
        <v>0.74016000000000004</v>
      </c>
      <c r="K56">
        <v>0.74436999999999998</v>
      </c>
      <c r="L56">
        <v>0.73634500000000003</v>
      </c>
      <c r="M56">
        <v>0.80667647900000006</v>
      </c>
      <c r="N56">
        <v>0.64993572899999996</v>
      </c>
      <c r="O56">
        <v>0.62315491000000001</v>
      </c>
      <c r="P56">
        <v>0.73718466694621865</v>
      </c>
      <c r="Q56">
        <v>0.66215000000000002</v>
      </c>
      <c r="R56">
        <v>0.68215000000000003</v>
      </c>
      <c r="S56">
        <v>0.77032292099999999</v>
      </c>
      <c r="T56">
        <v>0.68631789308361024</v>
      </c>
      <c r="U56">
        <v>0.57671214450406605</v>
      </c>
    </row>
    <row r="57" spans="1:21" x14ac:dyDescent="0.25">
      <c r="A57" s="144">
        <v>372</v>
      </c>
      <c r="B57">
        <v>0.761795</v>
      </c>
      <c r="C57">
        <v>0.759745</v>
      </c>
      <c r="D57">
        <v>0.75981999999999994</v>
      </c>
      <c r="E57">
        <v>0.7567600000000001</v>
      </c>
      <c r="F57">
        <v>0.75522999999999996</v>
      </c>
      <c r="G57">
        <v>0.75197500000000006</v>
      </c>
      <c r="H57">
        <v>0.75043499999999996</v>
      </c>
      <c r="I57">
        <v>0.748</v>
      </c>
      <c r="J57">
        <v>0.74549500000000002</v>
      </c>
      <c r="K57">
        <v>0.74949500000000002</v>
      </c>
      <c r="L57">
        <v>0.741425</v>
      </c>
      <c r="M57">
        <v>0.81184026149999999</v>
      </c>
      <c r="N57">
        <v>0.65584256600000002</v>
      </c>
      <c r="O57">
        <v>0.62850120750000005</v>
      </c>
      <c r="P57">
        <v>0.74263184844845043</v>
      </c>
      <c r="Q57">
        <v>0.66644000000000003</v>
      </c>
      <c r="R57">
        <v>0.68644000000000005</v>
      </c>
      <c r="S57">
        <v>0.77437254550000001</v>
      </c>
      <c r="T57">
        <v>0.69156556212835518</v>
      </c>
      <c r="U57">
        <v>0.58037601722160503</v>
      </c>
    </row>
    <row r="58" spans="1:21" x14ac:dyDescent="0.25">
      <c r="A58" s="144">
        <v>372.40000000000003</v>
      </c>
      <c r="B58">
        <v>0.76727499999999993</v>
      </c>
      <c r="C58">
        <v>0.76530999999999993</v>
      </c>
      <c r="D58">
        <v>0.76499500000000009</v>
      </c>
      <c r="E58">
        <v>0.76134499999999994</v>
      </c>
      <c r="F58">
        <v>0.76039999999999996</v>
      </c>
      <c r="G58">
        <v>0.75726499999999997</v>
      </c>
      <c r="H58">
        <v>0.75526499999999996</v>
      </c>
      <c r="I58">
        <v>0.75239500000000004</v>
      </c>
      <c r="J58">
        <v>0.7501850000000001</v>
      </c>
      <c r="K58">
        <v>0.75390000000000001</v>
      </c>
      <c r="L58">
        <v>0.74620500000000001</v>
      </c>
      <c r="M58">
        <v>0.81761631300000004</v>
      </c>
      <c r="N58">
        <v>0.66132092799999997</v>
      </c>
      <c r="O58">
        <v>0.63363466625000009</v>
      </c>
      <c r="P58">
        <v>0.7475035149255751</v>
      </c>
      <c r="Q58">
        <v>0.67144000000000004</v>
      </c>
      <c r="R58">
        <v>0.69144000000000005</v>
      </c>
      <c r="S58">
        <v>0.7791326865</v>
      </c>
      <c r="T58">
        <v>0.69580231341599519</v>
      </c>
      <c r="U58">
        <v>0.58587004694003897</v>
      </c>
    </row>
    <row r="59" spans="1:21" x14ac:dyDescent="0.25">
      <c r="A59" s="144">
        <v>372.8</v>
      </c>
      <c r="B59">
        <v>0.77177499999999999</v>
      </c>
      <c r="C59">
        <v>0.76984999999999992</v>
      </c>
      <c r="D59">
        <v>0.76954499999999992</v>
      </c>
      <c r="E59">
        <v>0.76693999999999996</v>
      </c>
      <c r="F59">
        <v>0.76497999999999999</v>
      </c>
      <c r="G59">
        <v>0.76171</v>
      </c>
      <c r="H59">
        <v>0.75992000000000004</v>
      </c>
      <c r="I59">
        <v>0.75774000000000008</v>
      </c>
      <c r="J59">
        <v>0.75494499999999998</v>
      </c>
      <c r="K59">
        <v>0.75919500000000006</v>
      </c>
      <c r="L59">
        <v>0.750865</v>
      </c>
      <c r="M59">
        <v>0.82196506299999994</v>
      </c>
      <c r="N59">
        <v>0.66566689099999998</v>
      </c>
      <c r="O59">
        <v>0.63857644250000001</v>
      </c>
      <c r="P59">
        <v>0.75209797020450675</v>
      </c>
      <c r="Q59">
        <v>0.67574000000000001</v>
      </c>
      <c r="R59">
        <v>0.69574000000000003</v>
      </c>
      <c r="S59">
        <v>0.78319334200000001</v>
      </c>
      <c r="T59">
        <v>0.69982713228738724</v>
      </c>
      <c r="U59">
        <v>0.58953271472653601</v>
      </c>
    </row>
    <row r="60" spans="1:21" x14ac:dyDescent="0.25">
      <c r="A60" s="144">
        <v>373.20000000000005</v>
      </c>
      <c r="B60">
        <v>0.77695000000000003</v>
      </c>
      <c r="C60">
        <v>0.77502500000000007</v>
      </c>
      <c r="D60">
        <v>0.77423500000000001</v>
      </c>
      <c r="E60">
        <v>0.77137</v>
      </c>
      <c r="F60">
        <v>0.76987500000000009</v>
      </c>
      <c r="G60">
        <v>0.76692500000000008</v>
      </c>
      <c r="H60">
        <v>0.76461500000000004</v>
      </c>
      <c r="I60">
        <v>0.76185499999999995</v>
      </c>
      <c r="J60">
        <v>0.75984000000000007</v>
      </c>
      <c r="K60">
        <v>0.76377499999999998</v>
      </c>
      <c r="L60">
        <v>0.75594499999999998</v>
      </c>
      <c r="M60">
        <v>0.82706029150000004</v>
      </c>
      <c r="N60">
        <v>0.67068617200000002</v>
      </c>
      <c r="O60">
        <v>0.64320825500000001</v>
      </c>
      <c r="P60">
        <v>0.75675340033639626</v>
      </c>
      <c r="Q60">
        <v>0.68028999999999995</v>
      </c>
      <c r="R60">
        <v>0.70028999999999997</v>
      </c>
      <c r="S60">
        <v>0.78750451099999996</v>
      </c>
      <c r="T60">
        <v>0.70475633857935516</v>
      </c>
      <c r="U60">
        <v>0.593457952019393</v>
      </c>
    </row>
    <row r="61" spans="1:21" x14ac:dyDescent="0.25">
      <c r="A61" s="144">
        <v>373.6</v>
      </c>
      <c r="B61">
        <v>0.78122999999999998</v>
      </c>
      <c r="C61">
        <v>0.77921499999999999</v>
      </c>
      <c r="D61">
        <v>0.77871500000000005</v>
      </c>
      <c r="E61">
        <v>0.77567999999999993</v>
      </c>
      <c r="F61">
        <v>0.77424500000000007</v>
      </c>
      <c r="G61">
        <v>0.77093</v>
      </c>
      <c r="H61">
        <v>0.769235</v>
      </c>
      <c r="I61">
        <v>0.76678999999999997</v>
      </c>
      <c r="J61">
        <v>0.76408500000000001</v>
      </c>
      <c r="K61">
        <v>0.76783000000000001</v>
      </c>
      <c r="L61">
        <v>0.76013500000000001</v>
      </c>
      <c r="M61">
        <v>0.8316180795</v>
      </c>
      <c r="N61">
        <v>0.67546061099999999</v>
      </c>
      <c r="O61">
        <v>0.64808086425</v>
      </c>
      <c r="P61">
        <v>0.76146960949191544</v>
      </c>
      <c r="Q61">
        <v>0.68428999999999995</v>
      </c>
      <c r="R61">
        <v>0.70428999999999997</v>
      </c>
      <c r="S61">
        <v>0.79126619099999995</v>
      </c>
      <c r="T61">
        <v>0.70866287155774321</v>
      </c>
      <c r="U61">
        <v>0.59596328112720698</v>
      </c>
    </row>
    <row r="62" spans="1:21" x14ac:dyDescent="0.25">
      <c r="A62" s="144">
        <v>374</v>
      </c>
      <c r="B62">
        <v>0.78613</v>
      </c>
      <c r="C62">
        <v>0.78339499999999995</v>
      </c>
      <c r="D62">
        <v>0.78341499999999997</v>
      </c>
      <c r="E62">
        <v>0.78058499999999997</v>
      </c>
      <c r="F62">
        <v>0.77876999999999996</v>
      </c>
      <c r="G62">
        <v>0.77544499999999994</v>
      </c>
      <c r="H62">
        <v>0.77388499999999993</v>
      </c>
      <c r="I62">
        <v>0.77112000000000003</v>
      </c>
      <c r="J62">
        <v>0.76873499999999995</v>
      </c>
      <c r="K62">
        <v>0.77246499999999996</v>
      </c>
      <c r="L62">
        <v>0.76483000000000001</v>
      </c>
      <c r="M62">
        <v>0.83642178850000004</v>
      </c>
      <c r="N62">
        <v>0.680418682</v>
      </c>
      <c r="O62">
        <v>0.65261769949999993</v>
      </c>
      <c r="P62">
        <v>0.76541530312232808</v>
      </c>
      <c r="Q62">
        <v>0.68818666666666695</v>
      </c>
      <c r="R62">
        <v>0.70818666699999999</v>
      </c>
      <c r="S62">
        <v>0.79492504766666705</v>
      </c>
      <c r="T62">
        <v>0.71334955312585224</v>
      </c>
      <c r="U62">
        <v>0.59985238940784202</v>
      </c>
    </row>
    <row r="63" spans="1:21" x14ac:dyDescent="0.25">
      <c r="A63" s="144">
        <v>374.40000000000003</v>
      </c>
      <c r="B63">
        <v>0.79061500000000007</v>
      </c>
      <c r="C63">
        <v>0.78805499999999995</v>
      </c>
      <c r="D63">
        <v>0.78805999999999998</v>
      </c>
      <c r="E63">
        <v>0.78471000000000002</v>
      </c>
      <c r="F63">
        <v>0.783335</v>
      </c>
      <c r="G63">
        <v>0.78030500000000003</v>
      </c>
      <c r="H63">
        <v>0.77818500000000002</v>
      </c>
      <c r="I63">
        <v>0.77554499999999993</v>
      </c>
      <c r="J63">
        <v>0.77313499999999991</v>
      </c>
      <c r="K63">
        <v>0.77689999999999992</v>
      </c>
      <c r="L63">
        <v>0.76885500000000007</v>
      </c>
      <c r="M63">
        <v>0.840919745</v>
      </c>
      <c r="N63">
        <v>0.68461161800000003</v>
      </c>
      <c r="O63">
        <v>0.65692475100000003</v>
      </c>
      <c r="P63">
        <v>0.77004494175864813</v>
      </c>
      <c r="Q63">
        <v>0.69208000000000003</v>
      </c>
      <c r="R63">
        <v>0.71208000000000005</v>
      </c>
      <c r="S63">
        <v>0.79858107950000001</v>
      </c>
      <c r="T63">
        <v>0.71716461955069322</v>
      </c>
      <c r="U63">
        <v>0.60317211141529303</v>
      </c>
    </row>
    <row r="64" spans="1:21" x14ac:dyDescent="0.25">
      <c r="A64" s="144">
        <v>374.8</v>
      </c>
      <c r="B64">
        <v>0.79462999999999995</v>
      </c>
      <c r="C64">
        <v>0.79242000000000001</v>
      </c>
      <c r="D64">
        <v>0.79200499999999996</v>
      </c>
      <c r="E64">
        <v>0.78872999999999993</v>
      </c>
      <c r="F64">
        <v>0.78768499999999997</v>
      </c>
      <c r="G64">
        <v>0.78359000000000001</v>
      </c>
      <c r="H64">
        <v>0.78237500000000004</v>
      </c>
      <c r="I64">
        <v>0.779335</v>
      </c>
      <c r="J64">
        <v>0.77686500000000003</v>
      </c>
      <c r="K64">
        <v>0.78093999999999997</v>
      </c>
      <c r="L64">
        <v>0.77295500000000006</v>
      </c>
      <c r="M64">
        <v>0.84492495000000001</v>
      </c>
      <c r="N64">
        <v>0.68883515900000003</v>
      </c>
      <c r="O64">
        <v>0.66082204850000004</v>
      </c>
      <c r="P64">
        <v>0.77446141441269045</v>
      </c>
      <c r="Q64">
        <v>0.69580666666666702</v>
      </c>
      <c r="R64">
        <v>0.71580666699999995</v>
      </c>
      <c r="S64">
        <v>0.802070950666667</v>
      </c>
      <c r="T64">
        <v>0.72079191968379219</v>
      </c>
      <c r="U64">
        <v>0.60648080509241797</v>
      </c>
    </row>
    <row r="65" spans="1:21" x14ac:dyDescent="0.25">
      <c r="A65" s="144">
        <v>375.20000000000005</v>
      </c>
      <c r="B65">
        <v>0.79813500000000004</v>
      </c>
      <c r="C65">
        <v>0.79631000000000007</v>
      </c>
      <c r="D65">
        <v>0.79611500000000002</v>
      </c>
      <c r="E65">
        <v>0.79252999999999996</v>
      </c>
      <c r="F65">
        <v>0.79079500000000003</v>
      </c>
      <c r="G65">
        <v>0.78753499999999999</v>
      </c>
      <c r="H65">
        <v>0.78554999999999997</v>
      </c>
      <c r="I65">
        <v>0.78325</v>
      </c>
      <c r="J65">
        <v>0.78015999999999996</v>
      </c>
      <c r="K65">
        <v>0.78445000000000009</v>
      </c>
      <c r="L65">
        <v>0.77664</v>
      </c>
      <c r="M65">
        <v>0.84830243299999997</v>
      </c>
      <c r="N65">
        <v>0.69214054000000003</v>
      </c>
      <c r="O65">
        <v>0.66472352275000002</v>
      </c>
      <c r="P65">
        <v>0.77777791201061219</v>
      </c>
      <c r="Q65">
        <v>0.69918000000000002</v>
      </c>
      <c r="R65">
        <v>0.71918000000000004</v>
      </c>
      <c r="S65">
        <v>0.80520799350000005</v>
      </c>
      <c r="T65">
        <v>0.72450524518345716</v>
      </c>
      <c r="U65">
        <v>0.60965654645525702</v>
      </c>
    </row>
    <row r="66" spans="1:21" x14ac:dyDescent="0.25">
      <c r="A66" s="144">
        <v>375.6</v>
      </c>
      <c r="B66">
        <v>0.801485</v>
      </c>
      <c r="C66">
        <v>0.79896</v>
      </c>
      <c r="D66">
        <v>0.79919999999999991</v>
      </c>
      <c r="E66">
        <v>0.79620999999999997</v>
      </c>
      <c r="F66">
        <v>0.79472500000000001</v>
      </c>
      <c r="G66">
        <v>0.79113999999999995</v>
      </c>
      <c r="H66">
        <v>0.78917499999999996</v>
      </c>
      <c r="I66">
        <v>0.78624499999999997</v>
      </c>
      <c r="J66">
        <v>0.78342500000000004</v>
      </c>
      <c r="K66">
        <v>0.78811999999999993</v>
      </c>
      <c r="L66">
        <v>0.78025499999999992</v>
      </c>
      <c r="M66">
        <v>0.85231315000000007</v>
      </c>
      <c r="N66">
        <v>0.69611923899999995</v>
      </c>
      <c r="O66">
        <v>0.66849470225000007</v>
      </c>
      <c r="P66">
        <v>0.78123425497653831</v>
      </c>
      <c r="Q66">
        <v>0.70243666666666704</v>
      </c>
      <c r="R66">
        <v>0.72243666699999998</v>
      </c>
      <c r="S66">
        <v>0.80822887316666703</v>
      </c>
      <c r="T66">
        <v>0.72755463420447419</v>
      </c>
      <c r="U66">
        <v>0.61250257860669299</v>
      </c>
    </row>
    <row r="67" spans="1:21" x14ac:dyDescent="0.25">
      <c r="A67" s="144">
        <v>376</v>
      </c>
      <c r="B67">
        <v>0.80510499999999996</v>
      </c>
      <c r="C67">
        <v>0.80307499999999998</v>
      </c>
      <c r="D67">
        <v>0.80295499999999997</v>
      </c>
      <c r="E67">
        <v>0.79967500000000002</v>
      </c>
      <c r="F67">
        <v>0.79836499999999999</v>
      </c>
      <c r="G67">
        <v>0.79519000000000006</v>
      </c>
      <c r="H67">
        <v>0.79330999999999996</v>
      </c>
      <c r="I67">
        <v>0.79040500000000002</v>
      </c>
      <c r="J67">
        <v>0.7874000000000001</v>
      </c>
      <c r="K67">
        <v>0.79167500000000002</v>
      </c>
      <c r="L67">
        <v>0.78351499999999996</v>
      </c>
      <c r="M67">
        <v>0.85573914299999998</v>
      </c>
      <c r="N67">
        <v>0.69905735400000002</v>
      </c>
      <c r="O67">
        <v>0.67193269350000007</v>
      </c>
      <c r="P67">
        <v>0.78450027757305607</v>
      </c>
      <c r="Q67">
        <v>0.70564666666666698</v>
      </c>
      <c r="R67">
        <v>0.72564666700000002</v>
      </c>
      <c r="S67">
        <v>0.811203587666667</v>
      </c>
      <c r="T67">
        <v>0.73035863342526619</v>
      </c>
      <c r="U67">
        <v>0.61424049525369495</v>
      </c>
    </row>
    <row r="68" spans="1:21" x14ac:dyDescent="0.25">
      <c r="A68" s="144">
        <v>376.40000000000003</v>
      </c>
      <c r="B68">
        <v>0.80825999999999998</v>
      </c>
      <c r="C68">
        <v>0.80607000000000006</v>
      </c>
      <c r="D68">
        <v>0.80646499999999999</v>
      </c>
      <c r="E68">
        <v>0.80288000000000004</v>
      </c>
      <c r="F68">
        <v>0.80188499999999996</v>
      </c>
      <c r="G68">
        <v>0.79807499999999998</v>
      </c>
      <c r="H68">
        <v>0.79598999999999998</v>
      </c>
      <c r="I68">
        <v>0.79315000000000002</v>
      </c>
      <c r="J68">
        <v>0.79034500000000008</v>
      </c>
      <c r="K68">
        <v>0.79434000000000005</v>
      </c>
      <c r="L68">
        <v>0.78685499999999997</v>
      </c>
      <c r="M68">
        <v>0.85905112950000007</v>
      </c>
      <c r="N68">
        <v>0.70233213000000005</v>
      </c>
      <c r="O68">
        <v>0.67513399950000008</v>
      </c>
      <c r="P68">
        <v>0.78754868662822131</v>
      </c>
      <c r="Q68">
        <v>0.70853999999999995</v>
      </c>
      <c r="R68">
        <v>0.72853999999999997</v>
      </c>
      <c r="S68">
        <v>0.81386213549999997</v>
      </c>
      <c r="T68">
        <v>0.73353030884551318</v>
      </c>
      <c r="U68">
        <v>0.61607844990391702</v>
      </c>
    </row>
    <row r="69" spans="1:21" x14ac:dyDescent="0.25">
      <c r="A69" s="144">
        <v>376.8</v>
      </c>
      <c r="B69">
        <v>0.81121500000000002</v>
      </c>
      <c r="C69">
        <v>0.80874500000000005</v>
      </c>
      <c r="D69">
        <v>0.80854000000000004</v>
      </c>
      <c r="E69">
        <v>0.80589</v>
      </c>
      <c r="F69">
        <v>0.80464500000000005</v>
      </c>
      <c r="G69">
        <v>0.80062999999999995</v>
      </c>
      <c r="H69">
        <v>0.79859499999999994</v>
      </c>
      <c r="I69">
        <v>0.79580000000000006</v>
      </c>
      <c r="J69">
        <v>0.79320999999999997</v>
      </c>
      <c r="K69">
        <v>0.79734499999999997</v>
      </c>
      <c r="L69">
        <v>0.78937499999999994</v>
      </c>
      <c r="M69">
        <v>0.862110775</v>
      </c>
      <c r="N69">
        <v>0.70481116499999996</v>
      </c>
      <c r="O69">
        <v>0.67800978025000003</v>
      </c>
      <c r="P69">
        <v>0.79098759873655355</v>
      </c>
      <c r="Q69">
        <v>0.71060000000000001</v>
      </c>
      <c r="R69">
        <v>0.73060000000000003</v>
      </c>
      <c r="S69">
        <v>0.81568784849999998</v>
      </c>
      <c r="T69">
        <v>0.7358704775546282</v>
      </c>
      <c r="U69">
        <v>0.61863471236895295</v>
      </c>
    </row>
    <row r="70" spans="1:21" x14ac:dyDescent="0.25">
      <c r="A70" s="144">
        <v>377.20000000000005</v>
      </c>
      <c r="B70">
        <v>0.81391999999999998</v>
      </c>
      <c r="C70">
        <v>0.81189</v>
      </c>
      <c r="D70">
        <v>0.81157000000000001</v>
      </c>
      <c r="E70">
        <v>0.80842999999999998</v>
      </c>
      <c r="F70">
        <v>0.80686499999999994</v>
      </c>
      <c r="G70">
        <v>0.80342999999999998</v>
      </c>
      <c r="H70">
        <v>0.80156500000000008</v>
      </c>
      <c r="I70">
        <v>0.79838000000000009</v>
      </c>
      <c r="J70">
        <v>0.79566500000000007</v>
      </c>
      <c r="K70">
        <v>0.79961499999999996</v>
      </c>
      <c r="L70">
        <v>0.79231999999999991</v>
      </c>
      <c r="M70">
        <v>0.86519628100000001</v>
      </c>
      <c r="N70">
        <v>0.70777988599999997</v>
      </c>
      <c r="O70">
        <v>0.68071370800000008</v>
      </c>
      <c r="P70">
        <v>0.79352206328581176</v>
      </c>
      <c r="Q70">
        <v>0.71287</v>
      </c>
      <c r="R70">
        <v>0.73287000000000002</v>
      </c>
      <c r="S70">
        <v>0.81772405849999996</v>
      </c>
      <c r="T70">
        <v>0.73835288679567923</v>
      </c>
      <c r="U70">
        <v>0.61883214622956395</v>
      </c>
    </row>
    <row r="71" spans="1:21" x14ac:dyDescent="0.25">
      <c r="A71" s="144">
        <v>377.6</v>
      </c>
      <c r="B71">
        <v>0.81591999999999998</v>
      </c>
      <c r="C71">
        <v>0.81377999999999995</v>
      </c>
      <c r="D71">
        <v>0.81377999999999995</v>
      </c>
      <c r="E71">
        <v>0.81068499999999999</v>
      </c>
      <c r="F71">
        <v>0.80940000000000001</v>
      </c>
      <c r="G71">
        <v>0.805705</v>
      </c>
      <c r="H71">
        <v>0.804095</v>
      </c>
      <c r="I71">
        <v>0.80112500000000009</v>
      </c>
      <c r="J71">
        <v>0.7984</v>
      </c>
      <c r="K71">
        <v>0.80225999999999997</v>
      </c>
      <c r="L71">
        <v>0.79468500000000009</v>
      </c>
      <c r="M71">
        <v>0.86818629800000002</v>
      </c>
      <c r="N71">
        <v>0.71028952700000003</v>
      </c>
      <c r="O71">
        <v>0.68337392274999997</v>
      </c>
      <c r="P71">
        <v>0.79617073683950013</v>
      </c>
      <c r="Q71">
        <v>0.71536999999999995</v>
      </c>
      <c r="R71">
        <v>0.73536999999999997</v>
      </c>
      <c r="S71">
        <v>0.8199907635</v>
      </c>
      <c r="T71">
        <v>0.7404824298972672</v>
      </c>
      <c r="U71">
        <v>0.62080167012582599</v>
      </c>
    </row>
    <row r="72" spans="1:21" x14ac:dyDescent="0.25">
      <c r="A72" s="144">
        <v>378</v>
      </c>
      <c r="B72">
        <v>0.81774000000000002</v>
      </c>
      <c r="C72">
        <v>0.81611</v>
      </c>
      <c r="D72">
        <v>0.81607999999999992</v>
      </c>
      <c r="E72">
        <v>0.81261500000000009</v>
      </c>
      <c r="F72">
        <v>0.81184999999999996</v>
      </c>
      <c r="G72">
        <v>0.80770000000000008</v>
      </c>
      <c r="H72">
        <v>0.80570000000000008</v>
      </c>
      <c r="I72">
        <v>0.80379500000000004</v>
      </c>
      <c r="J72">
        <v>0.80044500000000007</v>
      </c>
      <c r="K72">
        <v>0.80482999999999993</v>
      </c>
      <c r="L72">
        <v>0.79698000000000002</v>
      </c>
      <c r="M72">
        <v>0.87061577400000001</v>
      </c>
      <c r="N72">
        <v>0.71209524400000002</v>
      </c>
      <c r="O72">
        <v>0.68582255849999996</v>
      </c>
      <c r="P72">
        <v>0.79838189926123126</v>
      </c>
      <c r="Q72">
        <v>0.71707666666666703</v>
      </c>
      <c r="R72">
        <v>0.73707666699999996</v>
      </c>
      <c r="S72">
        <v>0.82146462916666696</v>
      </c>
      <c r="T72">
        <v>0.74266055449661916</v>
      </c>
      <c r="U72">
        <v>0.62138506922057601</v>
      </c>
    </row>
    <row r="73" spans="1:21" x14ac:dyDescent="0.25">
      <c r="A73" s="144">
        <v>378.40000000000003</v>
      </c>
      <c r="B73">
        <v>0.82041500000000001</v>
      </c>
      <c r="C73">
        <v>0.81823500000000005</v>
      </c>
      <c r="D73">
        <v>0.81851499999999999</v>
      </c>
      <c r="E73">
        <v>0.81525999999999998</v>
      </c>
      <c r="F73">
        <v>0.81422499999999998</v>
      </c>
      <c r="G73">
        <v>0.8106549999999999</v>
      </c>
      <c r="H73">
        <v>0.80838999999999994</v>
      </c>
      <c r="I73">
        <v>0.80572500000000002</v>
      </c>
      <c r="J73">
        <v>0.80278000000000005</v>
      </c>
      <c r="K73">
        <v>0.80722000000000005</v>
      </c>
      <c r="L73">
        <v>0.79920999999999998</v>
      </c>
      <c r="M73">
        <v>0.87302474150000009</v>
      </c>
      <c r="N73">
        <v>0.71451306800000003</v>
      </c>
      <c r="O73">
        <v>0.68785949200000007</v>
      </c>
      <c r="P73">
        <v>0.80008259783515778</v>
      </c>
      <c r="Q73">
        <v>0.71871333333333298</v>
      </c>
      <c r="R73">
        <v>0.73871333299999997</v>
      </c>
      <c r="S73">
        <v>0.82286898733333302</v>
      </c>
      <c r="T73">
        <v>0.74451455929480526</v>
      </c>
      <c r="U73">
        <v>0.62227243673921595</v>
      </c>
    </row>
    <row r="74" spans="1:21" x14ac:dyDescent="0.25">
      <c r="A74" s="144">
        <v>378.8</v>
      </c>
      <c r="B74">
        <v>0.82286499999999996</v>
      </c>
      <c r="C74">
        <v>0.82084500000000005</v>
      </c>
      <c r="D74">
        <v>0.82108500000000006</v>
      </c>
      <c r="E74">
        <v>0.81798499999999996</v>
      </c>
      <c r="F74">
        <v>0.816245</v>
      </c>
      <c r="G74">
        <v>0.81257500000000005</v>
      </c>
      <c r="H74">
        <v>0.81087500000000001</v>
      </c>
      <c r="I74">
        <v>0.80786500000000006</v>
      </c>
      <c r="J74">
        <v>0.80549000000000004</v>
      </c>
      <c r="K74">
        <v>0.809805</v>
      </c>
      <c r="L74">
        <v>0.80169000000000001</v>
      </c>
      <c r="M74">
        <v>0.87491479350000001</v>
      </c>
      <c r="N74">
        <v>0.71677786600000004</v>
      </c>
      <c r="O74">
        <v>0.68986342499999997</v>
      </c>
      <c r="P74">
        <v>0.80217092242237609</v>
      </c>
      <c r="Q74">
        <v>0.72071333333333298</v>
      </c>
      <c r="R74">
        <v>0.74071333299999997</v>
      </c>
      <c r="S74">
        <v>0.82463716883333305</v>
      </c>
      <c r="T74">
        <v>0.74668099628748819</v>
      </c>
      <c r="U74">
        <v>0.62277367139120898</v>
      </c>
    </row>
    <row r="75" spans="1:21" x14ac:dyDescent="0.25">
      <c r="A75" s="144">
        <v>379.20000000000005</v>
      </c>
      <c r="B75">
        <v>0.82394499999999993</v>
      </c>
      <c r="C75">
        <v>0.82231999999999994</v>
      </c>
      <c r="D75">
        <v>0.82257000000000002</v>
      </c>
      <c r="E75">
        <v>0.81926499999999991</v>
      </c>
      <c r="F75">
        <v>0.81759999999999999</v>
      </c>
      <c r="G75">
        <v>0.81403499999999995</v>
      </c>
      <c r="H75">
        <v>0.81269999999999998</v>
      </c>
      <c r="I75">
        <v>0.80967</v>
      </c>
      <c r="J75">
        <v>0.80656499999999998</v>
      </c>
      <c r="K75">
        <v>0.81111500000000003</v>
      </c>
      <c r="L75">
        <v>0.80330999999999997</v>
      </c>
      <c r="M75">
        <v>0.87716721399999997</v>
      </c>
      <c r="N75">
        <v>0.71830813500000001</v>
      </c>
      <c r="O75">
        <v>0.69151991525000001</v>
      </c>
      <c r="P75">
        <v>0.80402951100811726</v>
      </c>
      <c r="Q75">
        <v>0.72198333333333298</v>
      </c>
      <c r="R75">
        <v>0.74198333299999997</v>
      </c>
      <c r="S75">
        <v>0.82567583983333304</v>
      </c>
      <c r="T75">
        <v>0.74810493352447716</v>
      </c>
      <c r="U75">
        <v>0.62302658568362501</v>
      </c>
    </row>
    <row r="76" spans="1:21" x14ac:dyDescent="0.25">
      <c r="A76" s="144">
        <v>379.6</v>
      </c>
      <c r="B76">
        <v>0.82628999999999997</v>
      </c>
      <c r="C76">
        <v>0.82395499999999999</v>
      </c>
      <c r="D76">
        <v>0.8243100000000001</v>
      </c>
      <c r="E76">
        <v>0.82099499999999992</v>
      </c>
      <c r="F76">
        <v>0.81999</v>
      </c>
      <c r="G76">
        <v>0.81636500000000001</v>
      </c>
      <c r="H76">
        <v>0.81438999999999995</v>
      </c>
      <c r="I76">
        <v>0.81110000000000004</v>
      </c>
      <c r="J76">
        <v>0.80910000000000004</v>
      </c>
      <c r="K76">
        <v>0.8135</v>
      </c>
      <c r="L76">
        <v>0.80518000000000001</v>
      </c>
      <c r="M76">
        <v>0.87919927499999995</v>
      </c>
      <c r="N76">
        <v>0.72002203600000003</v>
      </c>
      <c r="O76">
        <v>0.69317041600000007</v>
      </c>
      <c r="P76">
        <v>0.80556679257318264</v>
      </c>
      <c r="Q76">
        <v>0.72344666666666702</v>
      </c>
      <c r="R76">
        <v>0.74344666699999995</v>
      </c>
      <c r="S76">
        <v>0.826908331666667</v>
      </c>
      <c r="T76">
        <v>0.74992851657269122</v>
      </c>
      <c r="U76">
        <v>0.62400867202894095</v>
      </c>
    </row>
    <row r="77" spans="1:21" x14ac:dyDescent="0.25">
      <c r="A77" s="144">
        <v>380</v>
      </c>
      <c r="B77">
        <v>0.82701500000000006</v>
      </c>
      <c r="C77">
        <v>0.8256</v>
      </c>
      <c r="D77">
        <v>0.82557999999999998</v>
      </c>
      <c r="E77">
        <v>0.82225499999999996</v>
      </c>
      <c r="F77">
        <v>0.82098000000000004</v>
      </c>
      <c r="G77">
        <v>0.81730999999999998</v>
      </c>
      <c r="H77">
        <v>0.81595499999999999</v>
      </c>
      <c r="I77">
        <v>0.81294500000000003</v>
      </c>
      <c r="J77">
        <v>0.81047500000000006</v>
      </c>
      <c r="K77">
        <v>0.81448999999999994</v>
      </c>
      <c r="L77">
        <v>0.80718500000000004</v>
      </c>
      <c r="M77">
        <v>0.88099858100000006</v>
      </c>
      <c r="N77">
        <v>0.72173593700000005</v>
      </c>
      <c r="O77">
        <v>0.69474266474999991</v>
      </c>
      <c r="P77">
        <v>0.80747853416926207</v>
      </c>
      <c r="Q77">
        <v>0.72484999999999999</v>
      </c>
      <c r="R77">
        <v>0.74485000000000001</v>
      </c>
      <c r="S77">
        <v>0.82808130950000003</v>
      </c>
      <c r="T77">
        <v>0.75148660316612526</v>
      </c>
      <c r="U77">
        <v>0.62367039527609203</v>
      </c>
    </row>
    <row r="78" spans="1:21" x14ac:dyDescent="0.25">
      <c r="A78" s="144">
        <v>380.40000000000003</v>
      </c>
      <c r="B78">
        <v>0.82911999999999997</v>
      </c>
      <c r="C78">
        <v>0.82706000000000002</v>
      </c>
      <c r="D78">
        <v>0.82710499999999998</v>
      </c>
      <c r="E78">
        <v>0.82411500000000004</v>
      </c>
      <c r="F78">
        <v>0.82241999999999993</v>
      </c>
      <c r="G78">
        <v>0.81909999999999994</v>
      </c>
      <c r="H78">
        <v>0.81749500000000008</v>
      </c>
      <c r="I78">
        <v>0.81467000000000001</v>
      </c>
      <c r="J78">
        <v>0.81225999999999998</v>
      </c>
      <c r="K78">
        <v>0.81614999999999993</v>
      </c>
      <c r="L78">
        <v>0.8086850000000001</v>
      </c>
      <c r="M78">
        <v>0.8829591765</v>
      </c>
      <c r="N78">
        <v>0.72311317900000005</v>
      </c>
      <c r="O78">
        <v>0.69602271650000003</v>
      </c>
      <c r="P78">
        <v>0.80885453090247217</v>
      </c>
      <c r="Q78">
        <v>0.72602333333333302</v>
      </c>
      <c r="R78">
        <v>0.74602333300000001</v>
      </c>
      <c r="S78">
        <v>0.82902477133333297</v>
      </c>
      <c r="T78">
        <v>0.75339958793589323</v>
      </c>
      <c r="U78">
        <v>0.62438549394580201</v>
      </c>
    </row>
    <row r="79" spans="1:21" x14ac:dyDescent="0.25">
      <c r="A79" s="144">
        <v>380.8</v>
      </c>
      <c r="B79">
        <v>0.83066499999999999</v>
      </c>
      <c r="C79">
        <v>0.82835999999999999</v>
      </c>
      <c r="D79">
        <v>0.82875500000000002</v>
      </c>
      <c r="E79">
        <v>0.82545500000000005</v>
      </c>
      <c r="F79">
        <v>0.824075</v>
      </c>
      <c r="G79">
        <v>0.82045000000000001</v>
      </c>
      <c r="H79">
        <v>0.81894</v>
      </c>
      <c r="I79">
        <v>0.81608999999999998</v>
      </c>
      <c r="J79">
        <v>0.81367499999999993</v>
      </c>
      <c r="K79">
        <v>0.81781000000000004</v>
      </c>
      <c r="L79">
        <v>0.81017499999999998</v>
      </c>
      <c r="M79">
        <v>0.88357082750000004</v>
      </c>
      <c r="N79">
        <v>0.72427618299999996</v>
      </c>
      <c r="O79">
        <v>0.69700939674999995</v>
      </c>
      <c r="P79">
        <v>0.80983579346015611</v>
      </c>
      <c r="Q79">
        <v>0.72753000000000001</v>
      </c>
      <c r="R79">
        <v>0.74753000000000003</v>
      </c>
      <c r="S79">
        <v>0.83030205000000001</v>
      </c>
      <c r="T79">
        <v>0.75428934467405517</v>
      </c>
      <c r="U79">
        <v>0.62416705794843297</v>
      </c>
    </row>
    <row r="80" spans="1:21" x14ac:dyDescent="0.25">
      <c r="A80" s="144">
        <v>381.20000000000005</v>
      </c>
      <c r="B80">
        <v>0.83148500000000003</v>
      </c>
      <c r="C80">
        <v>0.82952000000000004</v>
      </c>
      <c r="D80">
        <v>0.82977000000000001</v>
      </c>
      <c r="E80">
        <v>0.82657000000000003</v>
      </c>
      <c r="F80">
        <v>0.82544499999999998</v>
      </c>
      <c r="G80">
        <v>0.82155</v>
      </c>
      <c r="H80">
        <v>0.82001999999999997</v>
      </c>
      <c r="I80">
        <v>0.81700499999999998</v>
      </c>
      <c r="J80">
        <v>0.81455</v>
      </c>
      <c r="K80">
        <v>0.81906500000000004</v>
      </c>
      <c r="L80">
        <v>0.81163000000000007</v>
      </c>
      <c r="M80">
        <v>0.88509544749999991</v>
      </c>
      <c r="N80">
        <v>0.72580645200000005</v>
      </c>
      <c r="O80">
        <v>0.69792670599999995</v>
      </c>
      <c r="P80">
        <v>0.8112723075444237</v>
      </c>
      <c r="Q80">
        <v>0.728613333333333</v>
      </c>
      <c r="R80">
        <v>0.74861333299999999</v>
      </c>
      <c r="S80">
        <v>0.83115647633333301</v>
      </c>
      <c r="T80">
        <v>0.75608945339061018</v>
      </c>
      <c r="U80">
        <v>0.62287599027421803</v>
      </c>
    </row>
    <row r="81" spans="1:21" x14ac:dyDescent="0.25">
      <c r="A81" s="144">
        <v>381.6</v>
      </c>
      <c r="B81">
        <v>0.83258500000000002</v>
      </c>
      <c r="C81">
        <v>0.83075999999999994</v>
      </c>
      <c r="D81">
        <v>0.83080500000000002</v>
      </c>
      <c r="E81">
        <v>0.82760499999999992</v>
      </c>
      <c r="F81">
        <v>0.826955</v>
      </c>
      <c r="G81">
        <v>0.82295499999999999</v>
      </c>
      <c r="H81">
        <v>0.82128000000000001</v>
      </c>
      <c r="I81">
        <v>0.81834999999999991</v>
      </c>
      <c r="J81">
        <v>0.81644000000000005</v>
      </c>
      <c r="K81">
        <v>0.82028000000000001</v>
      </c>
      <c r="L81">
        <v>0.81282499999999991</v>
      </c>
      <c r="M81">
        <v>0.8871605655</v>
      </c>
      <c r="N81">
        <v>0.72690824499999995</v>
      </c>
      <c r="O81">
        <v>0.699185791</v>
      </c>
      <c r="P81">
        <v>0.81190173608438487</v>
      </c>
      <c r="Q81">
        <v>0.72950666666666697</v>
      </c>
      <c r="R81">
        <v>0.74950666700000002</v>
      </c>
      <c r="S81">
        <v>0.83182138266666705</v>
      </c>
      <c r="T81">
        <v>0.7573372826958612</v>
      </c>
      <c r="U81">
        <v>0.62336102652722103</v>
      </c>
    </row>
    <row r="82" spans="1:21" x14ac:dyDescent="0.25">
      <c r="A82" s="144">
        <v>382</v>
      </c>
      <c r="B82">
        <v>0.83375500000000002</v>
      </c>
      <c r="C82">
        <v>0.83190499999999989</v>
      </c>
      <c r="D82">
        <v>0.83169000000000004</v>
      </c>
      <c r="E82">
        <v>0.82889999999999997</v>
      </c>
      <c r="F82">
        <v>0.82798000000000005</v>
      </c>
      <c r="G82">
        <v>0.82424999999999993</v>
      </c>
      <c r="H82">
        <v>0.82282999999999995</v>
      </c>
      <c r="I82">
        <v>0.81995499999999999</v>
      </c>
      <c r="J82">
        <v>0.81756000000000006</v>
      </c>
      <c r="K82">
        <v>0.82175500000000001</v>
      </c>
      <c r="L82">
        <v>0.81420499999999996</v>
      </c>
      <c r="M82">
        <v>0.88839305550000003</v>
      </c>
      <c r="N82">
        <v>0.72794882800000005</v>
      </c>
      <c r="O82">
        <v>0.70007755825000006</v>
      </c>
      <c r="P82">
        <v>0.81324483315979124</v>
      </c>
      <c r="Q82">
        <v>0.73067000000000004</v>
      </c>
      <c r="R82">
        <v>0.75066999999999995</v>
      </c>
      <c r="S82">
        <v>0.83275676750000005</v>
      </c>
      <c r="T82">
        <v>0.75892020973296226</v>
      </c>
      <c r="U82">
        <v>0.62266123710735</v>
      </c>
    </row>
    <row r="83" spans="1:21" x14ac:dyDescent="0.25">
      <c r="A83" s="144">
        <v>382.40000000000003</v>
      </c>
      <c r="B83">
        <v>0.83447500000000008</v>
      </c>
      <c r="C83">
        <v>0.83268000000000009</v>
      </c>
      <c r="D83">
        <v>0.83281999999999989</v>
      </c>
      <c r="E83">
        <v>0.82977999999999996</v>
      </c>
      <c r="F83">
        <v>0.82864000000000004</v>
      </c>
      <c r="G83">
        <v>0.82516999999999996</v>
      </c>
      <c r="H83">
        <v>0.82343500000000003</v>
      </c>
      <c r="I83">
        <v>0.82088499999999998</v>
      </c>
      <c r="J83">
        <v>0.81849499999999997</v>
      </c>
      <c r="K83">
        <v>0.82282500000000003</v>
      </c>
      <c r="L83">
        <v>0.81513999999999998</v>
      </c>
      <c r="M83">
        <v>0.88885688099999993</v>
      </c>
      <c r="N83">
        <v>0.72886698900000002</v>
      </c>
      <c r="O83">
        <v>0.70106893025000006</v>
      </c>
      <c r="P83">
        <v>0.81398794270713726</v>
      </c>
      <c r="Q83">
        <v>0.73146333333333302</v>
      </c>
      <c r="R83">
        <v>0.75146333300000001</v>
      </c>
      <c r="S83">
        <v>0.83332262933333301</v>
      </c>
      <c r="T83">
        <v>0.76020841108669923</v>
      </c>
      <c r="U83">
        <v>0.62244609927337202</v>
      </c>
    </row>
    <row r="84" spans="1:21" x14ac:dyDescent="0.25">
      <c r="A84" s="144">
        <v>382.8</v>
      </c>
      <c r="B84">
        <v>0.83618499999999996</v>
      </c>
      <c r="C84">
        <v>0.83445499999999995</v>
      </c>
      <c r="D84">
        <v>0.83376000000000006</v>
      </c>
      <c r="E84">
        <v>0.831125</v>
      </c>
      <c r="F84">
        <v>0.82992500000000002</v>
      </c>
      <c r="G84">
        <v>0.82694500000000004</v>
      </c>
      <c r="H84">
        <v>0.82523000000000002</v>
      </c>
      <c r="I84">
        <v>0.82257000000000002</v>
      </c>
      <c r="J84">
        <v>0.81977</v>
      </c>
      <c r="K84">
        <v>0.82435999999999998</v>
      </c>
      <c r="L84">
        <v>0.816805</v>
      </c>
      <c r="M84">
        <v>0.88985722599999995</v>
      </c>
      <c r="N84">
        <v>0.73006059899999998</v>
      </c>
      <c r="O84">
        <v>0.70185914775000002</v>
      </c>
      <c r="P84">
        <v>0.81461499726039066</v>
      </c>
      <c r="Q84">
        <v>0.73219000000000001</v>
      </c>
      <c r="R84">
        <v>0.75219000000000003</v>
      </c>
      <c r="S84">
        <v>0.83382229949999997</v>
      </c>
      <c r="T84">
        <v>0.7616432020458942</v>
      </c>
      <c r="U84">
        <v>0.62163218198749204</v>
      </c>
    </row>
    <row r="85" spans="1:21" x14ac:dyDescent="0.25">
      <c r="A85" s="144">
        <v>383.20000000000005</v>
      </c>
      <c r="B85">
        <v>0.83695999999999993</v>
      </c>
      <c r="C85">
        <v>0.83507500000000001</v>
      </c>
      <c r="D85">
        <v>0.83512500000000001</v>
      </c>
      <c r="E85">
        <v>0.83191000000000004</v>
      </c>
      <c r="F85">
        <v>0.83106999999999998</v>
      </c>
      <c r="G85">
        <v>0.82743499999999992</v>
      </c>
      <c r="H85">
        <v>0.82601999999999998</v>
      </c>
      <c r="I85">
        <v>0.823245</v>
      </c>
      <c r="J85">
        <v>0.82081500000000007</v>
      </c>
      <c r="K85">
        <v>0.82523999999999997</v>
      </c>
      <c r="L85">
        <v>0.81763999999999992</v>
      </c>
      <c r="M85">
        <v>0.89097815600000008</v>
      </c>
      <c r="N85">
        <v>0.73058089000000004</v>
      </c>
      <c r="O85">
        <v>0.70272533949999993</v>
      </c>
      <c r="P85">
        <v>0.8153570838667108</v>
      </c>
      <c r="Q85">
        <v>0.73259666666666701</v>
      </c>
      <c r="R85">
        <v>0.75259666700000005</v>
      </c>
      <c r="S85">
        <v>0.83400244366666698</v>
      </c>
      <c r="T85">
        <v>0.7636481406206922</v>
      </c>
      <c r="U85">
        <v>0.62167065817912104</v>
      </c>
    </row>
    <row r="86" spans="1:21" x14ac:dyDescent="0.25">
      <c r="A86" s="144">
        <v>383.6</v>
      </c>
      <c r="B86">
        <v>0.83743000000000001</v>
      </c>
      <c r="C86">
        <v>0.83574999999999999</v>
      </c>
      <c r="D86">
        <v>0.83531500000000003</v>
      </c>
      <c r="E86">
        <v>0.83261499999999999</v>
      </c>
      <c r="F86">
        <v>0.83169999999999999</v>
      </c>
      <c r="G86">
        <v>0.82843999999999995</v>
      </c>
      <c r="H86">
        <v>0.82652000000000003</v>
      </c>
      <c r="I86">
        <v>0.82410000000000005</v>
      </c>
      <c r="J86">
        <v>0.82174999999999998</v>
      </c>
      <c r="K86">
        <v>0.82583000000000006</v>
      </c>
      <c r="L86">
        <v>0.81823000000000001</v>
      </c>
      <c r="M86">
        <v>0.89203497049999991</v>
      </c>
      <c r="N86">
        <v>0.73174389399999995</v>
      </c>
      <c r="O86">
        <v>0.70347745949999996</v>
      </c>
      <c r="P86">
        <v>0.81607355777664758</v>
      </c>
      <c r="Q86">
        <v>0.73340666666666698</v>
      </c>
      <c r="R86">
        <v>0.75340666700000003</v>
      </c>
      <c r="S86">
        <v>0.83458639366666698</v>
      </c>
      <c r="T86">
        <v>0.76542178128700422</v>
      </c>
      <c r="U86">
        <v>0.62072431679720097</v>
      </c>
    </row>
    <row r="87" spans="1:21" x14ac:dyDescent="0.25">
      <c r="A87" s="144">
        <v>384</v>
      </c>
      <c r="B87">
        <v>0.83872999999999998</v>
      </c>
      <c r="C87">
        <v>0.83667000000000002</v>
      </c>
      <c r="D87">
        <v>0.83633000000000002</v>
      </c>
      <c r="E87">
        <v>0.83363999999999994</v>
      </c>
      <c r="F87">
        <v>0.83234000000000008</v>
      </c>
      <c r="G87">
        <v>0.82905000000000006</v>
      </c>
      <c r="H87">
        <v>0.82794000000000001</v>
      </c>
      <c r="I87">
        <v>0.82526999999999995</v>
      </c>
      <c r="J87">
        <v>0.82277</v>
      </c>
      <c r="K87">
        <v>0.826685</v>
      </c>
      <c r="L87">
        <v>0.81912999999999991</v>
      </c>
      <c r="M87">
        <v>0.89243911699999989</v>
      </c>
      <c r="N87">
        <v>0.73272326600000004</v>
      </c>
      <c r="O87">
        <v>0.70410368099999998</v>
      </c>
      <c r="P87">
        <v>0.8170958102102146</v>
      </c>
      <c r="Q87">
        <v>0.73399333333333305</v>
      </c>
      <c r="R87">
        <v>0.75399333300000004</v>
      </c>
      <c r="S87">
        <v>0.83494748133333296</v>
      </c>
      <c r="T87">
        <v>0.76699357313071526</v>
      </c>
      <c r="U87">
        <v>0.62050184410115605</v>
      </c>
    </row>
    <row r="88" spans="1:21" x14ac:dyDescent="0.25">
      <c r="A88" s="144">
        <v>384.40000000000003</v>
      </c>
      <c r="B88">
        <v>0.83894000000000002</v>
      </c>
      <c r="C88">
        <v>0.83718000000000004</v>
      </c>
      <c r="D88">
        <v>0.83728000000000002</v>
      </c>
      <c r="E88">
        <v>0.83375500000000002</v>
      </c>
      <c r="F88">
        <v>0.83275999999999994</v>
      </c>
      <c r="G88">
        <v>0.82981499999999997</v>
      </c>
      <c r="H88">
        <v>0.82813000000000003</v>
      </c>
      <c r="I88">
        <v>0.82562000000000002</v>
      </c>
      <c r="J88">
        <v>0.82309999999999994</v>
      </c>
      <c r="K88">
        <v>0.82725500000000007</v>
      </c>
      <c r="L88">
        <v>0.8196</v>
      </c>
      <c r="M88">
        <v>0.89256413999999995</v>
      </c>
      <c r="N88">
        <v>0.733916876</v>
      </c>
      <c r="O88">
        <v>0.70484421050000001</v>
      </c>
      <c r="P88">
        <v>0.81742465810686005</v>
      </c>
      <c r="Q88">
        <v>0.73433000000000004</v>
      </c>
      <c r="R88">
        <v>0.75432999999999995</v>
      </c>
      <c r="S88">
        <v>0.83505903849999996</v>
      </c>
      <c r="T88">
        <v>0.76788493251910217</v>
      </c>
      <c r="U88">
        <v>0.61951641193203399</v>
      </c>
    </row>
    <row r="89" spans="1:21" x14ac:dyDescent="0.25">
      <c r="A89" s="144">
        <v>384.8</v>
      </c>
      <c r="B89">
        <v>0.83936499999999992</v>
      </c>
      <c r="C89">
        <v>0.83811000000000002</v>
      </c>
      <c r="D89">
        <v>0.83806999999999998</v>
      </c>
      <c r="E89">
        <v>0.83454500000000009</v>
      </c>
      <c r="F89">
        <v>0.83390999999999993</v>
      </c>
      <c r="G89">
        <v>0.83077500000000004</v>
      </c>
      <c r="H89">
        <v>0.82896000000000003</v>
      </c>
      <c r="I89">
        <v>0.82641999999999993</v>
      </c>
      <c r="J89">
        <v>0.82373499999999999</v>
      </c>
      <c r="K89">
        <v>0.82807499999999989</v>
      </c>
      <c r="L89">
        <v>0.82089499999999993</v>
      </c>
      <c r="M89">
        <v>0.89318344599999999</v>
      </c>
      <c r="N89">
        <v>0.73507988000000002</v>
      </c>
      <c r="O89">
        <v>0.70565413450000003</v>
      </c>
      <c r="P89">
        <v>0.81804060401975121</v>
      </c>
      <c r="Q89">
        <v>0.73579333333333297</v>
      </c>
      <c r="R89">
        <v>0.75579333299999996</v>
      </c>
      <c r="S89">
        <v>0.83629773033333299</v>
      </c>
      <c r="T89">
        <v>0.76985301742473922</v>
      </c>
      <c r="U89">
        <v>0.61873716043835003</v>
      </c>
    </row>
    <row r="90" spans="1:21" x14ac:dyDescent="0.25">
      <c r="A90" s="144">
        <v>385.20000000000005</v>
      </c>
      <c r="B90">
        <v>0.84097500000000003</v>
      </c>
      <c r="C90">
        <v>0.83898499999999998</v>
      </c>
      <c r="D90">
        <v>0.83913499999999996</v>
      </c>
      <c r="E90">
        <v>0.83609</v>
      </c>
      <c r="F90">
        <v>0.83448999999999995</v>
      </c>
      <c r="G90">
        <v>0.83109999999999995</v>
      </c>
      <c r="H90">
        <v>0.82997999999999994</v>
      </c>
      <c r="I90">
        <v>0.82716500000000004</v>
      </c>
      <c r="J90">
        <v>0.82484999999999997</v>
      </c>
      <c r="K90">
        <v>0.82889499999999994</v>
      </c>
      <c r="L90">
        <v>0.82142999999999999</v>
      </c>
      <c r="M90">
        <v>0.89329393050000006</v>
      </c>
      <c r="N90">
        <v>0.73547775000000004</v>
      </c>
      <c r="O90">
        <v>0.70621870850000001</v>
      </c>
      <c r="P90">
        <v>0.81863549493854959</v>
      </c>
      <c r="Q90">
        <v>0.73619333333333303</v>
      </c>
      <c r="R90">
        <v>0.75619333300000002</v>
      </c>
      <c r="S90">
        <v>0.83647355533333301</v>
      </c>
      <c r="T90">
        <v>0.77174431338871718</v>
      </c>
      <c r="U90">
        <v>0.61768025125914405</v>
      </c>
    </row>
    <row r="91" spans="1:21" x14ac:dyDescent="0.25">
      <c r="A91" s="144">
        <v>385.6</v>
      </c>
      <c r="B91">
        <v>0.84125000000000005</v>
      </c>
      <c r="C91">
        <v>0.83949499999999999</v>
      </c>
      <c r="D91">
        <v>0.83963500000000002</v>
      </c>
      <c r="E91">
        <v>0.83648999999999996</v>
      </c>
      <c r="F91">
        <v>0.83525000000000005</v>
      </c>
      <c r="G91">
        <v>0.83184999999999998</v>
      </c>
      <c r="H91">
        <v>0.83027000000000006</v>
      </c>
      <c r="I91">
        <v>0.827735</v>
      </c>
      <c r="J91">
        <v>0.82563500000000001</v>
      </c>
      <c r="K91">
        <v>0.829345</v>
      </c>
      <c r="L91">
        <v>0.82216500000000003</v>
      </c>
      <c r="M91">
        <v>0.89412487350000003</v>
      </c>
      <c r="N91">
        <v>0.73673257000000003</v>
      </c>
      <c r="O91">
        <v>0.70653781574999996</v>
      </c>
      <c r="P91">
        <v>0.81945091234280032</v>
      </c>
      <c r="Q91">
        <v>0.736526666666667</v>
      </c>
      <c r="R91">
        <v>0.75652666700000004</v>
      </c>
      <c r="S91">
        <v>0.83658317866666698</v>
      </c>
      <c r="T91">
        <v>0.77341526165289121</v>
      </c>
      <c r="U91">
        <v>0.61690399116825601</v>
      </c>
    </row>
    <row r="92" spans="1:21" x14ac:dyDescent="0.25">
      <c r="A92" s="144">
        <v>386</v>
      </c>
      <c r="B92">
        <v>0.84153500000000003</v>
      </c>
      <c r="C92">
        <v>0.83974000000000004</v>
      </c>
      <c r="D92">
        <v>0.84026500000000004</v>
      </c>
      <c r="E92">
        <v>0.83721999999999996</v>
      </c>
      <c r="F92">
        <v>0.83533000000000002</v>
      </c>
      <c r="G92">
        <v>0.83243500000000004</v>
      </c>
      <c r="H92">
        <v>0.83070500000000003</v>
      </c>
      <c r="I92">
        <v>0.82835999999999999</v>
      </c>
      <c r="J92">
        <v>0.82585500000000001</v>
      </c>
      <c r="K92">
        <v>0.82962000000000002</v>
      </c>
      <c r="L92">
        <v>0.82221499999999992</v>
      </c>
      <c r="M92">
        <v>0.89409732850000001</v>
      </c>
      <c r="N92">
        <v>0.73752830999999996</v>
      </c>
      <c r="O92">
        <v>0.70708630575000009</v>
      </c>
      <c r="P92">
        <v>0.8194806953203162</v>
      </c>
      <c r="Q92">
        <v>0.73668</v>
      </c>
      <c r="R92">
        <v>0.75668000000000002</v>
      </c>
      <c r="S92">
        <v>0.83651326550000005</v>
      </c>
      <c r="T92">
        <v>0.77519554730993623</v>
      </c>
      <c r="U92">
        <v>0.61594720997865204</v>
      </c>
    </row>
    <row r="93" spans="1:21" x14ac:dyDescent="0.25">
      <c r="A93" s="144">
        <v>386.40000000000003</v>
      </c>
      <c r="B93">
        <v>0.84210499999999999</v>
      </c>
      <c r="C93">
        <v>0.840225</v>
      </c>
      <c r="D93">
        <v>0.84040999999999999</v>
      </c>
      <c r="E93">
        <v>0.83743500000000004</v>
      </c>
      <c r="F93">
        <v>0.83593000000000006</v>
      </c>
      <c r="G93">
        <v>0.83250000000000002</v>
      </c>
      <c r="H93">
        <v>0.83104</v>
      </c>
      <c r="I93">
        <v>0.82836500000000002</v>
      </c>
      <c r="J93">
        <v>0.826125</v>
      </c>
      <c r="K93">
        <v>0.82978499999999999</v>
      </c>
      <c r="L93">
        <v>0.82253500000000002</v>
      </c>
      <c r="M93">
        <v>0.89416343499999995</v>
      </c>
      <c r="N93">
        <v>0.73921160600000002</v>
      </c>
      <c r="O93">
        <v>0.70780916250000003</v>
      </c>
      <c r="P93">
        <v>0.82035518935543017</v>
      </c>
      <c r="Q93">
        <v>0.73721666666666696</v>
      </c>
      <c r="R93">
        <v>0.75721666700000001</v>
      </c>
      <c r="S93">
        <v>0.83682714816666703</v>
      </c>
      <c r="T93">
        <v>0.77656634708003924</v>
      </c>
      <c r="U93">
        <v>0.61485954389859698</v>
      </c>
    </row>
    <row r="94" spans="1:21" x14ac:dyDescent="0.25">
      <c r="A94" s="144">
        <v>386.8</v>
      </c>
      <c r="B94">
        <v>0.84253500000000003</v>
      </c>
      <c r="C94">
        <v>0.84074500000000008</v>
      </c>
      <c r="D94">
        <v>0.84138500000000005</v>
      </c>
      <c r="E94">
        <v>0.83784999999999998</v>
      </c>
      <c r="F94">
        <v>0.83645000000000003</v>
      </c>
      <c r="G94">
        <v>0.83351500000000001</v>
      </c>
      <c r="H94">
        <v>0.83185500000000001</v>
      </c>
      <c r="I94">
        <v>0.82905499999999999</v>
      </c>
      <c r="J94">
        <v>0.82681000000000004</v>
      </c>
      <c r="K94">
        <v>0.83067500000000005</v>
      </c>
      <c r="L94">
        <v>0.82328500000000004</v>
      </c>
      <c r="M94">
        <v>0.89402372099999994</v>
      </c>
      <c r="N94">
        <v>0.73988492400000005</v>
      </c>
      <c r="O94">
        <v>0.70847316150000006</v>
      </c>
      <c r="P94">
        <v>0.82028391683885338</v>
      </c>
      <c r="Q94">
        <v>0.73766666666666703</v>
      </c>
      <c r="R94">
        <v>0.75766666699999996</v>
      </c>
      <c r="S94">
        <v>0.83705482466666703</v>
      </c>
      <c r="T94">
        <v>0.77844205021436119</v>
      </c>
      <c r="U94">
        <v>0.614121638413197</v>
      </c>
    </row>
    <row r="95" spans="1:21" x14ac:dyDescent="0.25">
      <c r="A95" s="144">
        <v>387.20000000000005</v>
      </c>
      <c r="B95">
        <v>0.84293499999999999</v>
      </c>
      <c r="C95">
        <v>0.84133000000000002</v>
      </c>
      <c r="D95">
        <v>0.84151500000000001</v>
      </c>
      <c r="E95">
        <v>0.83838000000000001</v>
      </c>
      <c r="F95">
        <v>0.83697500000000002</v>
      </c>
      <c r="G95">
        <v>0.83382000000000001</v>
      </c>
      <c r="H95">
        <v>0.83223000000000003</v>
      </c>
      <c r="I95">
        <v>0.82953999999999994</v>
      </c>
      <c r="J95">
        <v>0.82681500000000008</v>
      </c>
      <c r="K95">
        <v>0.83101500000000006</v>
      </c>
      <c r="L95">
        <v>0.82315000000000005</v>
      </c>
      <c r="M95">
        <v>0.89411875149999998</v>
      </c>
      <c r="N95">
        <v>0.74107853300000004</v>
      </c>
      <c r="O95">
        <v>0.70901961375</v>
      </c>
      <c r="P95">
        <v>0.82106078536067506</v>
      </c>
      <c r="Q95">
        <v>0.73795999999999995</v>
      </c>
      <c r="R95">
        <v>0.75795999999999997</v>
      </c>
      <c r="S95">
        <v>0.83712629400000005</v>
      </c>
      <c r="T95">
        <v>0.7800468920376652</v>
      </c>
      <c r="U95">
        <v>0.61249557331981597</v>
      </c>
    </row>
    <row r="96" spans="1:21" x14ac:dyDescent="0.25">
      <c r="A96" s="144">
        <v>387.6</v>
      </c>
      <c r="B96">
        <v>0.84390500000000002</v>
      </c>
      <c r="C96">
        <v>0.84257500000000007</v>
      </c>
      <c r="D96">
        <v>0.84247499999999997</v>
      </c>
      <c r="E96">
        <v>0.83953999999999995</v>
      </c>
      <c r="F96">
        <v>0.83787</v>
      </c>
      <c r="G96">
        <v>0.83475500000000002</v>
      </c>
      <c r="H96">
        <v>0.83301500000000006</v>
      </c>
      <c r="I96">
        <v>0.83020000000000005</v>
      </c>
      <c r="J96">
        <v>0.82780999999999993</v>
      </c>
      <c r="K96">
        <v>0.83162000000000003</v>
      </c>
      <c r="L96">
        <v>0.82448999999999995</v>
      </c>
      <c r="M96">
        <v>0.89427514650000006</v>
      </c>
      <c r="N96">
        <v>0.74181306199999997</v>
      </c>
      <c r="O96">
        <v>0.70945879199999995</v>
      </c>
      <c r="P96">
        <v>0.82137661136034423</v>
      </c>
      <c r="Q96">
        <v>0.738136666666667</v>
      </c>
      <c r="R96">
        <v>0.75813666700000004</v>
      </c>
      <c r="S96">
        <v>0.837081554666667</v>
      </c>
      <c r="T96">
        <v>0.78198353689467326</v>
      </c>
      <c r="U96">
        <v>0.61130498954234203</v>
      </c>
    </row>
    <row r="97" spans="1:21" x14ac:dyDescent="0.25">
      <c r="A97" s="144">
        <v>388</v>
      </c>
      <c r="B97">
        <v>0.84428999999999998</v>
      </c>
      <c r="C97">
        <v>0.84264000000000006</v>
      </c>
      <c r="D97">
        <v>0.84265000000000001</v>
      </c>
      <c r="E97">
        <v>0.83972500000000005</v>
      </c>
      <c r="F97">
        <v>0.83795500000000001</v>
      </c>
      <c r="G97">
        <v>0.83490500000000001</v>
      </c>
      <c r="H97">
        <v>0.83354499999999998</v>
      </c>
      <c r="I97">
        <v>0.83050500000000005</v>
      </c>
      <c r="J97">
        <v>0.82777500000000004</v>
      </c>
      <c r="K97">
        <v>0.83214999999999995</v>
      </c>
      <c r="L97">
        <v>0.82413499999999995</v>
      </c>
      <c r="M97">
        <v>0.89403458449999995</v>
      </c>
      <c r="N97">
        <v>0.74276182899999998</v>
      </c>
      <c r="O97">
        <v>0.71005702824999994</v>
      </c>
      <c r="P97">
        <v>0.82141920862075946</v>
      </c>
      <c r="Q97">
        <v>0.73825666666666701</v>
      </c>
      <c r="R97">
        <v>0.75825666700000005</v>
      </c>
      <c r="S97">
        <v>0.83698060516666695</v>
      </c>
      <c r="T97">
        <v>0.78369375461550417</v>
      </c>
      <c r="U97">
        <v>0.61038429343416001</v>
      </c>
    </row>
    <row r="98" spans="1:21" x14ac:dyDescent="0.25">
      <c r="A98" s="144">
        <v>388.40000000000003</v>
      </c>
      <c r="B98">
        <v>0.84492999999999996</v>
      </c>
      <c r="C98">
        <v>0.84319499999999992</v>
      </c>
      <c r="D98">
        <v>0.84353499999999992</v>
      </c>
      <c r="E98">
        <v>0.84016999999999997</v>
      </c>
      <c r="F98">
        <v>0.83881000000000006</v>
      </c>
      <c r="G98">
        <v>0.83587999999999996</v>
      </c>
      <c r="H98">
        <v>0.83370499999999992</v>
      </c>
      <c r="I98">
        <v>0.83111000000000002</v>
      </c>
      <c r="J98">
        <v>0.82852499999999996</v>
      </c>
      <c r="K98">
        <v>0.83247000000000004</v>
      </c>
      <c r="L98">
        <v>0.82498000000000005</v>
      </c>
      <c r="M98">
        <v>0.894581815</v>
      </c>
      <c r="N98">
        <v>0.74392483300000001</v>
      </c>
      <c r="O98">
        <v>0.71079429274999995</v>
      </c>
      <c r="P98">
        <v>0.82241946078922556</v>
      </c>
      <c r="Q98">
        <v>0.73903333333333299</v>
      </c>
      <c r="R98">
        <v>0.75903333299999998</v>
      </c>
      <c r="S98">
        <v>0.83753677733333298</v>
      </c>
      <c r="T98">
        <v>0.78584969048949416</v>
      </c>
      <c r="U98">
        <v>0.60915740520995498</v>
      </c>
    </row>
    <row r="99" spans="1:21" x14ac:dyDescent="0.25">
      <c r="A99" s="144">
        <v>388.8</v>
      </c>
      <c r="B99">
        <v>0.84482999999999997</v>
      </c>
      <c r="C99">
        <v>0.84340999999999999</v>
      </c>
      <c r="D99">
        <v>0.84358500000000003</v>
      </c>
      <c r="E99">
        <v>0.84084999999999999</v>
      </c>
      <c r="F99">
        <v>0.83946999999999994</v>
      </c>
      <c r="G99">
        <v>0.83584999999999998</v>
      </c>
      <c r="H99">
        <v>0.83428499999999994</v>
      </c>
      <c r="I99">
        <v>0.83176000000000005</v>
      </c>
      <c r="J99">
        <v>0.82902999999999993</v>
      </c>
      <c r="K99">
        <v>0.83253500000000003</v>
      </c>
      <c r="L99">
        <v>0.82567499999999994</v>
      </c>
      <c r="M99">
        <v>0.89451907099999994</v>
      </c>
      <c r="N99">
        <v>0.74447573</v>
      </c>
      <c r="O99">
        <v>0.71146076775</v>
      </c>
      <c r="P99">
        <v>0.82270946143110812</v>
      </c>
      <c r="Q99">
        <v>0.739153333333333</v>
      </c>
      <c r="R99">
        <v>0.75915333299999999</v>
      </c>
      <c r="S99">
        <v>0.83743673683333297</v>
      </c>
      <c r="T99">
        <v>0.78808170067990224</v>
      </c>
      <c r="U99">
        <v>0.60831363030014995</v>
      </c>
    </row>
    <row r="100" spans="1:21" x14ac:dyDescent="0.25">
      <c r="A100" s="144">
        <v>389.20000000000005</v>
      </c>
      <c r="B100">
        <v>0.84576499999999999</v>
      </c>
      <c r="C100">
        <v>0.84440499999999996</v>
      </c>
      <c r="D100">
        <v>0.84465999999999997</v>
      </c>
      <c r="E100">
        <v>0.84111500000000006</v>
      </c>
      <c r="F100">
        <v>0.83975500000000003</v>
      </c>
      <c r="G100">
        <v>0.83652499999999996</v>
      </c>
      <c r="H100">
        <v>0.83544499999999999</v>
      </c>
      <c r="I100">
        <v>0.832565</v>
      </c>
      <c r="J100">
        <v>0.83000000000000007</v>
      </c>
      <c r="K100">
        <v>0.83355000000000001</v>
      </c>
      <c r="L100">
        <v>0.82643</v>
      </c>
      <c r="M100">
        <v>0.89432671450000001</v>
      </c>
      <c r="N100">
        <v>0.74597539300000004</v>
      </c>
      <c r="O100">
        <v>0.71205145200000008</v>
      </c>
      <c r="P100">
        <v>0.82342261558332863</v>
      </c>
      <c r="Q100">
        <v>0.73982333333333306</v>
      </c>
      <c r="R100">
        <v>0.75982333300000005</v>
      </c>
      <c r="S100">
        <v>0.837887148333333</v>
      </c>
      <c r="T100">
        <v>0.79063371398229321</v>
      </c>
      <c r="U100">
        <v>0.60668393639357998</v>
      </c>
    </row>
    <row r="101" spans="1:21" x14ac:dyDescent="0.25">
      <c r="A101" s="144">
        <v>389.6</v>
      </c>
      <c r="B101">
        <v>0.84652499999999997</v>
      </c>
      <c r="C101">
        <v>0.84482999999999997</v>
      </c>
      <c r="D101">
        <v>0.84497</v>
      </c>
      <c r="E101">
        <v>0.84204499999999993</v>
      </c>
      <c r="F101">
        <v>0.84057500000000007</v>
      </c>
      <c r="G101">
        <v>0.83734500000000001</v>
      </c>
      <c r="H101">
        <v>0.83579500000000007</v>
      </c>
      <c r="I101">
        <v>0.83287999999999995</v>
      </c>
      <c r="J101">
        <v>0.83039499999999999</v>
      </c>
      <c r="K101">
        <v>0.83413999999999999</v>
      </c>
      <c r="L101">
        <v>0.82696999999999998</v>
      </c>
      <c r="M101">
        <v>0.89470882750000003</v>
      </c>
      <c r="N101">
        <v>0.74775050499999995</v>
      </c>
      <c r="O101">
        <v>0.71301835624999998</v>
      </c>
      <c r="P101">
        <v>0.8244370762562252</v>
      </c>
      <c r="Q101">
        <v>0.74057666666666699</v>
      </c>
      <c r="R101">
        <v>0.76057666700000004</v>
      </c>
      <c r="S101">
        <v>0.83842134416666703</v>
      </c>
      <c r="T101">
        <v>0.79304887501818822</v>
      </c>
      <c r="U101">
        <v>0.60571960351490195</v>
      </c>
    </row>
    <row r="102" spans="1:21" x14ac:dyDescent="0.25">
      <c r="A102" s="144">
        <v>390</v>
      </c>
      <c r="B102">
        <v>0.84720499999999999</v>
      </c>
      <c r="C102">
        <v>0.84592500000000004</v>
      </c>
      <c r="D102">
        <v>0.84614</v>
      </c>
      <c r="E102">
        <v>0.84262000000000004</v>
      </c>
      <c r="F102">
        <v>0.84132000000000007</v>
      </c>
      <c r="G102">
        <v>0.83843000000000001</v>
      </c>
      <c r="H102">
        <v>0.83688999999999991</v>
      </c>
      <c r="I102">
        <v>0.833785</v>
      </c>
      <c r="J102">
        <v>0.83126</v>
      </c>
      <c r="K102">
        <v>0.83525500000000008</v>
      </c>
      <c r="L102">
        <v>0.82813500000000007</v>
      </c>
      <c r="M102">
        <v>0.89518030800000004</v>
      </c>
      <c r="N102">
        <v>0.74888290400000002</v>
      </c>
      <c r="O102">
        <v>0.71369378299999997</v>
      </c>
      <c r="P102">
        <v>0.82543206442616823</v>
      </c>
      <c r="Q102">
        <v>0.74119333333333304</v>
      </c>
      <c r="R102">
        <v>0.76119333300000003</v>
      </c>
      <c r="S102">
        <v>0.83881932283333305</v>
      </c>
      <c r="T102">
        <v>0.79528041302799224</v>
      </c>
      <c r="U102">
        <v>0.60523194367081001</v>
      </c>
    </row>
    <row r="103" spans="1:21" x14ac:dyDescent="0.25">
      <c r="A103" s="144">
        <v>390.40000000000003</v>
      </c>
      <c r="B103">
        <v>0.84865499999999994</v>
      </c>
      <c r="C103">
        <v>0.84697</v>
      </c>
      <c r="D103">
        <v>0.84739999999999993</v>
      </c>
      <c r="E103">
        <v>0.84401499999999996</v>
      </c>
      <c r="F103">
        <v>0.84250500000000006</v>
      </c>
      <c r="G103">
        <v>0.83970500000000003</v>
      </c>
      <c r="H103">
        <v>0.83805499999999999</v>
      </c>
      <c r="I103">
        <v>0.8353250000000001</v>
      </c>
      <c r="J103">
        <v>0.83288000000000006</v>
      </c>
      <c r="K103">
        <v>0.83662499999999995</v>
      </c>
      <c r="L103">
        <v>0.82922000000000007</v>
      </c>
      <c r="M103">
        <v>0.89577237399999998</v>
      </c>
      <c r="N103">
        <v>0.75053559400000003</v>
      </c>
      <c r="O103">
        <v>0.71490309274999997</v>
      </c>
      <c r="P103">
        <v>0.82642152459906471</v>
      </c>
      <c r="Q103">
        <v>0.74227666666666703</v>
      </c>
      <c r="R103">
        <v>0.76227666699999996</v>
      </c>
      <c r="S103">
        <v>0.839684416166667</v>
      </c>
      <c r="T103">
        <v>0.79767259501293519</v>
      </c>
      <c r="U103">
        <v>0.60422365947466194</v>
      </c>
    </row>
    <row r="104" spans="1:21" x14ac:dyDescent="0.25">
      <c r="A104" s="144">
        <v>390.8</v>
      </c>
      <c r="B104">
        <v>0.84920499999999999</v>
      </c>
      <c r="C104">
        <v>0.84740499999999996</v>
      </c>
      <c r="D104">
        <v>0.84767499999999996</v>
      </c>
      <c r="E104">
        <v>0.84498499999999999</v>
      </c>
      <c r="F104">
        <v>0.84340999999999999</v>
      </c>
      <c r="G104">
        <v>0.84</v>
      </c>
      <c r="H104">
        <v>0.83857999999999999</v>
      </c>
      <c r="I104">
        <v>0.83615499999999998</v>
      </c>
      <c r="J104">
        <v>0.83387</v>
      </c>
      <c r="K104">
        <v>0.83801499999999995</v>
      </c>
      <c r="L104">
        <v>0.830515</v>
      </c>
      <c r="M104">
        <v>0.89615769750000007</v>
      </c>
      <c r="N104">
        <v>0.75169859800000005</v>
      </c>
      <c r="O104">
        <v>0.71551218174999998</v>
      </c>
      <c r="P104">
        <v>0.82742630826765318</v>
      </c>
      <c r="Q104">
        <v>0.74316000000000004</v>
      </c>
      <c r="R104">
        <v>0.76315999999999995</v>
      </c>
      <c r="S104">
        <v>0.84034995649999999</v>
      </c>
      <c r="T104">
        <v>0.80056630477509516</v>
      </c>
      <c r="U104">
        <v>0.60357705701251096</v>
      </c>
    </row>
    <row r="105" spans="1:21" x14ac:dyDescent="0.25">
      <c r="A105" s="144">
        <v>391.20000000000005</v>
      </c>
      <c r="B105">
        <v>0.85058</v>
      </c>
      <c r="C105">
        <v>0.84904999999999997</v>
      </c>
      <c r="D105">
        <v>0.84960000000000002</v>
      </c>
      <c r="E105">
        <v>0.84630000000000005</v>
      </c>
      <c r="F105">
        <v>0.84492</v>
      </c>
      <c r="G105">
        <v>0.84203499999999998</v>
      </c>
      <c r="H105">
        <v>0.84054000000000006</v>
      </c>
      <c r="I105">
        <v>0.83809500000000003</v>
      </c>
      <c r="J105">
        <v>0.83545000000000003</v>
      </c>
      <c r="K105">
        <v>0.83967000000000003</v>
      </c>
      <c r="L105">
        <v>0.832345</v>
      </c>
      <c r="M105">
        <v>0.89685948500000001</v>
      </c>
      <c r="N105">
        <v>0.75350431500000004</v>
      </c>
      <c r="O105">
        <v>0.71655094475000003</v>
      </c>
      <c r="P105">
        <v>0.82874422309149531</v>
      </c>
      <c r="Q105">
        <v>0.74431000000000003</v>
      </c>
      <c r="R105">
        <v>0.76431000000000004</v>
      </c>
      <c r="S105">
        <v>0.84128260850000003</v>
      </c>
      <c r="T105">
        <v>0.80349423160056321</v>
      </c>
      <c r="U105">
        <v>0.60342171057070704</v>
      </c>
    </row>
    <row r="106" spans="1:21" x14ac:dyDescent="0.25">
      <c r="A106" s="144">
        <v>391.6</v>
      </c>
      <c r="B106">
        <v>0.85214999999999996</v>
      </c>
      <c r="C106">
        <v>0.85058</v>
      </c>
      <c r="D106">
        <v>0.85106999999999999</v>
      </c>
      <c r="E106">
        <v>0.84762999999999999</v>
      </c>
      <c r="F106">
        <v>0.84648499999999993</v>
      </c>
      <c r="G106">
        <v>0.84343000000000001</v>
      </c>
      <c r="H106">
        <v>0.84236</v>
      </c>
      <c r="I106">
        <v>0.83948999999999996</v>
      </c>
      <c r="J106">
        <v>0.83738500000000005</v>
      </c>
      <c r="K106">
        <v>0.84152000000000005</v>
      </c>
      <c r="L106">
        <v>0.83424500000000001</v>
      </c>
      <c r="M106">
        <v>0.89836910850000007</v>
      </c>
      <c r="N106">
        <v>0.75592214000000002</v>
      </c>
      <c r="O106">
        <v>0.71819460374999999</v>
      </c>
      <c r="P106">
        <v>0.83052661041829168</v>
      </c>
      <c r="Q106">
        <v>0.74568000000000001</v>
      </c>
      <c r="R106">
        <v>0.76568000000000003</v>
      </c>
      <c r="S106">
        <v>0.84243570450000005</v>
      </c>
      <c r="T106">
        <v>0.80643397373229819</v>
      </c>
      <c r="U106">
        <v>0.60337174857839304</v>
      </c>
    </row>
    <row r="107" spans="1:21" x14ac:dyDescent="0.25">
      <c r="A107" s="144">
        <v>392</v>
      </c>
      <c r="B107">
        <v>0.85349000000000008</v>
      </c>
      <c r="C107">
        <v>0.85177499999999995</v>
      </c>
      <c r="D107">
        <v>0.85218499999999997</v>
      </c>
      <c r="E107">
        <v>0.84960000000000002</v>
      </c>
      <c r="F107">
        <v>0.84828999999999999</v>
      </c>
      <c r="G107">
        <v>0.84529500000000002</v>
      </c>
      <c r="H107">
        <v>0.84389999999999998</v>
      </c>
      <c r="I107">
        <v>0.84128999999999998</v>
      </c>
      <c r="J107">
        <v>0.839225</v>
      </c>
      <c r="K107">
        <v>0.84323499999999996</v>
      </c>
      <c r="L107">
        <v>0.83660500000000004</v>
      </c>
      <c r="M107">
        <v>0.89959333399999997</v>
      </c>
      <c r="N107">
        <v>0.75824814799999996</v>
      </c>
      <c r="O107">
        <v>0.71986455424999996</v>
      </c>
      <c r="P107">
        <v>0.83241583126280971</v>
      </c>
      <c r="Q107">
        <v>0.74745333333333297</v>
      </c>
      <c r="R107">
        <v>0.76745333299999996</v>
      </c>
      <c r="S107">
        <v>0.84399257683333295</v>
      </c>
      <c r="T107">
        <v>0.80989696712405923</v>
      </c>
      <c r="U107">
        <v>0.60274341926409403</v>
      </c>
    </row>
    <row r="108" spans="1:21" x14ac:dyDescent="0.25">
      <c r="A108" s="144">
        <v>392.40000000000003</v>
      </c>
      <c r="B108">
        <v>0.85538000000000003</v>
      </c>
      <c r="C108">
        <v>0.85427999999999993</v>
      </c>
      <c r="D108">
        <v>0.85456500000000002</v>
      </c>
      <c r="E108">
        <v>0.851495</v>
      </c>
      <c r="F108">
        <v>0.85077999999999998</v>
      </c>
      <c r="G108">
        <v>0.84728500000000007</v>
      </c>
      <c r="H108">
        <v>0.84639500000000001</v>
      </c>
      <c r="I108">
        <v>0.843835</v>
      </c>
      <c r="J108">
        <v>0.84175500000000003</v>
      </c>
      <c r="K108">
        <v>0.84582000000000002</v>
      </c>
      <c r="L108">
        <v>0.83891000000000004</v>
      </c>
      <c r="M108">
        <v>0.90118130750000003</v>
      </c>
      <c r="N108">
        <v>0.76032931400000003</v>
      </c>
      <c r="O108">
        <v>0.72193313125000003</v>
      </c>
      <c r="P108">
        <v>0.83465267812061961</v>
      </c>
      <c r="Q108">
        <v>0.74908666666666701</v>
      </c>
      <c r="R108">
        <v>0.76908666699999995</v>
      </c>
      <c r="S108">
        <v>0.84540989066666705</v>
      </c>
      <c r="T108">
        <v>0.81278811221512326</v>
      </c>
      <c r="U108">
        <v>0.603794224359679</v>
      </c>
    </row>
    <row r="109" spans="1:21" x14ac:dyDescent="0.25">
      <c r="A109" s="144">
        <v>392.8</v>
      </c>
      <c r="B109">
        <v>0.85726999999999998</v>
      </c>
      <c r="C109">
        <v>0.85607</v>
      </c>
      <c r="D109">
        <v>0.856765</v>
      </c>
      <c r="E109">
        <v>0.85359499999999999</v>
      </c>
      <c r="F109">
        <v>0.85280500000000004</v>
      </c>
      <c r="G109">
        <v>0.84976000000000007</v>
      </c>
      <c r="H109">
        <v>0.84860000000000002</v>
      </c>
      <c r="I109">
        <v>0.84621999999999997</v>
      </c>
      <c r="J109">
        <v>0.84407500000000002</v>
      </c>
      <c r="K109">
        <v>0.84864499999999998</v>
      </c>
      <c r="L109">
        <v>0.84173999999999993</v>
      </c>
      <c r="M109">
        <v>0.90257065000000003</v>
      </c>
      <c r="N109">
        <v>0.76323682400000004</v>
      </c>
      <c r="O109">
        <v>0.7240639577500001</v>
      </c>
      <c r="P109">
        <v>0.83654980144889279</v>
      </c>
      <c r="Q109">
        <v>0.75109999999999999</v>
      </c>
      <c r="R109">
        <v>0.77110000000000001</v>
      </c>
      <c r="S109">
        <v>0.84720764400000004</v>
      </c>
      <c r="T109">
        <v>0.81631880258861322</v>
      </c>
      <c r="U109">
        <v>0.60436496224858105</v>
      </c>
    </row>
    <row r="110" spans="1:21" x14ac:dyDescent="0.25">
      <c r="A110" s="144">
        <v>393.20000000000005</v>
      </c>
      <c r="B110">
        <v>0.85926999999999998</v>
      </c>
      <c r="C110">
        <v>0.85806499999999997</v>
      </c>
      <c r="D110">
        <v>0.85878500000000002</v>
      </c>
      <c r="E110">
        <v>0.85630000000000006</v>
      </c>
      <c r="F110">
        <v>0.85535000000000005</v>
      </c>
      <c r="G110">
        <v>0.85223000000000004</v>
      </c>
      <c r="H110">
        <v>0.85121000000000002</v>
      </c>
      <c r="I110">
        <v>0.8488150000000001</v>
      </c>
      <c r="J110">
        <v>0.84682499999999994</v>
      </c>
      <c r="K110">
        <v>0.85139500000000001</v>
      </c>
      <c r="L110">
        <v>0.84480999999999995</v>
      </c>
      <c r="M110">
        <v>0.90509041450000005</v>
      </c>
      <c r="N110">
        <v>0.76583828099999995</v>
      </c>
      <c r="O110">
        <v>0.72601010325000004</v>
      </c>
      <c r="P110">
        <v>0.83912476810724934</v>
      </c>
      <c r="Q110">
        <v>0.75335666666666701</v>
      </c>
      <c r="R110">
        <v>0.77335666700000005</v>
      </c>
      <c r="S110">
        <v>0.84924916966666697</v>
      </c>
      <c r="T110">
        <v>0.81991382296220716</v>
      </c>
      <c r="U110">
        <v>0.60466189172694695</v>
      </c>
    </row>
    <row r="111" spans="1:21" x14ac:dyDescent="0.25">
      <c r="A111" s="144">
        <v>393.6</v>
      </c>
      <c r="B111">
        <v>0.86214500000000005</v>
      </c>
      <c r="C111">
        <v>0.86053000000000002</v>
      </c>
      <c r="D111">
        <v>0.86187000000000002</v>
      </c>
      <c r="E111">
        <v>0.85922999999999994</v>
      </c>
      <c r="F111">
        <v>0.85858500000000004</v>
      </c>
      <c r="G111">
        <v>0.85499999999999998</v>
      </c>
      <c r="H111">
        <v>0.85424</v>
      </c>
      <c r="I111">
        <v>0.85204000000000002</v>
      </c>
      <c r="J111">
        <v>0.85047499999999998</v>
      </c>
      <c r="K111">
        <v>0.85499999999999998</v>
      </c>
      <c r="L111">
        <v>0.8483099999999999</v>
      </c>
      <c r="M111">
        <v>0.90759793550000001</v>
      </c>
      <c r="N111">
        <v>0.76978637400000005</v>
      </c>
      <c r="O111">
        <v>0.72877452175000001</v>
      </c>
      <c r="P111">
        <v>0.84250854249292673</v>
      </c>
      <c r="Q111">
        <v>0.75603666666666702</v>
      </c>
      <c r="R111">
        <v>0.77603666699999996</v>
      </c>
      <c r="S111">
        <v>0.85171446566666698</v>
      </c>
      <c r="T111">
        <v>0.82372516380760619</v>
      </c>
      <c r="U111">
        <v>0.60573669994565005</v>
      </c>
    </row>
    <row r="112" spans="1:21" x14ac:dyDescent="0.25">
      <c r="A112" s="144">
        <v>394</v>
      </c>
      <c r="B112">
        <v>0.86475000000000002</v>
      </c>
      <c r="C112">
        <v>0.86339999999999995</v>
      </c>
      <c r="D112">
        <v>0.86434500000000003</v>
      </c>
      <c r="E112">
        <v>0.86197999999999997</v>
      </c>
      <c r="F112">
        <v>0.86143499999999995</v>
      </c>
      <c r="G112">
        <v>0.85850000000000004</v>
      </c>
      <c r="H112">
        <v>0.85765500000000006</v>
      </c>
      <c r="I112">
        <v>0.85592000000000001</v>
      </c>
      <c r="J112">
        <v>0.85367999999999999</v>
      </c>
      <c r="K112">
        <v>0.85877499999999996</v>
      </c>
      <c r="L112">
        <v>0.85236000000000001</v>
      </c>
      <c r="M112">
        <v>0.91049246449999999</v>
      </c>
      <c r="N112">
        <v>0.77318357100000001</v>
      </c>
      <c r="O112">
        <v>0.73168997275000003</v>
      </c>
      <c r="P112">
        <v>0.84573155032691405</v>
      </c>
      <c r="Q112">
        <v>0.75898333333333301</v>
      </c>
      <c r="R112">
        <v>0.778983333</v>
      </c>
      <c r="S112">
        <v>0.85444686433333294</v>
      </c>
      <c r="T112">
        <v>0.8282180975486062</v>
      </c>
      <c r="U112">
        <v>0.60703458535437504</v>
      </c>
    </row>
    <row r="113" spans="1:21" x14ac:dyDescent="0.25">
      <c r="A113" s="144">
        <v>394.40000000000003</v>
      </c>
      <c r="B113">
        <v>0.86770999999999998</v>
      </c>
      <c r="C113">
        <v>0.86663000000000001</v>
      </c>
      <c r="D113">
        <v>0.86775500000000005</v>
      </c>
      <c r="E113">
        <v>0.86549999999999994</v>
      </c>
      <c r="F113">
        <v>0.86484499999999997</v>
      </c>
      <c r="G113">
        <v>0.86197999999999997</v>
      </c>
      <c r="H113">
        <v>0.86118499999999998</v>
      </c>
      <c r="I113">
        <v>0.85938000000000003</v>
      </c>
      <c r="J113">
        <v>0.85780499999999993</v>
      </c>
      <c r="K113">
        <v>0.86285000000000001</v>
      </c>
      <c r="L113">
        <v>0.85621999999999998</v>
      </c>
      <c r="M113">
        <v>0.9135286975000001</v>
      </c>
      <c r="N113">
        <v>0.77691742699999999</v>
      </c>
      <c r="O113">
        <v>0.73473654649999998</v>
      </c>
      <c r="P113">
        <v>0.84932717170225402</v>
      </c>
      <c r="Q113">
        <v>0.76202666666666696</v>
      </c>
      <c r="R113">
        <v>0.78202666700000001</v>
      </c>
      <c r="S113">
        <v>0.85727636416666697</v>
      </c>
      <c r="T113">
        <v>0.83242805063124026</v>
      </c>
      <c r="U113">
        <v>0.60799921098464405</v>
      </c>
    </row>
    <row r="114" spans="1:21" x14ac:dyDescent="0.25">
      <c r="A114" s="144">
        <v>394.8</v>
      </c>
      <c r="B114">
        <v>0.87104000000000004</v>
      </c>
      <c r="C114">
        <v>0.87</v>
      </c>
      <c r="D114">
        <v>0.87139</v>
      </c>
      <c r="E114">
        <v>0.86899499999999996</v>
      </c>
      <c r="F114">
        <v>0.86865999999999999</v>
      </c>
      <c r="G114">
        <v>0.86619500000000005</v>
      </c>
      <c r="H114">
        <v>0.86560000000000004</v>
      </c>
      <c r="I114">
        <v>0.86417999999999995</v>
      </c>
      <c r="J114">
        <v>0.86213000000000006</v>
      </c>
      <c r="K114">
        <v>0.86770999999999998</v>
      </c>
      <c r="L114">
        <v>0.86160000000000003</v>
      </c>
      <c r="M114">
        <v>0.91684313849999999</v>
      </c>
      <c r="N114">
        <v>0.78098794100000002</v>
      </c>
      <c r="O114">
        <v>0.73836380224999998</v>
      </c>
      <c r="P114">
        <v>0.85353778010565373</v>
      </c>
      <c r="Q114">
        <v>0.76596666666666702</v>
      </c>
      <c r="R114">
        <v>0.78596666699999995</v>
      </c>
      <c r="S114">
        <v>0.861002964166667</v>
      </c>
      <c r="T114">
        <v>0.83718748761787021</v>
      </c>
      <c r="U114">
        <v>0.61063775889627103</v>
      </c>
    </row>
    <row r="115" spans="1:21" x14ac:dyDescent="0.25">
      <c r="A115" s="144">
        <v>395.20000000000005</v>
      </c>
      <c r="B115">
        <v>0.87490000000000001</v>
      </c>
      <c r="C115">
        <v>0.87387999999999999</v>
      </c>
      <c r="D115">
        <v>0.87535500000000011</v>
      </c>
      <c r="E115">
        <v>0.87316499999999997</v>
      </c>
      <c r="F115">
        <v>0.87314000000000003</v>
      </c>
      <c r="G115">
        <v>0.87054500000000001</v>
      </c>
      <c r="H115">
        <v>0.87075999999999998</v>
      </c>
      <c r="I115">
        <v>0.86863000000000001</v>
      </c>
      <c r="J115">
        <v>0.86722999999999995</v>
      </c>
      <c r="K115">
        <v>0.87265499999999996</v>
      </c>
      <c r="L115">
        <v>0.86712</v>
      </c>
      <c r="M115">
        <v>0.92130238050000002</v>
      </c>
      <c r="N115">
        <v>0.78551753700000004</v>
      </c>
      <c r="O115">
        <v>0.74250405450000001</v>
      </c>
      <c r="P115">
        <v>0.8581039160060997</v>
      </c>
      <c r="Q115">
        <v>0.76989666666666701</v>
      </c>
      <c r="R115">
        <v>0.78989666700000005</v>
      </c>
      <c r="S115">
        <v>0.86471999616666695</v>
      </c>
      <c r="T115">
        <v>0.84123202592562818</v>
      </c>
      <c r="U115">
        <v>0.61347258136439997</v>
      </c>
    </row>
    <row r="116" spans="1:21" x14ac:dyDescent="0.25">
      <c r="A116" s="144">
        <v>395.6</v>
      </c>
      <c r="B116">
        <v>0.87912999999999997</v>
      </c>
      <c r="C116">
        <v>0.87834999999999996</v>
      </c>
      <c r="D116">
        <v>0.88023499999999999</v>
      </c>
      <c r="E116">
        <v>0.87779999999999991</v>
      </c>
      <c r="F116">
        <v>0.87754500000000002</v>
      </c>
      <c r="G116">
        <v>0.875305</v>
      </c>
      <c r="H116">
        <v>0.87525499999999989</v>
      </c>
      <c r="I116">
        <v>0.87365999999999999</v>
      </c>
      <c r="J116">
        <v>0.87291000000000007</v>
      </c>
      <c r="K116">
        <v>0.87853500000000007</v>
      </c>
      <c r="L116">
        <v>0.87283500000000003</v>
      </c>
      <c r="M116">
        <v>0.926143889</v>
      </c>
      <c r="N116">
        <v>0.79059802899999998</v>
      </c>
      <c r="O116">
        <v>0.74704901975000004</v>
      </c>
      <c r="P116">
        <v>0.86317620690325036</v>
      </c>
      <c r="Q116">
        <v>0.77427666666666695</v>
      </c>
      <c r="R116">
        <v>0.79427666699999999</v>
      </c>
      <c r="S116">
        <v>0.86888745866666695</v>
      </c>
      <c r="T116">
        <v>0.84677935045875719</v>
      </c>
      <c r="U116">
        <v>0.616409191632174</v>
      </c>
    </row>
    <row r="117" spans="1:21" x14ac:dyDescent="0.25">
      <c r="A117" s="144">
        <v>396</v>
      </c>
      <c r="B117">
        <v>0.88384499999999999</v>
      </c>
      <c r="C117">
        <v>0.88307000000000002</v>
      </c>
      <c r="D117">
        <v>0.88470000000000004</v>
      </c>
      <c r="E117">
        <v>0.88286500000000001</v>
      </c>
      <c r="F117">
        <v>0.88315999999999995</v>
      </c>
      <c r="G117">
        <v>0.88095000000000001</v>
      </c>
      <c r="H117">
        <v>0.88090000000000002</v>
      </c>
      <c r="I117">
        <v>0.87970999999999999</v>
      </c>
      <c r="J117">
        <v>0.87907999999999997</v>
      </c>
      <c r="K117">
        <v>0.88471500000000003</v>
      </c>
      <c r="L117">
        <v>0.879355</v>
      </c>
      <c r="M117">
        <v>0.93136368300000005</v>
      </c>
      <c r="N117">
        <v>0.79616820700000002</v>
      </c>
      <c r="O117">
        <v>0.75187627374999999</v>
      </c>
      <c r="P117">
        <v>0.86866145488640378</v>
      </c>
      <c r="Q117">
        <v>0.77917666666666696</v>
      </c>
      <c r="R117">
        <v>0.79917666700000001</v>
      </c>
      <c r="S117">
        <v>0.87357535066666703</v>
      </c>
      <c r="T117">
        <v>0.85182872814132515</v>
      </c>
      <c r="U117">
        <v>0.62047283321485402</v>
      </c>
    </row>
    <row r="118" spans="1:21" x14ac:dyDescent="0.25">
      <c r="A118" s="144">
        <v>396.40000000000003</v>
      </c>
      <c r="B118">
        <v>0.88889499999999999</v>
      </c>
      <c r="C118">
        <v>0.88888</v>
      </c>
      <c r="D118">
        <v>0.890235</v>
      </c>
      <c r="E118">
        <v>0.88847999999999994</v>
      </c>
      <c r="F118">
        <v>0.88910500000000003</v>
      </c>
      <c r="G118">
        <v>0.88670000000000004</v>
      </c>
      <c r="H118">
        <v>0.88702999999999999</v>
      </c>
      <c r="I118">
        <v>0.88639999999999997</v>
      </c>
      <c r="J118">
        <v>0.8852549999999999</v>
      </c>
      <c r="K118">
        <v>0.89156499999999994</v>
      </c>
      <c r="L118">
        <v>0.88632</v>
      </c>
      <c r="M118">
        <v>0.93704715150000006</v>
      </c>
      <c r="N118">
        <v>0.80097325100000005</v>
      </c>
      <c r="O118">
        <v>0.75689293600000007</v>
      </c>
      <c r="P118">
        <v>0.87398722986660293</v>
      </c>
      <c r="Q118">
        <v>0.78448333333333298</v>
      </c>
      <c r="R118">
        <v>0.80448333299999997</v>
      </c>
      <c r="S118">
        <v>0.878670337333333</v>
      </c>
      <c r="T118">
        <v>0.85765121547047218</v>
      </c>
      <c r="U118">
        <v>0.62410033377091401</v>
      </c>
    </row>
    <row r="119" spans="1:21" x14ac:dyDescent="0.25">
      <c r="A119" s="144">
        <v>396.8</v>
      </c>
      <c r="B119">
        <v>0.89485499999999996</v>
      </c>
      <c r="C119">
        <v>0.89385500000000007</v>
      </c>
      <c r="D119">
        <v>0.89576</v>
      </c>
      <c r="E119">
        <v>0.89437</v>
      </c>
      <c r="F119">
        <v>0.89483000000000001</v>
      </c>
      <c r="G119">
        <v>0.89303500000000002</v>
      </c>
      <c r="H119">
        <v>0.89365000000000006</v>
      </c>
      <c r="I119">
        <v>0.89274999999999993</v>
      </c>
      <c r="J119">
        <v>0.89212000000000002</v>
      </c>
      <c r="K119">
        <v>0.89871000000000001</v>
      </c>
      <c r="L119">
        <v>0.89406999999999992</v>
      </c>
      <c r="M119">
        <v>0.94299000449999992</v>
      </c>
      <c r="N119">
        <v>0.80779824899999997</v>
      </c>
      <c r="O119">
        <v>0.76234636499999997</v>
      </c>
      <c r="P119">
        <v>0.88046140988372412</v>
      </c>
      <c r="Q119">
        <v>0.79019333333333297</v>
      </c>
      <c r="R119">
        <v>0.81019333299999996</v>
      </c>
      <c r="S119">
        <v>0.88416908383333304</v>
      </c>
      <c r="T119">
        <v>0.86357493618232717</v>
      </c>
      <c r="U119">
        <v>0.62894152861812502</v>
      </c>
    </row>
    <row r="120" spans="1:21" x14ac:dyDescent="0.25">
      <c r="A120" s="144">
        <v>397.20000000000005</v>
      </c>
      <c r="B120">
        <v>0.90048499999999998</v>
      </c>
      <c r="C120">
        <v>0.90040000000000009</v>
      </c>
      <c r="D120">
        <v>0.90220500000000003</v>
      </c>
      <c r="E120">
        <v>0.90147500000000003</v>
      </c>
      <c r="F120">
        <v>0.90159</v>
      </c>
      <c r="G120">
        <v>0.89980499999999997</v>
      </c>
      <c r="H120">
        <v>0.9007400000000001</v>
      </c>
      <c r="I120">
        <v>0.90006999999999993</v>
      </c>
      <c r="J120">
        <v>0.89985999999999999</v>
      </c>
      <c r="K120">
        <v>0.90664999999999996</v>
      </c>
      <c r="L120">
        <v>0.90204499999999999</v>
      </c>
      <c r="M120">
        <v>0.95005852999999996</v>
      </c>
      <c r="N120">
        <v>0.81431719400000002</v>
      </c>
      <c r="O120">
        <v>0.76829749125000002</v>
      </c>
      <c r="P120">
        <v>0.88757846644072047</v>
      </c>
      <c r="Q120">
        <v>0.79618</v>
      </c>
      <c r="R120">
        <v>0.81618000000000002</v>
      </c>
      <c r="S120">
        <v>0.88994492300000005</v>
      </c>
      <c r="T120">
        <v>0.86991152586909926</v>
      </c>
      <c r="U120">
        <v>0.63386232753869598</v>
      </c>
    </row>
    <row r="121" spans="1:21" x14ac:dyDescent="0.25">
      <c r="A121" s="144">
        <v>397.6</v>
      </c>
      <c r="B121">
        <v>0.90713500000000002</v>
      </c>
      <c r="C121">
        <v>0.90687999999999991</v>
      </c>
      <c r="D121">
        <v>0.90893000000000002</v>
      </c>
      <c r="E121">
        <v>0.90825</v>
      </c>
      <c r="F121">
        <v>0.90886500000000003</v>
      </c>
      <c r="G121">
        <v>0.90742</v>
      </c>
      <c r="H121">
        <v>0.90839500000000006</v>
      </c>
      <c r="I121">
        <v>0.90790499999999996</v>
      </c>
      <c r="J121">
        <v>0.90789500000000001</v>
      </c>
      <c r="K121">
        <v>0.91517000000000004</v>
      </c>
      <c r="L121">
        <v>0.9102650000000001</v>
      </c>
      <c r="M121">
        <v>0.95722117149999997</v>
      </c>
      <c r="N121">
        <v>0.82163187900000001</v>
      </c>
      <c r="O121">
        <v>0.77483386799999998</v>
      </c>
      <c r="P121">
        <v>0.89458343795341055</v>
      </c>
      <c r="Q121">
        <v>0.80317000000000005</v>
      </c>
      <c r="R121">
        <v>0.82316999999999996</v>
      </c>
      <c r="S121">
        <v>0.89672451949999998</v>
      </c>
      <c r="T121">
        <v>0.87651520821839823</v>
      </c>
      <c r="U121">
        <v>0.63955967195665697</v>
      </c>
    </row>
    <row r="122" spans="1:21" x14ac:dyDescent="0.25">
      <c r="A122" s="144">
        <v>398</v>
      </c>
      <c r="B122">
        <v>0.91457999999999995</v>
      </c>
      <c r="C122">
        <v>0.91431499999999999</v>
      </c>
      <c r="D122">
        <v>0.91656500000000007</v>
      </c>
      <c r="E122">
        <v>0.91610499999999995</v>
      </c>
      <c r="F122">
        <v>0.91683500000000007</v>
      </c>
      <c r="G122">
        <v>0.91549499999999995</v>
      </c>
      <c r="H122">
        <v>0.91678499999999996</v>
      </c>
      <c r="I122">
        <v>0.91676000000000002</v>
      </c>
      <c r="J122">
        <v>0.91663499999999998</v>
      </c>
      <c r="K122">
        <v>0.92434499999999997</v>
      </c>
      <c r="L122">
        <v>0.91969999999999996</v>
      </c>
      <c r="M122">
        <v>0.96476485200000006</v>
      </c>
      <c r="N122">
        <v>0.82946685399999998</v>
      </c>
      <c r="O122">
        <v>0.78173453599999998</v>
      </c>
      <c r="P122">
        <v>0.90280013636293321</v>
      </c>
      <c r="Q122">
        <v>0.81016999999999995</v>
      </c>
      <c r="R122">
        <v>0.83016999999999996</v>
      </c>
      <c r="S122">
        <v>0.90351453900000001</v>
      </c>
      <c r="T122">
        <v>0.88407310762500924</v>
      </c>
      <c r="U122">
        <v>0.64557199401577203</v>
      </c>
    </row>
    <row r="123" spans="1:21" x14ac:dyDescent="0.25">
      <c r="A123" s="144">
        <v>398.40000000000003</v>
      </c>
      <c r="B123">
        <v>0.92167500000000002</v>
      </c>
      <c r="C123">
        <v>0.92164999999999997</v>
      </c>
      <c r="D123">
        <v>0.92392999999999992</v>
      </c>
      <c r="E123">
        <v>0.92375999999999991</v>
      </c>
      <c r="F123">
        <v>0.92474999999999996</v>
      </c>
      <c r="G123">
        <v>0.92357999999999996</v>
      </c>
      <c r="H123">
        <v>0.92520000000000002</v>
      </c>
      <c r="I123">
        <v>0.92561000000000004</v>
      </c>
      <c r="J123">
        <v>0.92575499999999999</v>
      </c>
      <c r="K123">
        <v>0.93364500000000006</v>
      </c>
      <c r="L123">
        <v>0.92937000000000003</v>
      </c>
      <c r="M123">
        <v>0.97265973150000007</v>
      </c>
      <c r="N123">
        <v>0.83665911699999995</v>
      </c>
      <c r="O123">
        <v>0.78915580699999999</v>
      </c>
      <c r="P123">
        <v>0.91072920346450492</v>
      </c>
      <c r="Q123">
        <v>0.81779333333333304</v>
      </c>
      <c r="R123">
        <v>0.83779333300000003</v>
      </c>
      <c r="S123">
        <v>0.91092831333333302</v>
      </c>
      <c r="T123">
        <v>0.89169831591229021</v>
      </c>
      <c r="U123">
        <v>0.65265695592645001</v>
      </c>
    </row>
    <row r="124" spans="1:21" x14ac:dyDescent="0.25">
      <c r="A124" s="144">
        <v>398.8</v>
      </c>
      <c r="B124">
        <v>0.92963499999999999</v>
      </c>
      <c r="C124">
        <v>0.93003000000000002</v>
      </c>
      <c r="D124">
        <v>0.93233999999999995</v>
      </c>
      <c r="E124">
        <v>0.93169000000000002</v>
      </c>
      <c r="F124">
        <v>0.93341499999999999</v>
      </c>
      <c r="G124">
        <v>0.93269000000000002</v>
      </c>
      <c r="H124">
        <v>0.934535</v>
      </c>
      <c r="I124">
        <v>0.93476500000000007</v>
      </c>
      <c r="J124">
        <v>0.93520000000000003</v>
      </c>
      <c r="K124">
        <v>0.94376499999999997</v>
      </c>
      <c r="L124">
        <v>0.93959499999999996</v>
      </c>
      <c r="M124">
        <v>0.98187157250000001</v>
      </c>
      <c r="N124">
        <v>0.84461651500000001</v>
      </c>
      <c r="O124">
        <v>0.79695385350000003</v>
      </c>
      <c r="P124">
        <v>0.91964667510299747</v>
      </c>
      <c r="Q124">
        <v>0.82596666666666696</v>
      </c>
      <c r="R124">
        <v>0.84596666700000001</v>
      </c>
      <c r="S124">
        <v>0.91889250816666701</v>
      </c>
      <c r="T124">
        <v>0.89931312256098717</v>
      </c>
      <c r="U124">
        <v>0.65965509188577298</v>
      </c>
    </row>
    <row r="125" spans="1:21" x14ac:dyDescent="0.25">
      <c r="A125" s="144">
        <v>399.20000000000005</v>
      </c>
      <c r="B125">
        <v>0.93840499999999993</v>
      </c>
      <c r="C125">
        <v>0.93873499999999999</v>
      </c>
      <c r="D125">
        <v>0.94122499999999998</v>
      </c>
      <c r="E125">
        <v>0.94118000000000002</v>
      </c>
      <c r="F125">
        <v>0.94293500000000008</v>
      </c>
      <c r="G125">
        <v>0.94223499999999993</v>
      </c>
      <c r="H125">
        <v>0.94416</v>
      </c>
      <c r="I125">
        <v>0.94511999999999996</v>
      </c>
      <c r="J125">
        <v>0.9456</v>
      </c>
      <c r="K125">
        <v>0.95414500000000002</v>
      </c>
      <c r="L125">
        <v>0.95041500000000001</v>
      </c>
      <c r="M125">
        <v>0.9911349814999999</v>
      </c>
      <c r="N125">
        <v>0.85352267900000001</v>
      </c>
      <c r="O125">
        <v>0.80537743849999999</v>
      </c>
      <c r="P125">
        <v>0.92874914674149056</v>
      </c>
      <c r="Q125">
        <v>0.83473666666666702</v>
      </c>
      <c r="R125">
        <v>0.85473666699999995</v>
      </c>
      <c r="S125">
        <v>0.92745378866666695</v>
      </c>
      <c r="T125">
        <v>0.90748408602005126</v>
      </c>
      <c r="U125">
        <v>0.66675985380366298</v>
      </c>
    </row>
    <row r="126" spans="1:21" x14ac:dyDescent="0.25">
      <c r="A126" s="144">
        <v>399.6</v>
      </c>
      <c r="B126">
        <v>0.94717999999999991</v>
      </c>
      <c r="C126">
        <v>0.94769499999999995</v>
      </c>
      <c r="D126">
        <v>0.95063500000000001</v>
      </c>
      <c r="E126">
        <v>0.95091499999999995</v>
      </c>
      <c r="F126">
        <v>0.95267000000000002</v>
      </c>
      <c r="G126">
        <v>0.95225499999999996</v>
      </c>
      <c r="H126">
        <v>0.95429499999999989</v>
      </c>
      <c r="I126">
        <v>0.95540000000000003</v>
      </c>
      <c r="J126">
        <v>0.95618000000000003</v>
      </c>
      <c r="K126">
        <v>0.96457999999999999</v>
      </c>
      <c r="L126">
        <v>0.96145499999999995</v>
      </c>
      <c r="M126">
        <v>1.0009641385000001</v>
      </c>
      <c r="N126">
        <v>0.86276550200000002</v>
      </c>
      <c r="O126">
        <v>0.81425054575</v>
      </c>
      <c r="P126">
        <v>0.93861266090213658</v>
      </c>
      <c r="Q126">
        <v>0.84363333333333301</v>
      </c>
      <c r="R126">
        <v>0.863633333</v>
      </c>
      <c r="S126">
        <v>0.93614215383333299</v>
      </c>
      <c r="T126">
        <v>0.91589842453929216</v>
      </c>
      <c r="U126">
        <v>0.67451952952690097</v>
      </c>
    </row>
    <row r="127" spans="1:21" x14ac:dyDescent="0.25">
      <c r="A127" s="144">
        <v>400</v>
      </c>
      <c r="B127">
        <v>0.95687500000000003</v>
      </c>
      <c r="C127">
        <v>0.95699000000000001</v>
      </c>
      <c r="D127">
        <v>0.96077999999999997</v>
      </c>
      <c r="E127">
        <v>0.96074499999999996</v>
      </c>
      <c r="F127">
        <v>0.96296000000000004</v>
      </c>
      <c r="G127">
        <v>0.96270500000000003</v>
      </c>
      <c r="H127">
        <v>0.9652400000000001</v>
      </c>
      <c r="I127">
        <v>0.96639999999999993</v>
      </c>
      <c r="J127">
        <v>0.96761000000000008</v>
      </c>
      <c r="K127">
        <v>0.97679500000000008</v>
      </c>
      <c r="L127">
        <v>0.973325</v>
      </c>
      <c r="M127">
        <v>1.0116452045</v>
      </c>
      <c r="N127">
        <v>0.87194711400000002</v>
      </c>
      <c r="O127">
        <v>0.82335274950000004</v>
      </c>
      <c r="P127">
        <v>0.94840591156425891</v>
      </c>
      <c r="Q127">
        <v>0.85287333333333304</v>
      </c>
      <c r="R127">
        <v>0.87287333300000003</v>
      </c>
      <c r="S127">
        <v>0.945174268833333</v>
      </c>
      <c r="T127">
        <v>0.92537155815352823</v>
      </c>
      <c r="U127">
        <v>0.68301483617496295</v>
      </c>
    </row>
    <row r="128" spans="1:21" x14ac:dyDescent="0.25">
      <c r="A128" s="144">
        <v>400.40000000000003</v>
      </c>
      <c r="B128">
        <v>0.96703000000000006</v>
      </c>
      <c r="C128">
        <v>0.96721000000000001</v>
      </c>
      <c r="D128">
        <v>0.97082500000000005</v>
      </c>
      <c r="E128">
        <v>0.97124999999999995</v>
      </c>
      <c r="F128">
        <v>0.97372499999999995</v>
      </c>
      <c r="G128">
        <v>0.97368500000000002</v>
      </c>
      <c r="H128">
        <v>0.97626500000000005</v>
      </c>
      <c r="I128">
        <v>0.97751499999999991</v>
      </c>
      <c r="J128">
        <v>0.97896000000000005</v>
      </c>
      <c r="K128">
        <v>0.98839999999999995</v>
      </c>
      <c r="L128">
        <v>0.98560999999999999</v>
      </c>
      <c r="M128">
        <v>1.0222967359999999</v>
      </c>
      <c r="N128">
        <v>0.88247536299999996</v>
      </c>
      <c r="O128">
        <v>0.83310431400000007</v>
      </c>
      <c r="P128">
        <v>0.95890546874705773</v>
      </c>
      <c r="Q128">
        <v>0.86262666666666699</v>
      </c>
      <c r="R128">
        <v>0.88262666700000003</v>
      </c>
      <c r="S128">
        <v>0.95472013216666696</v>
      </c>
      <c r="T128">
        <v>0.93416240525753325</v>
      </c>
      <c r="U128">
        <v>0.69188448632466004</v>
      </c>
    </row>
    <row r="129" spans="1:21" x14ac:dyDescent="0.25">
      <c r="A129" s="144">
        <v>400.8</v>
      </c>
      <c r="B129">
        <v>0.97740000000000005</v>
      </c>
      <c r="C129">
        <v>0.97789499999999996</v>
      </c>
      <c r="D129">
        <v>0.98145000000000004</v>
      </c>
      <c r="E129">
        <v>0.98212499999999991</v>
      </c>
      <c r="F129">
        <v>0.98485</v>
      </c>
      <c r="G129">
        <v>0.98479000000000005</v>
      </c>
      <c r="H129">
        <v>0.9879</v>
      </c>
      <c r="I129">
        <v>0.98938999999999999</v>
      </c>
      <c r="J129">
        <v>0.99092000000000002</v>
      </c>
      <c r="K129">
        <v>1.0004500000000001</v>
      </c>
      <c r="L129">
        <v>0.99777000000000005</v>
      </c>
      <c r="M129">
        <v>1.0339360630000001</v>
      </c>
      <c r="N129">
        <v>0.89272816300000002</v>
      </c>
      <c r="O129">
        <v>0.84297413925000009</v>
      </c>
      <c r="P129">
        <v>0.97029675478962518</v>
      </c>
      <c r="Q129">
        <v>0.87258000000000002</v>
      </c>
      <c r="R129">
        <v>0.89258000000000004</v>
      </c>
      <c r="S129">
        <v>0.96446641</v>
      </c>
      <c r="T129">
        <v>0.94386827979872823</v>
      </c>
      <c r="U129">
        <v>0.700576512485658</v>
      </c>
    </row>
    <row r="130" spans="1:21" x14ac:dyDescent="0.25">
      <c r="A130" s="144">
        <v>401.20000000000005</v>
      </c>
      <c r="B130">
        <v>0.98795500000000003</v>
      </c>
      <c r="C130">
        <v>0.98852000000000007</v>
      </c>
      <c r="D130">
        <v>0.99219999999999997</v>
      </c>
      <c r="E130">
        <v>0.99322500000000002</v>
      </c>
      <c r="F130">
        <v>0.99612000000000001</v>
      </c>
      <c r="G130">
        <v>0.99645500000000009</v>
      </c>
      <c r="H130">
        <v>0.99934499999999993</v>
      </c>
      <c r="I130">
        <v>1.0012300000000001</v>
      </c>
      <c r="J130">
        <v>1.003145</v>
      </c>
      <c r="K130">
        <v>1.0131700000000001</v>
      </c>
      <c r="L130">
        <v>1.010445</v>
      </c>
      <c r="M130">
        <v>1.0457469335</v>
      </c>
      <c r="N130">
        <v>0.90295035800000001</v>
      </c>
      <c r="O130">
        <v>0.85321039750000005</v>
      </c>
      <c r="P130">
        <v>0.98101212264882987</v>
      </c>
      <c r="Q130">
        <v>0.88275666666666697</v>
      </c>
      <c r="R130">
        <v>0.90275666700000001</v>
      </c>
      <c r="S130">
        <v>0.97443643416666703</v>
      </c>
      <c r="T130">
        <v>0.95337474214987916</v>
      </c>
      <c r="U130">
        <v>0.70969043455776704</v>
      </c>
    </row>
    <row r="131" spans="1:21" x14ac:dyDescent="0.25">
      <c r="A131" s="144">
        <v>401.6</v>
      </c>
      <c r="B131">
        <v>0.99897999999999998</v>
      </c>
      <c r="C131">
        <v>0.99967000000000006</v>
      </c>
      <c r="D131">
        <v>1.004095</v>
      </c>
      <c r="E131">
        <v>1.004955</v>
      </c>
      <c r="F131">
        <v>1.00813</v>
      </c>
      <c r="G131">
        <v>1.0084850000000001</v>
      </c>
      <c r="H131">
        <v>1.0119500000000001</v>
      </c>
      <c r="I131">
        <v>1.0140400000000001</v>
      </c>
      <c r="J131">
        <v>1.0155850000000002</v>
      </c>
      <c r="K131">
        <v>1.0264899999999999</v>
      </c>
      <c r="L131">
        <v>1.0236149999999999</v>
      </c>
      <c r="M131">
        <v>1.0579420604999998</v>
      </c>
      <c r="N131">
        <v>0.91289710499999999</v>
      </c>
      <c r="O131">
        <v>0.86373363025000005</v>
      </c>
      <c r="P131">
        <v>0.99232800553314171</v>
      </c>
      <c r="Q131">
        <v>0.89375333333333296</v>
      </c>
      <c r="R131">
        <v>0.91375333299999995</v>
      </c>
      <c r="S131">
        <v>0.98522686983333296</v>
      </c>
      <c r="T131">
        <v>0.96391229939125322</v>
      </c>
      <c r="U131">
        <v>0.71936454747539502</v>
      </c>
    </row>
    <row r="132" spans="1:21" x14ac:dyDescent="0.25">
      <c r="A132" s="144">
        <v>402</v>
      </c>
      <c r="B132">
        <v>1.0105949999999999</v>
      </c>
      <c r="C132">
        <v>1.0114700000000001</v>
      </c>
      <c r="D132">
        <v>1.016305</v>
      </c>
      <c r="E132">
        <v>1.017085</v>
      </c>
      <c r="F132">
        <v>1.0205500000000001</v>
      </c>
      <c r="G132">
        <v>1.0209250000000001</v>
      </c>
      <c r="H132">
        <v>1.024715</v>
      </c>
      <c r="I132">
        <v>1.0267650000000001</v>
      </c>
      <c r="J132">
        <v>1.0284450000000001</v>
      </c>
      <c r="K132">
        <v>1.0392749999999999</v>
      </c>
      <c r="L132">
        <v>1.0369250000000001</v>
      </c>
      <c r="M132">
        <v>1.070483949</v>
      </c>
      <c r="N132">
        <v>0.92446593600000004</v>
      </c>
      <c r="O132">
        <v>0.87444710424999994</v>
      </c>
      <c r="P132">
        <v>1.0045036124469913</v>
      </c>
      <c r="Q132">
        <v>0.90472666666666701</v>
      </c>
      <c r="R132">
        <v>0.92472666699999995</v>
      </c>
      <c r="S132">
        <v>0.99599438266666696</v>
      </c>
      <c r="T132">
        <v>0.97430389705290221</v>
      </c>
      <c r="U132">
        <v>0.72895399141296902</v>
      </c>
    </row>
    <row r="133" spans="1:21" x14ac:dyDescent="0.25">
      <c r="A133" s="144">
        <v>402.40000000000003</v>
      </c>
      <c r="B133">
        <v>1.0219149999999999</v>
      </c>
      <c r="C133">
        <v>1.02302</v>
      </c>
      <c r="D133">
        <v>1.027965</v>
      </c>
      <c r="E133">
        <v>1.0292399999999999</v>
      </c>
      <c r="F133">
        <v>1.0327649999999999</v>
      </c>
      <c r="G133">
        <v>1.0333000000000001</v>
      </c>
      <c r="H133">
        <v>1.0367999999999999</v>
      </c>
      <c r="I133">
        <v>1.0393400000000002</v>
      </c>
      <c r="J133">
        <v>1.0415999999999999</v>
      </c>
      <c r="K133">
        <v>1.052495</v>
      </c>
      <c r="L133">
        <v>1.050095</v>
      </c>
      <c r="M133">
        <v>1.0831927915000001</v>
      </c>
      <c r="N133">
        <v>0.93511660600000002</v>
      </c>
      <c r="O133">
        <v>0.88544022499999997</v>
      </c>
      <c r="P133">
        <v>1.0160163293490219</v>
      </c>
      <c r="Q133">
        <v>0.91586000000000001</v>
      </c>
      <c r="R133">
        <v>0.93586000000000003</v>
      </c>
      <c r="S133">
        <v>1.0069223045</v>
      </c>
      <c r="T133">
        <v>0.98471751433055221</v>
      </c>
      <c r="U133">
        <v>0.73865350896155801</v>
      </c>
    </row>
    <row r="134" spans="1:21" x14ac:dyDescent="0.25">
      <c r="A134" s="144">
        <v>402.8</v>
      </c>
      <c r="B134">
        <v>1.0342249999999999</v>
      </c>
      <c r="C134">
        <v>1.035595</v>
      </c>
      <c r="D134">
        <v>1.04027</v>
      </c>
      <c r="E134">
        <v>1.0417749999999999</v>
      </c>
      <c r="F134">
        <v>1.0452300000000001</v>
      </c>
      <c r="G134">
        <v>1.04609</v>
      </c>
      <c r="H134">
        <v>1.0499750000000001</v>
      </c>
      <c r="I134">
        <v>1.0525599999999999</v>
      </c>
      <c r="J134">
        <v>1.0545499999999999</v>
      </c>
      <c r="K134">
        <v>1.0661999999999998</v>
      </c>
      <c r="L134">
        <v>1.063555</v>
      </c>
      <c r="M134">
        <v>1.0965440479999999</v>
      </c>
      <c r="N134">
        <v>0.94616514699999998</v>
      </c>
      <c r="O134">
        <v>0.89666914725000002</v>
      </c>
      <c r="P134">
        <v>1.0281537827525344</v>
      </c>
      <c r="Q134">
        <v>0.92727333333333295</v>
      </c>
      <c r="R134">
        <v>0.94727333300000005</v>
      </c>
      <c r="S134">
        <v>1.0181306343333301</v>
      </c>
      <c r="T134">
        <v>0.99520363612099016</v>
      </c>
      <c r="U134">
        <v>0.748059159749762</v>
      </c>
    </row>
    <row r="135" spans="1:21" x14ac:dyDescent="0.25">
      <c r="A135" s="144">
        <v>403.20000000000005</v>
      </c>
      <c r="B135">
        <v>1.04671</v>
      </c>
      <c r="C135">
        <v>1.0476299999999998</v>
      </c>
      <c r="D135">
        <v>1.0529999999999999</v>
      </c>
      <c r="E135">
        <v>1.05453</v>
      </c>
      <c r="F135">
        <v>1.0579100000000001</v>
      </c>
      <c r="G135">
        <v>1.0587550000000001</v>
      </c>
      <c r="H135">
        <v>1.0630600000000001</v>
      </c>
      <c r="I135">
        <v>1.065375</v>
      </c>
      <c r="J135">
        <v>1.06785</v>
      </c>
      <c r="K135">
        <v>1.0790549999999999</v>
      </c>
      <c r="L135">
        <v>1.077115</v>
      </c>
      <c r="M135">
        <v>1.1092801300000001</v>
      </c>
      <c r="N135">
        <v>0.95736671399999995</v>
      </c>
      <c r="O135">
        <v>0.90783897550000003</v>
      </c>
      <c r="P135">
        <v>1.0403434508100928</v>
      </c>
      <c r="Q135">
        <v>0.93860333333333301</v>
      </c>
      <c r="R135">
        <v>0.958603333</v>
      </c>
      <c r="S135">
        <v>1.02925603783333</v>
      </c>
      <c r="T135">
        <v>1.0062019616888374</v>
      </c>
      <c r="U135">
        <v>0.75783174133015496</v>
      </c>
    </row>
    <row r="136" spans="1:21" x14ac:dyDescent="0.25">
      <c r="A136" s="144">
        <v>403.6</v>
      </c>
      <c r="B136">
        <v>1.05921</v>
      </c>
      <c r="C136">
        <v>1.060405</v>
      </c>
      <c r="D136">
        <v>1.065795</v>
      </c>
      <c r="E136">
        <v>1.067485</v>
      </c>
      <c r="F136">
        <v>1.07094</v>
      </c>
      <c r="G136">
        <v>1.0721099999999999</v>
      </c>
      <c r="H136">
        <v>1.0762700000000001</v>
      </c>
      <c r="I136">
        <v>1.07921</v>
      </c>
      <c r="J136">
        <v>1.08135</v>
      </c>
      <c r="K136">
        <v>1.093035</v>
      </c>
      <c r="L136">
        <v>1.0907199999999999</v>
      </c>
      <c r="M136">
        <v>1.1230017139999999</v>
      </c>
      <c r="N136">
        <v>0.96820101599999997</v>
      </c>
      <c r="O136">
        <v>0.91934003050000002</v>
      </c>
      <c r="P136">
        <v>1.0526028587435756</v>
      </c>
      <c r="Q136">
        <v>0.94999666666666704</v>
      </c>
      <c r="R136">
        <v>0.96999666699999998</v>
      </c>
      <c r="S136">
        <v>1.0404451796666701</v>
      </c>
      <c r="T136">
        <v>1.0173579859437474</v>
      </c>
      <c r="U136">
        <v>0.76751968395415404</v>
      </c>
    </row>
    <row r="137" spans="1:21" x14ac:dyDescent="0.25">
      <c r="A137" s="144">
        <v>404</v>
      </c>
      <c r="B137">
        <v>1.071985</v>
      </c>
      <c r="C137">
        <v>1.07351</v>
      </c>
      <c r="D137">
        <v>1.0785100000000001</v>
      </c>
      <c r="E137">
        <v>1.07992</v>
      </c>
      <c r="F137">
        <v>1.0837249999999998</v>
      </c>
      <c r="G137">
        <v>1.0851999999999999</v>
      </c>
      <c r="H137">
        <v>1.089475</v>
      </c>
      <c r="I137">
        <v>1.0921750000000001</v>
      </c>
      <c r="J137">
        <v>1.094225</v>
      </c>
      <c r="K137">
        <v>1.1064150000000001</v>
      </c>
      <c r="L137">
        <v>1.1042450000000001</v>
      </c>
      <c r="M137">
        <v>1.1367468624999999</v>
      </c>
      <c r="N137">
        <v>0.97903531899999996</v>
      </c>
      <c r="O137">
        <v>0.93088614224999999</v>
      </c>
      <c r="P137">
        <v>1.0647275306755766</v>
      </c>
      <c r="Q137">
        <v>0.96174333333333295</v>
      </c>
      <c r="R137">
        <v>0.98174333300000005</v>
      </c>
      <c r="S137">
        <v>1.05198805983333</v>
      </c>
      <c r="T137">
        <v>1.0284601092785672</v>
      </c>
      <c r="U137">
        <v>0.77737340420037104</v>
      </c>
    </row>
    <row r="138" spans="1:21" x14ac:dyDescent="0.25">
      <c r="A138" s="144">
        <v>404.40000000000003</v>
      </c>
      <c r="B138">
        <v>1.0849950000000002</v>
      </c>
      <c r="C138">
        <v>1.0867849999999999</v>
      </c>
      <c r="D138">
        <v>1.0916950000000001</v>
      </c>
      <c r="E138">
        <v>1.094015</v>
      </c>
      <c r="F138">
        <v>1.0974499999999998</v>
      </c>
      <c r="G138">
        <v>1.0988250000000002</v>
      </c>
      <c r="H138">
        <v>1.1031599999999999</v>
      </c>
      <c r="I138">
        <v>1.1054300000000001</v>
      </c>
      <c r="J138">
        <v>1.1077900000000001</v>
      </c>
      <c r="K138">
        <v>1.1201650000000001</v>
      </c>
      <c r="L138">
        <v>1.1178050000000002</v>
      </c>
      <c r="M138">
        <v>1.1507497120000001</v>
      </c>
      <c r="N138">
        <v>0.98999204299999999</v>
      </c>
      <c r="O138">
        <v>0.94200119074999999</v>
      </c>
      <c r="P138">
        <v>1.0775432456297351</v>
      </c>
      <c r="Q138">
        <v>0.97328999999999999</v>
      </c>
      <c r="R138">
        <v>0.99329000000000001</v>
      </c>
      <c r="S138">
        <v>1.0633313424999999</v>
      </c>
      <c r="T138">
        <v>1.0400181883521573</v>
      </c>
      <c r="U138">
        <v>0.78672474526353597</v>
      </c>
    </row>
    <row r="139" spans="1:21" x14ac:dyDescent="0.25">
      <c r="A139" s="144">
        <v>404.8</v>
      </c>
      <c r="B139">
        <v>1.0976650000000001</v>
      </c>
      <c r="C139">
        <v>1.0996049999999999</v>
      </c>
      <c r="D139">
        <v>1.10466</v>
      </c>
      <c r="E139">
        <v>1.10653</v>
      </c>
      <c r="F139">
        <v>1.1107200000000002</v>
      </c>
      <c r="G139">
        <v>1.1119050000000001</v>
      </c>
      <c r="H139">
        <v>1.1160749999999999</v>
      </c>
      <c r="I139">
        <v>1.118635</v>
      </c>
      <c r="J139">
        <v>1.1214599999999999</v>
      </c>
      <c r="K139">
        <v>1.1337950000000001</v>
      </c>
      <c r="L139">
        <v>1.1316299999999999</v>
      </c>
      <c r="M139">
        <v>1.1644720575</v>
      </c>
      <c r="N139">
        <v>1.00079574</v>
      </c>
      <c r="O139">
        <v>0.95329018725000003</v>
      </c>
      <c r="P139">
        <v>1.0893792490262966</v>
      </c>
      <c r="Q139">
        <v>0.98480000000000001</v>
      </c>
      <c r="R139">
        <v>1.0047999999999999</v>
      </c>
      <c r="S139">
        <v>1.0746383610000001</v>
      </c>
      <c r="T139">
        <v>1.0513320846098673</v>
      </c>
      <c r="U139">
        <v>0.79572093464286597</v>
      </c>
    </row>
    <row r="140" spans="1:21" x14ac:dyDescent="0.25">
      <c r="A140" s="144">
        <v>405.20000000000005</v>
      </c>
      <c r="B140">
        <v>1.11059</v>
      </c>
      <c r="C140">
        <v>1.1119249999999998</v>
      </c>
      <c r="D140">
        <v>1.1174999999999999</v>
      </c>
      <c r="E140">
        <v>1.1197550000000001</v>
      </c>
      <c r="F140">
        <v>1.1236950000000001</v>
      </c>
      <c r="G140">
        <v>1.12466</v>
      </c>
      <c r="H140">
        <v>1.1291199999999999</v>
      </c>
      <c r="I140">
        <v>1.1320950000000001</v>
      </c>
      <c r="J140">
        <v>1.13409</v>
      </c>
      <c r="K140">
        <v>1.1464249999999998</v>
      </c>
      <c r="L140">
        <v>1.14432</v>
      </c>
      <c r="M140">
        <v>1.1784218064999998</v>
      </c>
      <c r="N140">
        <v>1.0111403560000001</v>
      </c>
      <c r="O140">
        <v>0.96459049649999995</v>
      </c>
      <c r="P140">
        <v>1.1014747124538669</v>
      </c>
      <c r="Q140">
        <v>0.99614999999999998</v>
      </c>
      <c r="R140">
        <v>1.0161500000000001</v>
      </c>
      <c r="S140">
        <v>1.0857857799999999</v>
      </c>
      <c r="T140">
        <v>1.0623546967822572</v>
      </c>
      <c r="U140">
        <v>0.80498028634572505</v>
      </c>
    </row>
    <row r="141" spans="1:21" x14ac:dyDescent="0.25">
      <c r="A141" s="144">
        <v>405.6</v>
      </c>
      <c r="B141">
        <v>1.1238549999999998</v>
      </c>
      <c r="C141">
        <v>1.1249899999999999</v>
      </c>
      <c r="D141">
        <v>1.1308699999999998</v>
      </c>
      <c r="E141">
        <v>1.1327149999999999</v>
      </c>
      <c r="F141">
        <v>1.13663</v>
      </c>
      <c r="G141">
        <v>1.13812</v>
      </c>
      <c r="H141">
        <v>1.142055</v>
      </c>
      <c r="I141">
        <v>1.1452849999999999</v>
      </c>
      <c r="J141">
        <v>1.147605</v>
      </c>
      <c r="K141">
        <v>1.1597900000000001</v>
      </c>
      <c r="L141">
        <v>1.156995</v>
      </c>
      <c r="M141">
        <v>1.1917657140000002</v>
      </c>
      <c r="N141">
        <v>1.0216686049999999</v>
      </c>
      <c r="O141">
        <v>0.97563705550000002</v>
      </c>
      <c r="P141">
        <v>1.113281169946521</v>
      </c>
      <c r="Q141">
        <v>1.0076133333333299</v>
      </c>
      <c r="R141">
        <v>1.0276133329999999</v>
      </c>
      <c r="S141">
        <v>1.09704693183333</v>
      </c>
      <c r="T141">
        <v>1.0739854351986073</v>
      </c>
      <c r="U141">
        <v>0.81384986147084803</v>
      </c>
    </row>
    <row r="142" spans="1:21" x14ac:dyDescent="0.25">
      <c r="A142" s="144">
        <v>406</v>
      </c>
      <c r="B142">
        <v>1.13679</v>
      </c>
      <c r="C142">
        <v>1.137705</v>
      </c>
      <c r="D142">
        <v>1.1439050000000002</v>
      </c>
      <c r="E142">
        <v>1.1458200000000001</v>
      </c>
      <c r="F142">
        <v>1.14978</v>
      </c>
      <c r="G142">
        <v>1.150625</v>
      </c>
      <c r="H142">
        <v>1.1553499999999999</v>
      </c>
      <c r="I142">
        <v>1.1574149999999999</v>
      </c>
      <c r="J142">
        <v>1.1604649999999999</v>
      </c>
      <c r="K142">
        <v>1.17258</v>
      </c>
      <c r="L142">
        <v>1.169945</v>
      </c>
      <c r="M142">
        <v>1.2062001014999999</v>
      </c>
      <c r="N142">
        <v>1.0317989839999999</v>
      </c>
      <c r="O142">
        <v>0.9865752995</v>
      </c>
      <c r="P142">
        <v>1.1254019613999304</v>
      </c>
      <c r="Q142">
        <v>1.0185</v>
      </c>
      <c r="R142">
        <v>1.0385</v>
      </c>
      <c r="S142">
        <v>1.1077318155</v>
      </c>
      <c r="T142">
        <v>1.0846276329386373</v>
      </c>
      <c r="U142">
        <v>0.82203311321196404</v>
      </c>
    </row>
    <row r="143" spans="1:21" x14ac:dyDescent="0.25">
      <c r="A143" s="144">
        <v>406.40000000000003</v>
      </c>
      <c r="B143">
        <v>1.1495150000000001</v>
      </c>
      <c r="C143">
        <v>1.1514600000000002</v>
      </c>
      <c r="D143">
        <v>1.157125</v>
      </c>
      <c r="E143">
        <v>1.158825</v>
      </c>
      <c r="F143">
        <v>1.1629499999999999</v>
      </c>
      <c r="G143">
        <v>1.16414</v>
      </c>
      <c r="H143">
        <v>1.1682649999999999</v>
      </c>
      <c r="I143">
        <v>1.1703950000000001</v>
      </c>
      <c r="J143">
        <v>1.1731199999999999</v>
      </c>
      <c r="K143">
        <v>1.1858599999999999</v>
      </c>
      <c r="L143">
        <v>1.182655</v>
      </c>
      <c r="M143">
        <v>1.2198564935</v>
      </c>
      <c r="N143">
        <v>1.0414090709999999</v>
      </c>
      <c r="O143">
        <v>0.99673386124999996</v>
      </c>
      <c r="P143">
        <v>1.1374138203193671</v>
      </c>
      <c r="Q143">
        <v>1.0296033333333301</v>
      </c>
      <c r="R143">
        <v>1.0496033330000001</v>
      </c>
      <c r="S143">
        <v>1.1186337633333301</v>
      </c>
      <c r="T143">
        <v>1.0958183714987273</v>
      </c>
      <c r="U143">
        <v>0.82933527193497703</v>
      </c>
    </row>
    <row r="144" spans="1:21" x14ac:dyDescent="0.25">
      <c r="A144" s="144">
        <v>406.8</v>
      </c>
      <c r="B144">
        <v>1.161905</v>
      </c>
      <c r="C144">
        <v>1.1637149999999998</v>
      </c>
      <c r="D144">
        <v>1.1698</v>
      </c>
      <c r="E144">
        <v>1.171505</v>
      </c>
      <c r="F144">
        <v>1.1753499999999999</v>
      </c>
      <c r="G144">
        <v>1.1762999999999999</v>
      </c>
      <c r="H144">
        <v>1.180785</v>
      </c>
      <c r="I144">
        <v>1.1829700000000001</v>
      </c>
      <c r="J144">
        <v>1.185705</v>
      </c>
      <c r="K144">
        <v>1.1976149999999999</v>
      </c>
      <c r="L144">
        <v>1.1949299999999998</v>
      </c>
      <c r="M144">
        <v>1.2334649854999999</v>
      </c>
      <c r="N144">
        <v>1.050743711</v>
      </c>
      <c r="O144">
        <v>1.0066532699999999</v>
      </c>
      <c r="P144">
        <v>1.1489304282122204</v>
      </c>
      <c r="Q144">
        <v>1.0404199999999999</v>
      </c>
      <c r="R144">
        <v>1.0604199999999999</v>
      </c>
      <c r="S144">
        <v>1.1292494399999999</v>
      </c>
      <c r="T144">
        <v>1.1067325785065274</v>
      </c>
      <c r="U144">
        <v>0.83697513442113403</v>
      </c>
    </row>
    <row r="145" spans="1:21" x14ac:dyDescent="0.25">
      <c r="A145" s="144">
        <v>407.20000000000005</v>
      </c>
      <c r="B145">
        <v>1.1751900000000002</v>
      </c>
      <c r="C145">
        <v>1.1764749999999999</v>
      </c>
      <c r="D145">
        <v>1.1826300000000001</v>
      </c>
      <c r="E145">
        <v>1.183595</v>
      </c>
      <c r="F145">
        <v>1.1877849999999999</v>
      </c>
      <c r="G145">
        <v>1.1886800000000002</v>
      </c>
      <c r="H145">
        <v>1.192815</v>
      </c>
      <c r="I145">
        <v>1.1951700000000001</v>
      </c>
      <c r="J145">
        <v>1.1979350000000002</v>
      </c>
      <c r="K145">
        <v>1.20966</v>
      </c>
      <c r="L145">
        <v>1.2072050000000001</v>
      </c>
      <c r="M145">
        <v>1.2468165469999999</v>
      </c>
      <c r="N145">
        <v>1.059068372</v>
      </c>
      <c r="O145">
        <v>1.0159126205</v>
      </c>
      <c r="P145">
        <v>1.1594404655858748</v>
      </c>
      <c r="Q145">
        <v>1.0507833333333301</v>
      </c>
      <c r="R145">
        <v>1.0707833330000001</v>
      </c>
      <c r="S145">
        <v>1.13941217833333</v>
      </c>
      <c r="T145">
        <v>1.1175997688332373</v>
      </c>
      <c r="U145">
        <v>0.84440793216939103</v>
      </c>
    </row>
    <row r="146" spans="1:21" x14ac:dyDescent="0.25">
      <c r="A146" s="144">
        <v>407.6</v>
      </c>
      <c r="B146">
        <v>1.1867999999999999</v>
      </c>
      <c r="C146">
        <v>1.1889349999999999</v>
      </c>
      <c r="D146">
        <v>1.1947950000000001</v>
      </c>
      <c r="E146">
        <v>1.1960649999999999</v>
      </c>
      <c r="F146">
        <v>1.1998599999999999</v>
      </c>
      <c r="G146">
        <v>1.2007699999999999</v>
      </c>
      <c r="H146">
        <v>1.204825</v>
      </c>
      <c r="I146">
        <v>1.2065399999999999</v>
      </c>
      <c r="J146">
        <v>1.2098</v>
      </c>
      <c r="K146">
        <v>1.2217199999999999</v>
      </c>
      <c r="L146">
        <v>1.218685</v>
      </c>
      <c r="M146">
        <v>1.2600417049999999</v>
      </c>
      <c r="N146">
        <v>1.067209402</v>
      </c>
      <c r="O146">
        <v>1.0253583589999999</v>
      </c>
      <c r="P146">
        <v>1.1703641714949733</v>
      </c>
      <c r="Q146">
        <v>1.0607933333333299</v>
      </c>
      <c r="R146">
        <v>1.0807933329999999</v>
      </c>
      <c r="S146">
        <v>1.1492219773333301</v>
      </c>
      <c r="T146">
        <v>1.1276233893311274</v>
      </c>
      <c r="U146">
        <v>0.85090309900089001</v>
      </c>
    </row>
    <row r="147" spans="1:21" x14ac:dyDescent="0.25">
      <c r="A147" s="144">
        <v>408</v>
      </c>
      <c r="B147">
        <v>1.1994150000000001</v>
      </c>
      <c r="C147">
        <v>1.201055</v>
      </c>
      <c r="D147">
        <v>1.206925</v>
      </c>
      <c r="E147">
        <v>1.2080550000000001</v>
      </c>
      <c r="F147">
        <v>1.2119499999999999</v>
      </c>
      <c r="G147">
        <v>1.21234</v>
      </c>
      <c r="H147">
        <v>1.2166600000000001</v>
      </c>
      <c r="I147">
        <v>1.21855</v>
      </c>
      <c r="J147">
        <v>1.2207849999999998</v>
      </c>
      <c r="K147">
        <v>1.233395</v>
      </c>
      <c r="L147">
        <v>1.230105</v>
      </c>
      <c r="M147">
        <v>1.2730087060000002</v>
      </c>
      <c r="N147">
        <v>1.0750137719999999</v>
      </c>
      <c r="O147">
        <v>1.03433385675</v>
      </c>
      <c r="P147">
        <v>1.180553693843521</v>
      </c>
      <c r="Q147">
        <v>1.07076333333333</v>
      </c>
      <c r="R147">
        <v>1.0907633329999999</v>
      </c>
      <c r="S147">
        <v>1.15899216883333</v>
      </c>
      <c r="T147">
        <v>1.1381277195410773</v>
      </c>
      <c r="U147">
        <v>0.85761973462800201</v>
      </c>
    </row>
    <row r="148" spans="1:21" x14ac:dyDescent="0.25">
      <c r="A148" s="144">
        <v>408.40000000000003</v>
      </c>
      <c r="B148">
        <v>1.2110099999999999</v>
      </c>
      <c r="C148">
        <v>1.2123900000000001</v>
      </c>
      <c r="D148">
        <v>1.21855</v>
      </c>
      <c r="E148">
        <v>1.2196699999999998</v>
      </c>
      <c r="F148">
        <v>1.22319</v>
      </c>
      <c r="G148">
        <v>1.223805</v>
      </c>
      <c r="H148">
        <v>1.22807</v>
      </c>
      <c r="I148">
        <v>1.2300500000000001</v>
      </c>
      <c r="J148">
        <v>1.2319200000000001</v>
      </c>
      <c r="K148">
        <v>1.24383</v>
      </c>
      <c r="L148">
        <v>1.24136</v>
      </c>
      <c r="M148">
        <v>1.2858525205</v>
      </c>
      <c r="N148">
        <v>1.082665116</v>
      </c>
      <c r="O148">
        <v>1.04317333975</v>
      </c>
      <c r="P148">
        <v>1.1905660329564351</v>
      </c>
      <c r="Q148">
        <v>1.0804866666666699</v>
      </c>
      <c r="R148">
        <v>1.100486667</v>
      </c>
      <c r="S148">
        <v>1.16851608466667</v>
      </c>
      <c r="T148">
        <v>1.1477054530262274</v>
      </c>
      <c r="U148">
        <v>0.86335676084895996</v>
      </c>
    </row>
    <row r="149" spans="1:21" x14ac:dyDescent="0.25">
      <c r="A149" s="144">
        <v>408.8</v>
      </c>
      <c r="B149">
        <v>1.22279</v>
      </c>
      <c r="C149">
        <v>1.22437</v>
      </c>
      <c r="D149">
        <v>1.2297449999999999</v>
      </c>
      <c r="E149">
        <v>1.2310349999999999</v>
      </c>
      <c r="F149">
        <v>1.2347999999999999</v>
      </c>
      <c r="G149">
        <v>1.2350950000000001</v>
      </c>
      <c r="H149">
        <v>1.239865</v>
      </c>
      <c r="I149">
        <v>1.2404350000000002</v>
      </c>
      <c r="J149">
        <v>1.2431000000000001</v>
      </c>
      <c r="K149">
        <v>1.25501</v>
      </c>
      <c r="L149">
        <v>1.25159</v>
      </c>
      <c r="M149">
        <v>1.2983611995</v>
      </c>
      <c r="N149">
        <v>1.089765563</v>
      </c>
      <c r="O149">
        <v>1.0513571937499999</v>
      </c>
      <c r="P149">
        <v>1.2003316029833426</v>
      </c>
      <c r="Q149">
        <v>1.0897699999999999</v>
      </c>
      <c r="R149">
        <v>1.1097699999999999</v>
      </c>
      <c r="S149">
        <v>1.1776003909999999</v>
      </c>
      <c r="T149">
        <v>1.1576661425688173</v>
      </c>
      <c r="U149">
        <v>0.868964868650689</v>
      </c>
    </row>
    <row r="150" spans="1:21" x14ac:dyDescent="0.25">
      <c r="A150" s="144">
        <v>409.20000000000005</v>
      </c>
      <c r="B150">
        <v>1.2346599999999999</v>
      </c>
      <c r="C150">
        <v>1.236065</v>
      </c>
      <c r="D150">
        <v>1.2411150000000002</v>
      </c>
      <c r="E150">
        <v>1.2418199999999999</v>
      </c>
      <c r="F150">
        <v>1.2458149999999999</v>
      </c>
      <c r="G150">
        <v>1.2459849999999999</v>
      </c>
      <c r="H150">
        <v>1.24996</v>
      </c>
      <c r="I150">
        <v>1.251465</v>
      </c>
      <c r="J150">
        <v>1.25363</v>
      </c>
      <c r="K150">
        <v>1.265355</v>
      </c>
      <c r="L150">
        <v>1.2619400000000001</v>
      </c>
      <c r="M150">
        <v>1.3109410394999998</v>
      </c>
      <c r="N150">
        <v>1.0972944849999999</v>
      </c>
      <c r="O150">
        <v>1.0589756315000001</v>
      </c>
      <c r="P150">
        <v>1.2097148114954765</v>
      </c>
      <c r="Q150">
        <v>1.09853666666667</v>
      </c>
      <c r="R150">
        <v>1.1185366670000001</v>
      </c>
      <c r="S150">
        <v>1.18616841966667</v>
      </c>
      <c r="T150">
        <v>1.1670066268770873</v>
      </c>
      <c r="U150">
        <v>0.87349241548394096</v>
      </c>
    </row>
    <row r="151" spans="1:21" x14ac:dyDescent="0.25">
      <c r="A151" s="144">
        <v>409.6</v>
      </c>
      <c r="B151">
        <v>1.2455050000000001</v>
      </c>
      <c r="C151">
        <v>1.2470650000000001</v>
      </c>
      <c r="D151">
        <v>1.25163</v>
      </c>
      <c r="E151">
        <v>1.253155</v>
      </c>
      <c r="F151">
        <v>1.2564250000000001</v>
      </c>
      <c r="G151">
        <v>1.256985</v>
      </c>
      <c r="H151">
        <v>1.2606549999999999</v>
      </c>
      <c r="I151">
        <v>1.261995</v>
      </c>
      <c r="J151">
        <v>1.2642450000000001</v>
      </c>
      <c r="K151">
        <v>1.275355</v>
      </c>
      <c r="L151">
        <v>1.2721200000000001</v>
      </c>
      <c r="M151">
        <v>1.322536446</v>
      </c>
      <c r="N151">
        <v>1.1035991919999999</v>
      </c>
      <c r="O151">
        <v>1.0662530305</v>
      </c>
      <c r="P151">
        <v>1.2190619645135228</v>
      </c>
      <c r="Q151">
        <v>1.10714333333333</v>
      </c>
      <c r="R151">
        <v>1.127143333</v>
      </c>
      <c r="S151">
        <v>1.19457683633333</v>
      </c>
      <c r="T151">
        <v>1.1758602405534773</v>
      </c>
      <c r="U151">
        <v>0.87759121266476303</v>
      </c>
    </row>
    <row r="152" spans="1:21" x14ac:dyDescent="0.25">
      <c r="A152" s="144">
        <v>410</v>
      </c>
      <c r="B152">
        <v>1.2558099999999999</v>
      </c>
      <c r="C152">
        <v>1.2574450000000001</v>
      </c>
      <c r="D152">
        <v>1.2620899999999999</v>
      </c>
      <c r="E152">
        <v>1.26308</v>
      </c>
      <c r="F152">
        <v>1.265765</v>
      </c>
      <c r="G152">
        <v>1.266745</v>
      </c>
      <c r="H152">
        <v>1.2708900000000001</v>
      </c>
      <c r="I152">
        <v>1.2718099999999999</v>
      </c>
      <c r="J152">
        <v>1.2737850000000002</v>
      </c>
      <c r="K152">
        <v>1.284745</v>
      </c>
      <c r="L152">
        <v>1.28115</v>
      </c>
      <c r="M152">
        <v>1.3341803620000001</v>
      </c>
      <c r="N152">
        <v>1.108893922</v>
      </c>
      <c r="O152">
        <v>1.0732224265000001</v>
      </c>
      <c r="P152">
        <v>1.2274507129946426</v>
      </c>
      <c r="Q152">
        <v>1.1154599999999999</v>
      </c>
      <c r="R152">
        <v>1.1354599999999999</v>
      </c>
      <c r="S152">
        <v>1.20269564</v>
      </c>
      <c r="T152">
        <v>1.1842744756527872</v>
      </c>
      <c r="U152">
        <v>0.88151361219382296</v>
      </c>
    </row>
    <row r="153" spans="1:21" x14ac:dyDescent="0.25">
      <c r="A153" s="144">
        <v>410.40000000000003</v>
      </c>
      <c r="B153">
        <v>1.2663850000000001</v>
      </c>
      <c r="C153">
        <v>1.2674650000000001</v>
      </c>
      <c r="D153">
        <v>1.2724199999999999</v>
      </c>
      <c r="E153">
        <v>1.272505</v>
      </c>
      <c r="F153">
        <v>1.276025</v>
      </c>
      <c r="G153">
        <v>1.2765550000000001</v>
      </c>
      <c r="H153">
        <v>1.28027</v>
      </c>
      <c r="I153">
        <v>1.28112</v>
      </c>
      <c r="J153">
        <v>1.2825600000000001</v>
      </c>
      <c r="K153">
        <v>1.2935349999999999</v>
      </c>
      <c r="L153">
        <v>1.2903249999999999</v>
      </c>
      <c r="M153">
        <v>1.3449928785</v>
      </c>
      <c r="N153">
        <v>1.114096835</v>
      </c>
      <c r="O153">
        <v>1.0795541455</v>
      </c>
      <c r="P153">
        <v>1.2353892104491839</v>
      </c>
      <c r="Q153">
        <v>1.12306666666667</v>
      </c>
      <c r="R153">
        <v>1.143066667</v>
      </c>
      <c r="S153">
        <v>1.2101048291666701</v>
      </c>
      <c r="T153">
        <v>1.1917541302317374</v>
      </c>
      <c r="U153">
        <v>0.88465326926357801</v>
      </c>
    </row>
    <row r="154" spans="1:21" x14ac:dyDescent="0.25">
      <c r="A154" s="144">
        <v>410.8</v>
      </c>
      <c r="B154">
        <v>1.27549</v>
      </c>
      <c r="C154">
        <v>1.2771400000000002</v>
      </c>
      <c r="D154">
        <v>1.281585</v>
      </c>
      <c r="E154">
        <v>1.28241</v>
      </c>
      <c r="F154">
        <v>1.285595</v>
      </c>
      <c r="G154">
        <v>1.28532</v>
      </c>
      <c r="H154">
        <v>1.289615</v>
      </c>
      <c r="I154">
        <v>1.2898499999999999</v>
      </c>
      <c r="J154">
        <v>1.2913350000000001</v>
      </c>
      <c r="K154">
        <v>1.3026800000000001</v>
      </c>
      <c r="L154">
        <v>1.298575</v>
      </c>
      <c r="M154">
        <v>1.355524586</v>
      </c>
      <c r="N154">
        <v>1.11896309</v>
      </c>
      <c r="O154">
        <v>1.08547537875</v>
      </c>
      <c r="P154">
        <v>1.2434046004028165</v>
      </c>
      <c r="Q154">
        <v>1.1302333333333301</v>
      </c>
      <c r="R154">
        <v>1.1502333330000001</v>
      </c>
      <c r="S154">
        <v>1.2170744033333301</v>
      </c>
      <c r="T154">
        <v>1.1989195371726673</v>
      </c>
      <c r="U154">
        <v>0.88727037314848001</v>
      </c>
    </row>
    <row r="155" spans="1:21" x14ac:dyDescent="0.25">
      <c r="A155" s="144">
        <v>411.20000000000005</v>
      </c>
      <c r="B155">
        <v>1.28511</v>
      </c>
      <c r="C155">
        <v>1.2859500000000001</v>
      </c>
      <c r="D155">
        <v>1.2908900000000001</v>
      </c>
      <c r="E155">
        <v>1.2911649999999999</v>
      </c>
      <c r="F155">
        <v>1.2943500000000001</v>
      </c>
      <c r="G155">
        <v>1.2943500000000001</v>
      </c>
      <c r="H155">
        <v>1.2976649999999998</v>
      </c>
      <c r="I155">
        <v>1.29799</v>
      </c>
      <c r="J155">
        <v>1.300125</v>
      </c>
      <c r="K155">
        <v>1.3105549999999999</v>
      </c>
      <c r="L155">
        <v>1.306</v>
      </c>
      <c r="M155">
        <v>1.3655927735</v>
      </c>
      <c r="N155">
        <v>1.123553896</v>
      </c>
      <c r="O155">
        <v>1.0904893704999998</v>
      </c>
      <c r="P155">
        <v>1.250451220550385</v>
      </c>
      <c r="Q155">
        <v>1.1371199999999999</v>
      </c>
      <c r="R155">
        <v>1.1571199999999999</v>
      </c>
      <c r="S155">
        <v>1.2237643604999999</v>
      </c>
      <c r="T155">
        <v>1.2057036505959673</v>
      </c>
      <c r="U155">
        <v>0.88986725192793104</v>
      </c>
    </row>
    <row r="156" spans="1:21" x14ac:dyDescent="0.25">
      <c r="A156" s="144">
        <v>411.6</v>
      </c>
      <c r="B156">
        <v>1.2931550000000001</v>
      </c>
      <c r="C156">
        <v>1.2949349999999999</v>
      </c>
      <c r="D156">
        <v>1.29918</v>
      </c>
      <c r="E156">
        <v>1.2992949999999999</v>
      </c>
      <c r="F156">
        <v>1.30219</v>
      </c>
      <c r="G156">
        <v>1.302635</v>
      </c>
      <c r="H156">
        <v>1.3056800000000002</v>
      </c>
      <c r="I156">
        <v>1.3060399999999999</v>
      </c>
      <c r="J156">
        <v>1.30722</v>
      </c>
      <c r="K156">
        <v>1.3180200000000002</v>
      </c>
      <c r="L156">
        <v>1.3133750000000002</v>
      </c>
      <c r="M156">
        <v>1.375501348</v>
      </c>
      <c r="N156">
        <v>1.1270123030000001</v>
      </c>
      <c r="O156">
        <v>1.0953933645</v>
      </c>
      <c r="P156">
        <v>1.2570815217053377</v>
      </c>
      <c r="Q156">
        <v>1.1435900000000001</v>
      </c>
      <c r="R156">
        <v>1.1635899999999999</v>
      </c>
      <c r="S156">
        <v>1.2300380335000001</v>
      </c>
      <c r="T156">
        <v>1.2123046160374573</v>
      </c>
      <c r="U156">
        <v>0.89128989698379102</v>
      </c>
    </row>
    <row r="157" spans="1:21" x14ac:dyDescent="0.25">
      <c r="A157" s="144">
        <v>412</v>
      </c>
      <c r="B157">
        <v>1.3020350000000001</v>
      </c>
      <c r="C157">
        <v>1.3034049999999999</v>
      </c>
      <c r="D157">
        <v>1.3079049999999999</v>
      </c>
      <c r="E157">
        <v>1.307245</v>
      </c>
      <c r="F157">
        <v>1.310735</v>
      </c>
      <c r="G157">
        <v>1.3105800000000001</v>
      </c>
      <c r="H157">
        <v>1.3132999999999999</v>
      </c>
      <c r="I157">
        <v>1.3134399999999999</v>
      </c>
      <c r="J157">
        <v>1.3145100000000001</v>
      </c>
      <c r="K157">
        <v>1.325715</v>
      </c>
      <c r="L157">
        <v>1.32107</v>
      </c>
      <c r="M157">
        <v>1.3851741099999999</v>
      </c>
      <c r="N157">
        <v>1.129981025</v>
      </c>
      <c r="O157">
        <v>1.1000733567499998</v>
      </c>
      <c r="P157">
        <v>1.2634186693499574</v>
      </c>
      <c r="Q157">
        <v>1.1493566666666699</v>
      </c>
      <c r="R157">
        <v>1.169356667</v>
      </c>
      <c r="S157">
        <v>1.23560875416667</v>
      </c>
      <c r="T157">
        <v>1.2178941791546274</v>
      </c>
      <c r="U157">
        <v>0.89266873598002805</v>
      </c>
    </row>
    <row r="158" spans="1:21" x14ac:dyDescent="0.25">
      <c r="A158" s="144">
        <v>412.40000000000003</v>
      </c>
      <c r="B158">
        <v>1.31003</v>
      </c>
      <c r="C158">
        <v>1.311035</v>
      </c>
      <c r="D158">
        <v>1.315345</v>
      </c>
      <c r="E158">
        <v>1.3147250000000001</v>
      </c>
      <c r="F158">
        <v>1.31785</v>
      </c>
      <c r="G158">
        <v>1.317555</v>
      </c>
      <c r="H158">
        <v>1.3207599999999999</v>
      </c>
      <c r="I158">
        <v>1.320055</v>
      </c>
      <c r="J158">
        <v>1.321885</v>
      </c>
      <c r="K158">
        <v>1.33188</v>
      </c>
      <c r="L158">
        <v>1.32744</v>
      </c>
      <c r="M158">
        <v>1.3946112044999999</v>
      </c>
      <c r="N158">
        <v>1.1322152169999999</v>
      </c>
      <c r="O158">
        <v>1.1039055494999999</v>
      </c>
      <c r="P158">
        <v>1.2692855654679887</v>
      </c>
      <c r="Q158">
        <v>1.1550533333333299</v>
      </c>
      <c r="R158">
        <v>1.1750533329999999</v>
      </c>
      <c r="S158">
        <v>1.24110985533333</v>
      </c>
      <c r="T158">
        <v>1.2233248421630774</v>
      </c>
      <c r="U158">
        <v>0.89383124986231999</v>
      </c>
    </row>
    <row r="159" spans="1:21" x14ac:dyDescent="0.25">
      <c r="A159" s="144">
        <v>412.8</v>
      </c>
      <c r="B159">
        <v>1.3168899999999999</v>
      </c>
      <c r="C159">
        <v>1.3177300000000001</v>
      </c>
      <c r="D159">
        <v>1.3224549999999999</v>
      </c>
      <c r="E159">
        <v>1.322025</v>
      </c>
      <c r="F159">
        <v>1.32494</v>
      </c>
      <c r="G159">
        <v>1.3237999999999999</v>
      </c>
      <c r="H159">
        <v>1.3275700000000001</v>
      </c>
      <c r="I159">
        <v>1.32674</v>
      </c>
      <c r="J159">
        <v>1.327915</v>
      </c>
      <c r="K159">
        <v>1.338185</v>
      </c>
      <c r="L159">
        <v>1.3337150000000002</v>
      </c>
      <c r="M159">
        <v>1.4033226415</v>
      </c>
      <c r="N159">
        <v>1.1344800150000001</v>
      </c>
      <c r="O159">
        <v>1.1072417997500001</v>
      </c>
      <c r="P159">
        <v>1.2748456275682978</v>
      </c>
      <c r="Q159">
        <v>1.1603066666666699</v>
      </c>
      <c r="R159">
        <v>1.180306667</v>
      </c>
      <c r="S159">
        <v>1.2461680016666701</v>
      </c>
      <c r="T159">
        <v>1.2279205232194272</v>
      </c>
      <c r="U159">
        <v>0.89360940449944903</v>
      </c>
    </row>
    <row r="160" spans="1:21" x14ac:dyDescent="0.25">
      <c r="A160" s="144">
        <v>413.20000000000005</v>
      </c>
      <c r="B160">
        <v>1.32429</v>
      </c>
      <c r="C160">
        <v>1.3255049999999999</v>
      </c>
      <c r="D160">
        <v>1.3295699999999999</v>
      </c>
      <c r="E160">
        <v>1.328295</v>
      </c>
      <c r="F160">
        <v>1.33124</v>
      </c>
      <c r="G160">
        <v>1.3309250000000001</v>
      </c>
      <c r="H160">
        <v>1.3334600000000001</v>
      </c>
      <c r="I160">
        <v>1.3329499999999999</v>
      </c>
      <c r="J160">
        <v>1.33358</v>
      </c>
      <c r="K160">
        <v>1.34402</v>
      </c>
      <c r="L160">
        <v>1.3397250000000001</v>
      </c>
      <c r="M160">
        <v>1.4111705424999998</v>
      </c>
      <c r="N160">
        <v>1.1359490729999999</v>
      </c>
      <c r="O160">
        <v>1.1102287854999999</v>
      </c>
      <c r="P160">
        <v>1.2802984098760615</v>
      </c>
      <c r="Q160">
        <v>1.16492333333333</v>
      </c>
      <c r="R160">
        <v>1.184923333</v>
      </c>
      <c r="S160">
        <v>1.25058985983333</v>
      </c>
      <c r="T160">
        <v>1.2321433257791574</v>
      </c>
      <c r="U160">
        <v>0.89388335725247903</v>
      </c>
    </row>
    <row r="161" spans="1:21" x14ac:dyDescent="0.25">
      <c r="A161" s="144">
        <v>413.6</v>
      </c>
      <c r="B161">
        <v>1.3304800000000001</v>
      </c>
      <c r="C161">
        <v>1.3309950000000002</v>
      </c>
      <c r="D161">
        <v>1.3359000000000001</v>
      </c>
      <c r="E161">
        <v>1.3348800000000001</v>
      </c>
      <c r="F161">
        <v>1.3372299999999999</v>
      </c>
      <c r="G161">
        <v>1.3363100000000001</v>
      </c>
      <c r="H161">
        <v>1.3396950000000001</v>
      </c>
      <c r="I161">
        <v>1.3382649999999998</v>
      </c>
      <c r="J161">
        <v>1.339845</v>
      </c>
      <c r="K161">
        <v>1.3499300000000001</v>
      </c>
      <c r="L161">
        <v>1.3447100000000001</v>
      </c>
      <c r="M161">
        <v>1.4191244909999998</v>
      </c>
      <c r="N161">
        <v>1.1364081530000001</v>
      </c>
      <c r="O161">
        <v>1.1128836442500001</v>
      </c>
      <c r="P161">
        <v>1.284518516359723</v>
      </c>
      <c r="Q161">
        <v>1.1694433333333301</v>
      </c>
      <c r="R161">
        <v>1.189443333</v>
      </c>
      <c r="S161">
        <v>1.2549154278333301</v>
      </c>
      <c r="T161">
        <v>1.2360155416869574</v>
      </c>
      <c r="U161">
        <v>0.89337652239231202</v>
      </c>
    </row>
    <row r="162" spans="1:21" x14ac:dyDescent="0.25">
      <c r="A162" s="144">
        <v>414</v>
      </c>
      <c r="B162">
        <v>1.3361149999999999</v>
      </c>
      <c r="C162">
        <v>1.3368850000000001</v>
      </c>
      <c r="D162">
        <v>1.342125</v>
      </c>
      <c r="E162">
        <v>1.340025</v>
      </c>
      <c r="F162">
        <v>1.342905</v>
      </c>
      <c r="G162">
        <v>1.34257</v>
      </c>
      <c r="H162">
        <v>1.3451249999999999</v>
      </c>
      <c r="I162">
        <v>1.34389</v>
      </c>
      <c r="J162">
        <v>1.34554</v>
      </c>
      <c r="K162">
        <v>1.3545850000000002</v>
      </c>
      <c r="L162">
        <v>1.3498350000000001</v>
      </c>
      <c r="M162">
        <v>1.4267971744999999</v>
      </c>
      <c r="N162">
        <v>1.1372651039999999</v>
      </c>
      <c r="O162">
        <v>1.1151972807499999</v>
      </c>
      <c r="P162">
        <v>1.2897191383684863</v>
      </c>
      <c r="Q162">
        <v>1.17361</v>
      </c>
      <c r="R162">
        <v>1.1936100000000001</v>
      </c>
      <c r="S162">
        <v>1.258888038</v>
      </c>
      <c r="T162">
        <v>1.2391088713515073</v>
      </c>
      <c r="U162">
        <v>0.89203644270499705</v>
      </c>
    </row>
    <row r="163" spans="1:21" x14ac:dyDescent="0.25">
      <c r="A163" s="144">
        <v>414.40000000000003</v>
      </c>
      <c r="B163">
        <v>1.3426800000000001</v>
      </c>
      <c r="C163">
        <v>1.343215</v>
      </c>
      <c r="D163">
        <v>1.3476249999999999</v>
      </c>
      <c r="E163">
        <v>1.346395</v>
      </c>
      <c r="F163">
        <v>1.3487300000000002</v>
      </c>
      <c r="G163">
        <v>1.34781</v>
      </c>
      <c r="H163">
        <v>1.3500800000000002</v>
      </c>
      <c r="I163">
        <v>1.3490500000000001</v>
      </c>
      <c r="J163">
        <v>1.3501300000000001</v>
      </c>
      <c r="K163">
        <v>1.3593000000000002</v>
      </c>
      <c r="L163">
        <v>1.3548499999999999</v>
      </c>
      <c r="M163">
        <v>1.433630497</v>
      </c>
      <c r="N163">
        <v>1.1373875250000001</v>
      </c>
      <c r="O163">
        <v>1.117403728</v>
      </c>
      <c r="P163">
        <v>1.2933013683122725</v>
      </c>
      <c r="Q163">
        <v>1.1777833333333301</v>
      </c>
      <c r="R163">
        <v>1.1977833330000001</v>
      </c>
      <c r="S163">
        <v>1.26286768983333</v>
      </c>
      <c r="T163">
        <v>1.2422264332356474</v>
      </c>
      <c r="U163">
        <v>0.89059117996313197</v>
      </c>
    </row>
    <row r="164" spans="1:21" x14ac:dyDescent="0.25">
      <c r="A164" s="144">
        <v>414.8</v>
      </c>
      <c r="B164">
        <v>1.34751</v>
      </c>
      <c r="C164">
        <v>1.3478349999999999</v>
      </c>
      <c r="D164">
        <v>1.3532350000000002</v>
      </c>
      <c r="E164">
        <v>1.3510849999999999</v>
      </c>
      <c r="F164">
        <v>1.3540099999999999</v>
      </c>
      <c r="G164">
        <v>1.3528549999999999</v>
      </c>
      <c r="H164">
        <v>1.3551199999999999</v>
      </c>
      <c r="I164">
        <v>1.354285</v>
      </c>
      <c r="J164">
        <v>1.3550850000000001</v>
      </c>
      <c r="K164">
        <v>1.365</v>
      </c>
      <c r="L164">
        <v>1.3599000000000001</v>
      </c>
      <c r="M164">
        <v>1.4408913800000001</v>
      </c>
      <c r="N164">
        <v>1.1373263149999999</v>
      </c>
      <c r="O164">
        <v>1.119080823</v>
      </c>
      <c r="P164">
        <v>1.2970827942885497</v>
      </c>
      <c r="Q164">
        <v>1.18133666666667</v>
      </c>
      <c r="R164">
        <v>1.2013366670000001</v>
      </c>
      <c r="S164">
        <v>1.2662277151666701</v>
      </c>
      <c r="T164">
        <v>1.2442133064315573</v>
      </c>
      <c r="U164">
        <v>0.88930352642900501</v>
      </c>
    </row>
    <row r="165" spans="1:21" x14ac:dyDescent="0.25">
      <c r="A165" s="144">
        <v>415.20000000000005</v>
      </c>
      <c r="B165">
        <v>1.35229</v>
      </c>
      <c r="C165">
        <v>1.3531550000000001</v>
      </c>
      <c r="D165">
        <v>1.3578600000000001</v>
      </c>
      <c r="E165">
        <v>1.3561399999999999</v>
      </c>
      <c r="F165">
        <v>1.35866</v>
      </c>
      <c r="G165">
        <v>1.357505</v>
      </c>
      <c r="H165">
        <v>1.360385</v>
      </c>
      <c r="I165">
        <v>1.3588549999999999</v>
      </c>
      <c r="J165">
        <v>1.3597900000000001</v>
      </c>
      <c r="K165">
        <v>1.3695499999999998</v>
      </c>
      <c r="L165">
        <v>1.3645100000000001</v>
      </c>
      <c r="M165">
        <v>1.447579019</v>
      </c>
      <c r="N165">
        <v>1.1372038929999999</v>
      </c>
      <c r="O165">
        <v>1.12056264875</v>
      </c>
      <c r="P165">
        <v>1.3007171222485816</v>
      </c>
      <c r="Q165">
        <v>1.18472333333333</v>
      </c>
      <c r="R165">
        <v>1.204723333</v>
      </c>
      <c r="S165">
        <v>1.2694214458333299</v>
      </c>
      <c r="T165">
        <v>1.2464036115924773</v>
      </c>
      <c r="U165">
        <v>0.88732110939406805</v>
      </c>
    </row>
    <row r="166" spans="1:21" x14ac:dyDescent="0.25">
      <c r="A166" s="144">
        <v>415.6</v>
      </c>
      <c r="B166">
        <v>1.3573</v>
      </c>
      <c r="C166">
        <v>1.3580000000000001</v>
      </c>
      <c r="D166">
        <v>1.3625400000000001</v>
      </c>
      <c r="E166">
        <v>1.3607899999999999</v>
      </c>
      <c r="F166">
        <v>1.3634949999999999</v>
      </c>
      <c r="G166">
        <v>1.36242</v>
      </c>
      <c r="H166">
        <v>1.36487</v>
      </c>
      <c r="I166">
        <v>1.3638049999999999</v>
      </c>
      <c r="J166">
        <v>1.36415</v>
      </c>
      <c r="K166">
        <v>1.3736200000000001</v>
      </c>
      <c r="L166">
        <v>1.36954</v>
      </c>
      <c r="M166">
        <v>1.4541462250000001</v>
      </c>
      <c r="N166">
        <v>1.1362245209999999</v>
      </c>
      <c r="O166">
        <v>1.12185735775</v>
      </c>
      <c r="P166">
        <v>1.3038817261790761</v>
      </c>
      <c r="Q166">
        <v>1.1880266666666699</v>
      </c>
      <c r="R166">
        <v>1.2080266669999999</v>
      </c>
      <c r="S166">
        <v>1.27253221516667</v>
      </c>
      <c r="T166">
        <v>1.2481694061350772</v>
      </c>
      <c r="U166">
        <v>0.88567676723548305</v>
      </c>
    </row>
    <row r="167" spans="1:21" x14ac:dyDescent="0.25">
      <c r="A167" s="144">
        <v>416</v>
      </c>
      <c r="B167">
        <v>1.3620999999999999</v>
      </c>
      <c r="C167">
        <v>1.36236</v>
      </c>
      <c r="D167">
        <v>1.3673299999999999</v>
      </c>
      <c r="E167">
        <v>1.3657650000000001</v>
      </c>
      <c r="F167">
        <v>1.3679749999999999</v>
      </c>
      <c r="G167">
        <v>1.3671150000000001</v>
      </c>
      <c r="H167">
        <v>1.3693</v>
      </c>
      <c r="I167">
        <v>1.3678949999999999</v>
      </c>
      <c r="J167">
        <v>1.36927</v>
      </c>
      <c r="K167">
        <v>1.3782749999999999</v>
      </c>
      <c r="L167">
        <v>1.3741400000000001</v>
      </c>
      <c r="M167">
        <v>1.46025052</v>
      </c>
      <c r="N167">
        <v>1.135459387</v>
      </c>
      <c r="O167">
        <v>1.1230909820000001</v>
      </c>
      <c r="P167">
        <v>1.3075482854357767</v>
      </c>
      <c r="Q167">
        <v>1.19123333333333</v>
      </c>
      <c r="R167">
        <v>1.211233333</v>
      </c>
      <c r="S167">
        <v>1.2755466878333299</v>
      </c>
      <c r="T167">
        <v>1.2498573753957374</v>
      </c>
      <c r="U167">
        <v>0.88432011045204995</v>
      </c>
    </row>
    <row r="168" spans="1:21" x14ac:dyDescent="0.25">
      <c r="A168" s="144">
        <v>416.40000000000003</v>
      </c>
      <c r="B168">
        <v>1.3663799999999999</v>
      </c>
      <c r="C168">
        <v>1.3666550000000002</v>
      </c>
      <c r="D168">
        <v>1.37174</v>
      </c>
      <c r="E168">
        <v>1.3699400000000002</v>
      </c>
      <c r="F168">
        <v>1.372355</v>
      </c>
      <c r="G168">
        <v>1.3712599999999999</v>
      </c>
      <c r="H168">
        <v>1.37442</v>
      </c>
      <c r="I168">
        <v>1.3729049999999998</v>
      </c>
      <c r="J168">
        <v>1.37371</v>
      </c>
      <c r="K168">
        <v>1.3832849999999999</v>
      </c>
      <c r="L168">
        <v>1.3797000000000001</v>
      </c>
      <c r="M168">
        <v>1.4665214645</v>
      </c>
      <c r="N168">
        <v>1.134939095</v>
      </c>
      <c r="O168">
        <v>1.12421239425</v>
      </c>
      <c r="P168">
        <v>1.3108573917552042</v>
      </c>
      <c r="Q168">
        <v>1.1946766666666699</v>
      </c>
      <c r="R168">
        <v>1.214676667</v>
      </c>
      <c r="S168">
        <v>1.2787981961666699</v>
      </c>
      <c r="T168">
        <v>1.2512505130247173</v>
      </c>
      <c r="U168">
        <v>0.88253256044900696</v>
      </c>
    </row>
    <row r="169" spans="1:21" x14ac:dyDescent="0.25">
      <c r="A169" s="144">
        <v>416.8</v>
      </c>
      <c r="B169">
        <v>1.37113</v>
      </c>
      <c r="C169">
        <v>1.371605</v>
      </c>
      <c r="D169">
        <v>1.3762949999999998</v>
      </c>
      <c r="E169">
        <v>1.3750450000000001</v>
      </c>
      <c r="F169">
        <v>1.37721</v>
      </c>
      <c r="G169">
        <v>1.3761700000000001</v>
      </c>
      <c r="H169">
        <v>1.3785750000000001</v>
      </c>
      <c r="I169">
        <v>1.3776349999999999</v>
      </c>
      <c r="J169">
        <v>1.3784049999999999</v>
      </c>
      <c r="K169">
        <v>1.3893900000000001</v>
      </c>
      <c r="L169">
        <v>1.3849750000000001</v>
      </c>
      <c r="M169">
        <v>1.4730400074999999</v>
      </c>
      <c r="N169">
        <v>1.1346330419999999</v>
      </c>
      <c r="O169">
        <v>1.125433742</v>
      </c>
      <c r="P169">
        <v>1.3142980685938355</v>
      </c>
      <c r="Q169">
        <v>1.19835</v>
      </c>
      <c r="R169">
        <v>1.21835</v>
      </c>
      <c r="S169">
        <v>1.2822800729999999</v>
      </c>
      <c r="T169">
        <v>1.2526047065793673</v>
      </c>
      <c r="U169">
        <v>0.88117194605556204</v>
      </c>
    </row>
    <row r="170" spans="1:21" x14ac:dyDescent="0.25">
      <c r="A170" s="144">
        <v>417.20000000000005</v>
      </c>
      <c r="B170">
        <v>1.3750200000000001</v>
      </c>
      <c r="C170">
        <v>1.375375</v>
      </c>
      <c r="D170">
        <v>1.3806400000000001</v>
      </c>
      <c r="E170">
        <v>1.3801549999999998</v>
      </c>
      <c r="F170">
        <v>1.381875</v>
      </c>
      <c r="G170">
        <v>1.380865</v>
      </c>
      <c r="H170">
        <v>1.3840400000000002</v>
      </c>
      <c r="I170">
        <v>1.38239</v>
      </c>
      <c r="J170">
        <v>1.3835600000000001</v>
      </c>
      <c r="K170">
        <v>1.394185</v>
      </c>
      <c r="L170">
        <v>1.3902549999999998</v>
      </c>
      <c r="M170">
        <v>1.4800381425</v>
      </c>
      <c r="N170">
        <v>1.1335006430000001</v>
      </c>
      <c r="O170">
        <v>1.1268352137500002</v>
      </c>
      <c r="P170">
        <v>1.3180134819339437</v>
      </c>
      <c r="Q170">
        <v>1.2021666666666699</v>
      </c>
      <c r="R170">
        <v>1.222166667</v>
      </c>
      <c r="S170">
        <v>1.28590565066667</v>
      </c>
      <c r="T170">
        <v>1.2541016250050774</v>
      </c>
      <c r="U170">
        <v>0.87987188619857104</v>
      </c>
    </row>
    <row r="171" spans="1:21" x14ac:dyDescent="0.25">
      <c r="A171" s="144">
        <v>417.6</v>
      </c>
      <c r="B171">
        <v>1.3797600000000001</v>
      </c>
      <c r="C171">
        <v>1.3807</v>
      </c>
      <c r="D171">
        <v>1.385475</v>
      </c>
      <c r="E171">
        <v>1.3842650000000001</v>
      </c>
      <c r="F171">
        <v>1.387135</v>
      </c>
      <c r="G171">
        <v>1.385815</v>
      </c>
      <c r="H171">
        <v>1.3890750000000001</v>
      </c>
      <c r="I171">
        <v>1.38835</v>
      </c>
      <c r="J171">
        <v>1.3889800000000001</v>
      </c>
      <c r="K171">
        <v>1.399715</v>
      </c>
      <c r="L171">
        <v>1.395815</v>
      </c>
      <c r="M171">
        <v>1.486668855</v>
      </c>
      <c r="N171">
        <v>1.1334700369999999</v>
      </c>
      <c r="O171">
        <v>1.12788916725</v>
      </c>
      <c r="P171">
        <v>1.3214960052622322</v>
      </c>
      <c r="Q171">
        <v>1.2057166666666701</v>
      </c>
      <c r="R171">
        <v>1.2257166669999999</v>
      </c>
      <c r="S171">
        <v>1.2892649271666701</v>
      </c>
      <c r="T171">
        <v>1.2551763706313372</v>
      </c>
      <c r="U171">
        <v>0.87950867348124595</v>
      </c>
    </row>
    <row r="172" spans="1:21" x14ac:dyDescent="0.25">
      <c r="A172" s="144">
        <v>418</v>
      </c>
      <c r="B172">
        <v>1.384255</v>
      </c>
      <c r="C172">
        <v>1.385235</v>
      </c>
      <c r="D172">
        <v>1.3902600000000001</v>
      </c>
      <c r="E172">
        <v>1.3896600000000001</v>
      </c>
      <c r="F172">
        <v>1.392225</v>
      </c>
      <c r="G172">
        <v>1.3910749999999998</v>
      </c>
      <c r="H172">
        <v>1.394995</v>
      </c>
      <c r="I172">
        <v>1.3937200000000001</v>
      </c>
      <c r="J172">
        <v>1.3957899999999999</v>
      </c>
      <c r="K172">
        <v>1.405465</v>
      </c>
      <c r="L172">
        <v>1.402185</v>
      </c>
      <c r="M172">
        <v>1.494070679</v>
      </c>
      <c r="N172">
        <v>1.1332557999999999</v>
      </c>
      <c r="O172">
        <v>1.1295300777500001</v>
      </c>
      <c r="P172">
        <v>1.3259521971259702</v>
      </c>
      <c r="Q172">
        <v>1.2098933333333299</v>
      </c>
      <c r="R172">
        <v>1.2298933329999999</v>
      </c>
      <c r="S172">
        <v>1.2932512353333301</v>
      </c>
      <c r="T172">
        <v>1.2566341448539373</v>
      </c>
      <c r="U172">
        <v>0.87834517343339402</v>
      </c>
    </row>
    <row r="173" spans="1:21" x14ac:dyDescent="0.25">
      <c r="A173" s="144">
        <v>418.40000000000003</v>
      </c>
      <c r="B173">
        <v>1.3895249999999999</v>
      </c>
      <c r="C173">
        <v>1.39055</v>
      </c>
      <c r="D173">
        <v>1.3954800000000001</v>
      </c>
      <c r="E173">
        <v>1.3949600000000002</v>
      </c>
      <c r="F173">
        <v>1.3978299999999999</v>
      </c>
      <c r="G173">
        <v>1.3977900000000001</v>
      </c>
      <c r="H173">
        <v>1.40021</v>
      </c>
      <c r="I173">
        <v>1.40028</v>
      </c>
      <c r="J173">
        <v>1.4018299999999999</v>
      </c>
      <c r="K173">
        <v>1.41238</v>
      </c>
      <c r="L173">
        <v>1.4093450000000001</v>
      </c>
      <c r="M173">
        <v>1.5016042574999999</v>
      </c>
      <c r="N173">
        <v>1.1338985130000001</v>
      </c>
      <c r="O173">
        <v>1.1317220579999998</v>
      </c>
      <c r="P173">
        <v>1.3308132597826039</v>
      </c>
      <c r="Q173">
        <v>1.21413333333333</v>
      </c>
      <c r="R173">
        <v>1.2341333329999999</v>
      </c>
      <c r="S173">
        <v>1.29730124133333</v>
      </c>
      <c r="T173">
        <v>1.2582745692014172</v>
      </c>
      <c r="U173">
        <v>0.87891941315917499</v>
      </c>
    </row>
    <row r="174" spans="1:21" x14ac:dyDescent="0.25">
      <c r="A174" s="144">
        <v>418.8</v>
      </c>
      <c r="B174">
        <v>1.3948700000000001</v>
      </c>
      <c r="C174">
        <v>1.39571</v>
      </c>
      <c r="D174">
        <v>1.4010850000000001</v>
      </c>
      <c r="E174">
        <v>1.4010099999999999</v>
      </c>
      <c r="F174">
        <v>1.4037500000000001</v>
      </c>
      <c r="G174">
        <v>1.403435</v>
      </c>
      <c r="H174">
        <v>1.4069349999999998</v>
      </c>
      <c r="I174">
        <v>1.4065449999999999</v>
      </c>
      <c r="J174">
        <v>1.4089499999999999</v>
      </c>
      <c r="K174">
        <v>1.420485</v>
      </c>
      <c r="L174">
        <v>1.418215</v>
      </c>
      <c r="M174">
        <v>1.509750258</v>
      </c>
      <c r="N174">
        <v>1.1347554630000001</v>
      </c>
      <c r="O174">
        <v>1.1342058697500002</v>
      </c>
      <c r="P174">
        <v>1.3357065530682339</v>
      </c>
      <c r="Q174">
        <v>1.2193033333333301</v>
      </c>
      <c r="R174">
        <v>1.2393033330000001</v>
      </c>
      <c r="S174">
        <v>1.3022816098333301</v>
      </c>
      <c r="T174">
        <v>1.2606762500906472</v>
      </c>
      <c r="U174">
        <v>0.879959892723301</v>
      </c>
    </row>
    <row r="175" spans="1:21" x14ac:dyDescent="0.25">
      <c r="A175" s="144">
        <v>419.20000000000005</v>
      </c>
      <c r="B175">
        <v>1.3998300000000001</v>
      </c>
      <c r="C175">
        <v>1.401275</v>
      </c>
      <c r="D175">
        <v>1.4076</v>
      </c>
      <c r="E175">
        <v>1.4071899999999999</v>
      </c>
      <c r="F175">
        <v>1.4100600000000001</v>
      </c>
      <c r="G175">
        <v>1.41025</v>
      </c>
      <c r="H175">
        <v>1.4146100000000001</v>
      </c>
      <c r="I175">
        <v>1.4143300000000001</v>
      </c>
      <c r="J175">
        <v>1.4163649999999999</v>
      </c>
      <c r="K175">
        <v>1.4287399999999999</v>
      </c>
      <c r="L175">
        <v>1.4257949999999999</v>
      </c>
      <c r="M175">
        <v>1.518124882</v>
      </c>
      <c r="N175">
        <v>1.1361021</v>
      </c>
      <c r="O175">
        <v>1.1371781395</v>
      </c>
      <c r="P175">
        <v>1.3414050978804475</v>
      </c>
      <c r="Q175">
        <v>1.2245333333333299</v>
      </c>
      <c r="R175">
        <v>1.2445333329999999</v>
      </c>
      <c r="S175">
        <v>1.3073223403333301</v>
      </c>
      <c r="T175">
        <v>1.2623988655454272</v>
      </c>
      <c r="U175">
        <v>0.88160384221523103</v>
      </c>
    </row>
    <row r="176" spans="1:21" x14ac:dyDescent="0.25">
      <c r="A176" s="144">
        <v>419.6</v>
      </c>
      <c r="B176">
        <v>1.4063750000000002</v>
      </c>
      <c r="C176">
        <v>1.40781</v>
      </c>
      <c r="D176">
        <v>1.414085</v>
      </c>
      <c r="E176">
        <v>1.4140299999999999</v>
      </c>
      <c r="F176">
        <v>1.417915</v>
      </c>
      <c r="G176">
        <v>1.4177849999999999</v>
      </c>
      <c r="H176">
        <v>1.4223650000000001</v>
      </c>
      <c r="I176">
        <v>1.4224399999999999</v>
      </c>
      <c r="J176">
        <v>1.4253849999999999</v>
      </c>
      <c r="K176">
        <v>1.4378199999999999</v>
      </c>
      <c r="L176">
        <v>1.4357</v>
      </c>
      <c r="M176">
        <v>1.5280403484999998</v>
      </c>
      <c r="N176">
        <v>1.1380608430000001</v>
      </c>
      <c r="O176">
        <v>1.1405205577499999</v>
      </c>
      <c r="P176">
        <v>1.3475325876985733</v>
      </c>
      <c r="Q176">
        <v>1.23065333333333</v>
      </c>
      <c r="R176">
        <v>1.250653333</v>
      </c>
      <c r="S176">
        <v>1.3132534313333299</v>
      </c>
      <c r="T176">
        <v>1.2652672010849073</v>
      </c>
      <c r="U176">
        <v>0.883615795153744</v>
      </c>
    </row>
    <row r="177" spans="1:21" x14ac:dyDescent="0.25">
      <c r="A177" s="144">
        <v>420</v>
      </c>
      <c r="B177">
        <v>1.412315</v>
      </c>
      <c r="C177">
        <v>1.4142049999999999</v>
      </c>
      <c r="D177">
        <v>1.4210799999999999</v>
      </c>
      <c r="E177">
        <v>1.4211849999999999</v>
      </c>
      <c r="F177">
        <v>1.42462</v>
      </c>
      <c r="G177">
        <v>1.4254600000000002</v>
      </c>
      <c r="H177">
        <v>1.4307000000000001</v>
      </c>
      <c r="I177">
        <v>1.431325</v>
      </c>
      <c r="J177">
        <v>1.43411</v>
      </c>
      <c r="K177">
        <v>1.4472849999999999</v>
      </c>
      <c r="L177">
        <v>1.445635</v>
      </c>
      <c r="M177">
        <v>1.5376183845</v>
      </c>
      <c r="N177">
        <v>1.1409377489999999</v>
      </c>
      <c r="O177">
        <v>1.144752888</v>
      </c>
      <c r="P177">
        <v>1.3544887455521391</v>
      </c>
      <c r="Q177">
        <v>1.2372300000000001</v>
      </c>
      <c r="R177">
        <v>1.2572300000000001</v>
      </c>
      <c r="S177">
        <v>1.3196415495</v>
      </c>
      <c r="T177">
        <v>1.2686917548457872</v>
      </c>
      <c r="U177">
        <v>0.88672198572625704</v>
      </c>
    </row>
    <row r="178" spans="1:21" x14ac:dyDescent="0.25">
      <c r="A178" s="144">
        <v>420.40000000000003</v>
      </c>
      <c r="B178">
        <v>1.419645</v>
      </c>
      <c r="C178">
        <v>1.4214</v>
      </c>
      <c r="D178">
        <v>1.4283250000000001</v>
      </c>
      <c r="E178">
        <v>1.4293199999999999</v>
      </c>
      <c r="F178">
        <v>1.4328799999999999</v>
      </c>
      <c r="G178">
        <v>1.4349349999999998</v>
      </c>
      <c r="H178">
        <v>1.44015</v>
      </c>
      <c r="I178">
        <v>1.44076</v>
      </c>
      <c r="J178">
        <v>1.444105</v>
      </c>
      <c r="K178">
        <v>1.4571649999999998</v>
      </c>
      <c r="L178">
        <v>1.4568099999999999</v>
      </c>
      <c r="M178">
        <v>1.5484911975</v>
      </c>
      <c r="N178">
        <v>1.1444879720000001</v>
      </c>
      <c r="O178">
        <v>1.1495585230000001</v>
      </c>
      <c r="P178">
        <v>1.3624517249514874</v>
      </c>
      <c r="Q178">
        <v>1.2444833333333301</v>
      </c>
      <c r="R178">
        <v>1.264483333</v>
      </c>
      <c r="S178">
        <v>1.32670669283333</v>
      </c>
      <c r="T178">
        <v>1.2721162154810572</v>
      </c>
      <c r="U178">
        <v>0.890780051466185</v>
      </c>
    </row>
    <row r="179" spans="1:21" x14ac:dyDescent="0.25">
      <c r="A179" s="144">
        <v>420.8</v>
      </c>
      <c r="B179">
        <v>1.4275599999999999</v>
      </c>
      <c r="C179">
        <v>1.4304700000000001</v>
      </c>
      <c r="D179">
        <v>1.437165</v>
      </c>
      <c r="E179">
        <v>1.4382950000000001</v>
      </c>
      <c r="F179">
        <v>1.4426099999999999</v>
      </c>
      <c r="G179">
        <v>1.4443250000000001</v>
      </c>
      <c r="H179">
        <v>1.4498850000000001</v>
      </c>
      <c r="I179">
        <v>1.4510399999999999</v>
      </c>
      <c r="J179">
        <v>1.4555</v>
      </c>
      <c r="K179">
        <v>1.4694199999999999</v>
      </c>
      <c r="L179">
        <v>1.46885</v>
      </c>
      <c r="M179">
        <v>1.5591575725</v>
      </c>
      <c r="N179">
        <v>1.1486196980000001</v>
      </c>
      <c r="O179">
        <v>1.15483914575</v>
      </c>
      <c r="P179">
        <v>1.3706543743273079</v>
      </c>
      <c r="Q179">
        <v>1.2525966666666699</v>
      </c>
      <c r="R179">
        <v>1.272596667</v>
      </c>
      <c r="S179">
        <v>1.3346321936666701</v>
      </c>
      <c r="T179">
        <v>1.2762944861779373</v>
      </c>
      <c r="U179">
        <v>0.89519233486416505</v>
      </c>
    </row>
    <row r="180" spans="1:21" x14ac:dyDescent="0.25">
      <c r="A180" s="144">
        <v>421.20000000000005</v>
      </c>
      <c r="B180">
        <v>1.4363250000000001</v>
      </c>
      <c r="C180">
        <v>1.4388649999999998</v>
      </c>
      <c r="D180">
        <v>1.4464250000000001</v>
      </c>
      <c r="E180">
        <v>1.4485299999999999</v>
      </c>
      <c r="F180">
        <v>1.4530850000000002</v>
      </c>
      <c r="G180">
        <v>1.45485</v>
      </c>
      <c r="H180">
        <v>1.4614500000000001</v>
      </c>
      <c r="I180">
        <v>1.4626700000000001</v>
      </c>
      <c r="J180">
        <v>1.4668950000000001</v>
      </c>
      <c r="K180">
        <v>1.482035</v>
      </c>
      <c r="L180">
        <v>1.4816150000000001</v>
      </c>
      <c r="M180">
        <v>1.5715592890000001</v>
      </c>
      <c r="N180">
        <v>1.1530574769999999</v>
      </c>
      <c r="O180">
        <v>1.1610300142499999</v>
      </c>
      <c r="P180">
        <v>1.3799597011945091</v>
      </c>
      <c r="Q180">
        <v>1.26118</v>
      </c>
      <c r="R180">
        <v>1.28118</v>
      </c>
      <c r="S180">
        <v>1.3430280514999999</v>
      </c>
      <c r="T180">
        <v>1.2811208026526473</v>
      </c>
      <c r="U180">
        <v>0.90121363096649298</v>
      </c>
    </row>
    <row r="181" spans="1:21" x14ac:dyDescent="0.25">
      <c r="A181" s="144">
        <v>421.6</v>
      </c>
      <c r="B181">
        <v>1.4456249999999999</v>
      </c>
      <c r="C181">
        <v>1.448285</v>
      </c>
      <c r="D181">
        <v>1.45652</v>
      </c>
      <c r="E181">
        <v>1.458385</v>
      </c>
      <c r="F181">
        <v>1.4629650000000001</v>
      </c>
      <c r="G181">
        <v>1.4657849999999999</v>
      </c>
      <c r="H181">
        <v>1.4725699999999999</v>
      </c>
      <c r="I181">
        <v>1.4750000000000001</v>
      </c>
      <c r="J181">
        <v>1.4792399999999999</v>
      </c>
      <c r="K181">
        <v>1.4951699999999999</v>
      </c>
      <c r="L181">
        <v>1.4956749999999999</v>
      </c>
      <c r="M181">
        <v>1.5844497770000001</v>
      </c>
      <c r="N181">
        <v>1.1593315790000001</v>
      </c>
      <c r="O181">
        <v>1.1682086145000001</v>
      </c>
      <c r="P181">
        <v>1.3900681810720483</v>
      </c>
      <c r="Q181">
        <v>1.27078333333333</v>
      </c>
      <c r="R181">
        <v>1.290783333</v>
      </c>
      <c r="S181">
        <v>1.35244426533333</v>
      </c>
      <c r="T181">
        <v>1.2865239599937273</v>
      </c>
      <c r="U181">
        <v>0.90796339607474097</v>
      </c>
    </row>
    <row r="182" spans="1:21" x14ac:dyDescent="0.25">
      <c r="A182" s="144">
        <v>422</v>
      </c>
      <c r="B182">
        <v>1.45526</v>
      </c>
      <c r="C182">
        <v>1.4586800000000002</v>
      </c>
      <c r="D182">
        <v>1.4671400000000001</v>
      </c>
      <c r="E182">
        <v>1.469865</v>
      </c>
      <c r="F182">
        <v>1.475055</v>
      </c>
      <c r="G182">
        <v>1.4778099999999998</v>
      </c>
      <c r="H182">
        <v>1.4852050000000001</v>
      </c>
      <c r="I182">
        <v>1.487825</v>
      </c>
      <c r="J182">
        <v>1.4932599999999998</v>
      </c>
      <c r="K182">
        <v>1.5101550000000001</v>
      </c>
      <c r="L182">
        <v>1.5107400000000002</v>
      </c>
      <c r="M182">
        <v>1.5982328770000001</v>
      </c>
      <c r="N182">
        <v>1.165636286</v>
      </c>
      <c r="O182">
        <v>1.175840424</v>
      </c>
      <c r="P182">
        <v>1.4006692869628794</v>
      </c>
      <c r="Q182">
        <v>1.2807999999999999</v>
      </c>
      <c r="R182">
        <v>1.3008</v>
      </c>
      <c r="S182">
        <v>1.362274167</v>
      </c>
      <c r="T182">
        <v>1.2924338627378174</v>
      </c>
      <c r="U182">
        <v>0.91596056413787197</v>
      </c>
    </row>
    <row r="183" spans="1:21" x14ac:dyDescent="0.25">
      <c r="A183" s="144">
        <v>422.40000000000003</v>
      </c>
      <c r="B183">
        <v>1.4664199999999998</v>
      </c>
      <c r="C183">
        <v>1.4698450000000001</v>
      </c>
      <c r="D183">
        <v>1.4786600000000001</v>
      </c>
      <c r="E183">
        <v>1.4820150000000001</v>
      </c>
      <c r="F183">
        <v>1.4874499999999999</v>
      </c>
      <c r="G183">
        <v>1.4906549999999998</v>
      </c>
      <c r="H183">
        <v>1.498685</v>
      </c>
      <c r="I183">
        <v>1.5018899999999999</v>
      </c>
      <c r="J183">
        <v>1.5080549999999999</v>
      </c>
      <c r="K183">
        <v>1.52467</v>
      </c>
      <c r="L183">
        <v>1.52664</v>
      </c>
      <c r="M183">
        <v>1.6129252699999999</v>
      </c>
      <c r="N183">
        <v>1.1735018669999999</v>
      </c>
      <c r="O183">
        <v>1.1845821275000001</v>
      </c>
      <c r="P183">
        <v>1.4125822143994882</v>
      </c>
      <c r="Q183">
        <v>1.2917799999999999</v>
      </c>
      <c r="R183">
        <v>1.3117799999999999</v>
      </c>
      <c r="S183">
        <v>1.3730677554999999</v>
      </c>
      <c r="T183">
        <v>1.2992000476125174</v>
      </c>
      <c r="U183">
        <v>0.92404580127901403</v>
      </c>
    </row>
    <row r="184" spans="1:21" x14ac:dyDescent="0.25">
      <c r="A184" s="144">
        <v>422.8</v>
      </c>
      <c r="B184">
        <v>1.47784</v>
      </c>
      <c r="C184">
        <v>1.48122</v>
      </c>
      <c r="D184">
        <v>1.4910049999999999</v>
      </c>
      <c r="E184">
        <v>1.49475</v>
      </c>
      <c r="F184">
        <v>1.500105</v>
      </c>
      <c r="G184">
        <v>1.504265</v>
      </c>
      <c r="H184">
        <v>1.51223</v>
      </c>
      <c r="I184">
        <v>1.516575</v>
      </c>
      <c r="J184">
        <v>1.523495</v>
      </c>
      <c r="K184">
        <v>1.5404149999999999</v>
      </c>
      <c r="L184">
        <v>1.54305</v>
      </c>
      <c r="M184">
        <v>1.6281886115000002</v>
      </c>
      <c r="N184">
        <v>1.1816428960000001</v>
      </c>
      <c r="O184">
        <v>1.1937264445</v>
      </c>
      <c r="P184">
        <v>1.4252751168922226</v>
      </c>
      <c r="Q184">
        <v>1.3036066666666699</v>
      </c>
      <c r="R184">
        <v>1.323606667</v>
      </c>
      <c r="S184">
        <v>1.3847083636666699</v>
      </c>
      <c r="T184">
        <v>1.3064080704123073</v>
      </c>
      <c r="U184">
        <v>0.93369339741955404</v>
      </c>
    </row>
    <row r="185" spans="1:21" x14ac:dyDescent="0.25">
      <c r="A185" s="144">
        <v>423.20000000000005</v>
      </c>
      <c r="B185">
        <v>1.4904649999999999</v>
      </c>
      <c r="C185">
        <v>1.4940799999999999</v>
      </c>
      <c r="D185">
        <v>1.503795</v>
      </c>
      <c r="E185">
        <v>1.5083549999999999</v>
      </c>
      <c r="F185">
        <v>1.515315</v>
      </c>
      <c r="G185">
        <v>1.518945</v>
      </c>
      <c r="H185">
        <v>1.527415</v>
      </c>
      <c r="I185">
        <v>1.53247</v>
      </c>
      <c r="J185">
        <v>1.53993</v>
      </c>
      <c r="K185">
        <v>1.5579049999999999</v>
      </c>
      <c r="L185">
        <v>1.560665</v>
      </c>
      <c r="M185">
        <v>1.6443693580000001</v>
      </c>
      <c r="N185">
        <v>1.1901817960000001</v>
      </c>
      <c r="O185">
        <v>1.203276051</v>
      </c>
      <c r="P185">
        <v>1.4381296023760957</v>
      </c>
      <c r="Q185">
        <v>1.3159066666666701</v>
      </c>
      <c r="R185">
        <v>1.3359066669999999</v>
      </c>
      <c r="S185">
        <v>1.3968226566666699</v>
      </c>
      <c r="T185">
        <v>1.3145855658172974</v>
      </c>
      <c r="U185">
        <v>0.94448829752139496</v>
      </c>
    </row>
    <row r="186" spans="1:21" x14ac:dyDescent="0.25">
      <c r="A186" s="144">
        <v>423.6</v>
      </c>
      <c r="B186">
        <v>1.50305</v>
      </c>
      <c r="C186">
        <v>1.5068899999999998</v>
      </c>
      <c r="D186">
        <v>1.517585</v>
      </c>
      <c r="E186">
        <v>1.5222199999999999</v>
      </c>
      <c r="F186">
        <v>1.529315</v>
      </c>
      <c r="G186">
        <v>1.534235</v>
      </c>
      <c r="H186">
        <v>1.5428549999999999</v>
      </c>
      <c r="I186">
        <v>1.548675</v>
      </c>
      <c r="J186">
        <v>1.55629</v>
      </c>
      <c r="K186">
        <v>1.5749</v>
      </c>
      <c r="L186">
        <v>1.5790299999999999</v>
      </c>
      <c r="M186">
        <v>1.661417009</v>
      </c>
      <c r="N186">
        <v>1.2000061209999999</v>
      </c>
      <c r="O186">
        <v>1.2141802854999999</v>
      </c>
      <c r="P186">
        <v>1.4520533039209291</v>
      </c>
      <c r="Q186">
        <v>1.329</v>
      </c>
      <c r="R186">
        <v>1.349</v>
      </c>
      <c r="S186">
        <v>1.409730634</v>
      </c>
      <c r="T186">
        <v>1.3232628198974574</v>
      </c>
      <c r="U186">
        <v>0.95503009634038305</v>
      </c>
    </row>
    <row r="187" spans="1:21" x14ac:dyDescent="0.25">
      <c r="A187" s="144">
        <v>424</v>
      </c>
      <c r="B187">
        <v>1.517115</v>
      </c>
      <c r="C187">
        <v>1.52149</v>
      </c>
      <c r="D187">
        <v>1.5321199999999999</v>
      </c>
      <c r="E187">
        <v>1.53732</v>
      </c>
      <c r="F187">
        <v>1.544775</v>
      </c>
      <c r="G187">
        <v>1.54983</v>
      </c>
      <c r="H187">
        <v>1.5603050000000001</v>
      </c>
      <c r="I187">
        <v>1.5662400000000001</v>
      </c>
      <c r="J187">
        <v>1.574155</v>
      </c>
      <c r="K187">
        <v>1.5927800000000001</v>
      </c>
      <c r="L187">
        <v>1.5981000000000001</v>
      </c>
      <c r="M187">
        <v>1.6790775390000001</v>
      </c>
      <c r="N187">
        <v>1.210503764</v>
      </c>
      <c r="O187">
        <v>1.22562616775</v>
      </c>
      <c r="P187">
        <v>1.4666954533266638</v>
      </c>
      <c r="Q187">
        <v>1.34286666666667</v>
      </c>
      <c r="R187">
        <v>1.362866667</v>
      </c>
      <c r="S187">
        <v>1.42341229416667</v>
      </c>
      <c r="T187">
        <v>1.3334841664301373</v>
      </c>
      <c r="U187">
        <v>0.96681902232512595</v>
      </c>
    </row>
    <row r="188" spans="1:21" x14ac:dyDescent="0.25">
      <c r="A188" s="144">
        <v>424.40000000000003</v>
      </c>
      <c r="B188">
        <v>1.53115</v>
      </c>
      <c r="C188">
        <v>1.5366949999999999</v>
      </c>
      <c r="D188">
        <v>1.5470549999999998</v>
      </c>
      <c r="E188">
        <v>1.5538400000000001</v>
      </c>
      <c r="F188">
        <v>1.5609299999999999</v>
      </c>
      <c r="G188">
        <v>1.5666150000000001</v>
      </c>
      <c r="H188">
        <v>1.5766100000000001</v>
      </c>
      <c r="I188">
        <v>1.5832000000000002</v>
      </c>
      <c r="J188">
        <v>1.5919050000000001</v>
      </c>
      <c r="K188">
        <v>1.612425</v>
      </c>
      <c r="L188">
        <v>1.6167400000000001</v>
      </c>
      <c r="M188">
        <v>1.697476124</v>
      </c>
      <c r="N188">
        <v>1.2209095919999999</v>
      </c>
      <c r="O188">
        <v>1.237908072</v>
      </c>
      <c r="P188">
        <v>1.4819738967811349</v>
      </c>
      <c r="Q188">
        <v>1.35765333333333</v>
      </c>
      <c r="R188">
        <v>1.377653333</v>
      </c>
      <c r="S188">
        <v>1.4380143033333299</v>
      </c>
      <c r="T188">
        <v>1.3431512614111274</v>
      </c>
      <c r="U188">
        <v>0.97963669116459595</v>
      </c>
    </row>
    <row r="189" spans="1:21" x14ac:dyDescent="0.25">
      <c r="A189" s="144">
        <v>424.8</v>
      </c>
      <c r="B189">
        <v>1.54684</v>
      </c>
      <c r="C189">
        <v>1.551455</v>
      </c>
      <c r="D189">
        <v>1.5626</v>
      </c>
      <c r="E189">
        <v>1.56992</v>
      </c>
      <c r="F189">
        <v>1.5782099999999999</v>
      </c>
      <c r="G189">
        <v>1.5838950000000001</v>
      </c>
      <c r="H189">
        <v>1.59504</v>
      </c>
      <c r="I189">
        <v>1.60175</v>
      </c>
      <c r="J189">
        <v>1.6112449999999998</v>
      </c>
      <c r="K189">
        <v>1.6324350000000001</v>
      </c>
      <c r="L189">
        <v>1.6369150000000001</v>
      </c>
      <c r="M189">
        <v>1.7167477355</v>
      </c>
      <c r="N189">
        <v>1.232509029</v>
      </c>
      <c r="O189">
        <v>1.2508279067500001</v>
      </c>
      <c r="P189">
        <v>1.4973102551913002</v>
      </c>
      <c r="Q189">
        <v>1.3725799999999999</v>
      </c>
      <c r="R189">
        <v>1.3925799999999999</v>
      </c>
      <c r="S189">
        <v>1.4527566599999999</v>
      </c>
      <c r="T189">
        <v>1.3538069810433073</v>
      </c>
      <c r="U189">
        <v>0.99282004450933903</v>
      </c>
    </row>
    <row r="190" spans="1:21" x14ac:dyDescent="0.25">
      <c r="A190" s="144">
        <v>425.20000000000005</v>
      </c>
      <c r="B190">
        <v>1.5630299999999999</v>
      </c>
      <c r="C190">
        <v>1.567315</v>
      </c>
      <c r="D190">
        <v>1.579645</v>
      </c>
      <c r="E190">
        <v>1.5867450000000001</v>
      </c>
      <c r="F190">
        <v>1.595045</v>
      </c>
      <c r="G190">
        <v>1.60155</v>
      </c>
      <c r="H190">
        <v>1.613435</v>
      </c>
      <c r="I190">
        <v>1.620525</v>
      </c>
      <c r="J190">
        <v>1.63063</v>
      </c>
      <c r="K190">
        <v>1.652155</v>
      </c>
      <c r="L190">
        <v>1.6582749999999999</v>
      </c>
      <c r="M190">
        <v>1.7362801050000001</v>
      </c>
      <c r="N190">
        <v>1.2446899680000001</v>
      </c>
      <c r="O190">
        <v>1.26404034</v>
      </c>
      <c r="P190">
        <v>1.5135910606605401</v>
      </c>
      <c r="Q190">
        <v>1.38784333333333</v>
      </c>
      <c r="R190">
        <v>1.407843333</v>
      </c>
      <c r="S190">
        <v>1.46783603033333</v>
      </c>
      <c r="T190">
        <v>1.3649451447751473</v>
      </c>
      <c r="U190">
        <v>1.00650981834987</v>
      </c>
    </row>
    <row r="191" spans="1:21" x14ac:dyDescent="0.25">
      <c r="A191" s="144">
        <v>425.6</v>
      </c>
      <c r="B191">
        <v>1.5787900000000001</v>
      </c>
      <c r="C191">
        <v>1.58382</v>
      </c>
      <c r="D191">
        <v>1.596435</v>
      </c>
      <c r="E191">
        <v>1.603335</v>
      </c>
      <c r="F191">
        <v>1.6122749999999999</v>
      </c>
      <c r="G191">
        <v>1.6193599999999999</v>
      </c>
      <c r="H191">
        <v>1.631545</v>
      </c>
      <c r="I191">
        <v>1.639275</v>
      </c>
      <c r="J191">
        <v>1.6502300000000001</v>
      </c>
      <c r="K191">
        <v>1.6717849999999999</v>
      </c>
      <c r="L191">
        <v>1.6782650000000001</v>
      </c>
      <c r="M191">
        <v>1.7558755229999998</v>
      </c>
      <c r="N191">
        <v>1.2555548750000001</v>
      </c>
      <c r="O191">
        <v>1.2777258929999999</v>
      </c>
      <c r="P191">
        <v>1.5293223811548864</v>
      </c>
      <c r="Q191">
        <v>1.4037866666666701</v>
      </c>
      <c r="R191">
        <v>1.4237866669999999</v>
      </c>
      <c r="S191">
        <v>1.48359574616667</v>
      </c>
      <c r="T191">
        <v>1.3762077093436673</v>
      </c>
      <c r="U191">
        <v>1.02033901990495</v>
      </c>
    </row>
    <row r="192" spans="1:21" x14ac:dyDescent="0.25">
      <c r="A192" s="144">
        <v>426</v>
      </c>
      <c r="B192">
        <v>1.595</v>
      </c>
      <c r="C192">
        <v>1.6005149999999999</v>
      </c>
      <c r="D192">
        <v>1.6134499999999998</v>
      </c>
      <c r="E192">
        <v>1.6217999999999999</v>
      </c>
      <c r="F192">
        <v>1.6302500000000002</v>
      </c>
      <c r="G192">
        <v>1.6381000000000001</v>
      </c>
      <c r="H192">
        <v>1.6510199999999999</v>
      </c>
      <c r="I192">
        <v>1.658895</v>
      </c>
      <c r="J192">
        <v>1.6698849999999998</v>
      </c>
      <c r="K192">
        <v>1.6929150000000002</v>
      </c>
      <c r="L192">
        <v>1.6987399999999999</v>
      </c>
      <c r="M192">
        <v>1.7767227115000002</v>
      </c>
      <c r="N192">
        <v>1.267490971</v>
      </c>
      <c r="O192">
        <v>1.291431598</v>
      </c>
      <c r="P192">
        <v>1.545806428756558</v>
      </c>
      <c r="Q192">
        <v>1.41964333333333</v>
      </c>
      <c r="R192">
        <v>1.439643333</v>
      </c>
      <c r="S192">
        <v>1.49926914033333</v>
      </c>
      <c r="T192">
        <v>1.3882345291737173</v>
      </c>
      <c r="U192">
        <v>1.03476449796707</v>
      </c>
    </row>
    <row r="193" spans="1:21" x14ac:dyDescent="0.25">
      <c r="A193" s="144">
        <v>426.40000000000003</v>
      </c>
      <c r="B193">
        <v>1.6117699999999999</v>
      </c>
      <c r="C193">
        <v>1.617645</v>
      </c>
      <c r="D193">
        <v>1.631135</v>
      </c>
      <c r="E193">
        <v>1.6389550000000002</v>
      </c>
      <c r="F193">
        <v>1.64862</v>
      </c>
      <c r="G193">
        <v>1.6569199999999999</v>
      </c>
      <c r="H193">
        <v>1.67083</v>
      </c>
      <c r="I193">
        <v>1.6786300000000001</v>
      </c>
      <c r="J193">
        <v>1.690105</v>
      </c>
      <c r="K193">
        <v>1.7132499999999999</v>
      </c>
      <c r="L193">
        <v>1.7206350000000001</v>
      </c>
      <c r="M193">
        <v>1.7974416600000001</v>
      </c>
      <c r="N193">
        <v>1.2798861479999999</v>
      </c>
      <c r="O193">
        <v>1.30601502775</v>
      </c>
      <c r="P193">
        <v>1.5627000550250645</v>
      </c>
      <c r="Q193">
        <v>1.4360566666666701</v>
      </c>
      <c r="R193">
        <v>1.4560566669999999</v>
      </c>
      <c r="S193">
        <v>1.5154995446666699</v>
      </c>
      <c r="T193">
        <v>1.4000273141452773</v>
      </c>
      <c r="U193">
        <v>1.04882850406318</v>
      </c>
    </row>
    <row r="194" spans="1:21" x14ac:dyDescent="0.25">
      <c r="A194" s="144">
        <v>426.8</v>
      </c>
      <c r="B194">
        <v>1.62975</v>
      </c>
      <c r="C194">
        <v>1.6348549999999999</v>
      </c>
      <c r="D194">
        <v>1.6491199999999999</v>
      </c>
      <c r="E194">
        <v>1.65802</v>
      </c>
      <c r="F194">
        <v>1.66774</v>
      </c>
      <c r="G194">
        <v>1.6759900000000001</v>
      </c>
      <c r="H194">
        <v>1.6893450000000001</v>
      </c>
      <c r="I194">
        <v>1.69859</v>
      </c>
      <c r="J194">
        <v>1.7103350000000002</v>
      </c>
      <c r="K194">
        <v>1.733325</v>
      </c>
      <c r="L194">
        <v>1.7410450000000002</v>
      </c>
      <c r="M194">
        <v>1.818332617</v>
      </c>
      <c r="N194">
        <v>1.2929240369999999</v>
      </c>
      <c r="O194">
        <v>1.3204467557499999</v>
      </c>
      <c r="P194">
        <v>1.5795021107743721</v>
      </c>
      <c r="Q194">
        <v>1.45220666666667</v>
      </c>
      <c r="R194">
        <v>1.472206667</v>
      </c>
      <c r="S194">
        <v>1.5314669591666701</v>
      </c>
      <c r="T194">
        <v>1.4128203586058874</v>
      </c>
      <c r="U194">
        <v>1.0635253540082299</v>
      </c>
    </row>
    <row r="195" spans="1:21" x14ac:dyDescent="0.25">
      <c r="A195" s="144">
        <v>427.20000000000005</v>
      </c>
      <c r="B195">
        <v>1.6464500000000002</v>
      </c>
      <c r="C195">
        <v>1.65238</v>
      </c>
      <c r="D195">
        <v>1.6666400000000001</v>
      </c>
      <c r="E195">
        <v>1.6752150000000001</v>
      </c>
      <c r="F195">
        <v>1.6856499999999999</v>
      </c>
      <c r="G195">
        <v>1.6940949999999999</v>
      </c>
      <c r="H195">
        <v>1.7087300000000001</v>
      </c>
      <c r="I195">
        <v>1.7175799999999999</v>
      </c>
      <c r="J195">
        <v>1.7296100000000001</v>
      </c>
      <c r="K195">
        <v>1.7539199999999999</v>
      </c>
      <c r="L195">
        <v>1.76213</v>
      </c>
      <c r="M195">
        <v>1.8393132455000001</v>
      </c>
      <c r="N195">
        <v>1.3052580030000001</v>
      </c>
      <c r="O195">
        <v>1.3349008910000002</v>
      </c>
      <c r="P195">
        <v>1.5963941665236796</v>
      </c>
      <c r="Q195">
        <v>1.4687233333333301</v>
      </c>
      <c r="R195">
        <v>1.488723333</v>
      </c>
      <c r="S195">
        <v>1.54780138183333</v>
      </c>
      <c r="T195">
        <v>1.4250990076092973</v>
      </c>
      <c r="U195">
        <v>1.07809318639368</v>
      </c>
    </row>
    <row r="196" spans="1:21" x14ac:dyDescent="0.25">
      <c r="A196" s="144">
        <v>427.6</v>
      </c>
      <c r="B196">
        <v>1.6634250000000002</v>
      </c>
      <c r="C196">
        <v>1.670515</v>
      </c>
      <c r="D196">
        <v>1.6842250000000001</v>
      </c>
      <c r="E196">
        <v>1.693505</v>
      </c>
      <c r="F196">
        <v>1.7039149999999998</v>
      </c>
      <c r="G196">
        <v>1.7131050000000001</v>
      </c>
      <c r="H196">
        <v>1.727725</v>
      </c>
      <c r="I196">
        <v>1.73678</v>
      </c>
      <c r="J196">
        <v>1.74834</v>
      </c>
      <c r="K196">
        <v>1.7733050000000001</v>
      </c>
      <c r="L196">
        <v>1.7809949999999999</v>
      </c>
      <c r="M196">
        <v>1.8596998180000002</v>
      </c>
      <c r="N196">
        <v>1.3174389419999999</v>
      </c>
      <c r="O196">
        <v>1.3492785897499999</v>
      </c>
      <c r="P196">
        <v>1.613274111784802</v>
      </c>
      <c r="Q196">
        <v>1.4842966666666699</v>
      </c>
      <c r="R196">
        <v>1.504296667</v>
      </c>
      <c r="S196">
        <v>1.5631928121666701</v>
      </c>
      <c r="T196">
        <v>1.4382120207804274</v>
      </c>
      <c r="U196">
        <v>1.0916338881989001</v>
      </c>
    </row>
    <row r="197" spans="1:21" x14ac:dyDescent="0.25">
      <c r="A197" s="144">
        <v>428</v>
      </c>
      <c r="B197">
        <v>1.680685</v>
      </c>
      <c r="C197">
        <v>1.6873050000000001</v>
      </c>
      <c r="D197">
        <v>1.7016</v>
      </c>
      <c r="E197">
        <v>1.711965</v>
      </c>
      <c r="F197">
        <v>1.721835</v>
      </c>
      <c r="G197">
        <v>1.731535</v>
      </c>
      <c r="H197">
        <v>1.7459950000000002</v>
      </c>
      <c r="I197">
        <v>1.7541899999999999</v>
      </c>
      <c r="J197">
        <v>1.7670650000000001</v>
      </c>
      <c r="K197">
        <v>1.7928999999999999</v>
      </c>
      <c r="L197">
        <v>1.7998799999999999</v>
      </c>
      <c r="M197">
        <v>1.8806573385000001</v>
      </c>
      <c r="N197">
        <v>1.330017751</v>
      </c>
      <c r="O197">
        <v>1.3632459210000001</v>
      </c>
      <c r="P197">
        <v>1.6296653885104844</v>
      </c>
      <c r="Q197">
        <v>1.50016666666667</v>
      </c>
      <c r="R197">
        <v>1.520166667</v>
      </c>
      <c r="S197">
        <v>1.5788812491666699</v>
      </c>
      <c r="T197">
        <v>1.4509640065436873</v>
      </c>
      <c r="U197">
        <v>1.1053383425296801</v>
      </c>
    </row>
    <row r="198" spans="1:21" x14ac:dyDescent="0.25">
      <c r="A198" s="144">
        <v>428.40000000000003</v>
      </c>
      <c r="B198">
        <v>1.6978849999999999</v>
      </c>
      <c r="C198">
        <v>1.7045400000000002</v>
      </c>
      <c r="D198">
        <v>1.7195399999999998</v>
      </c>
      <c r="E198">
        <v>1.728315</v>
      </c>
      <c r="F198">
        <v>1.7396099999999999</v>
      </c>
      <c r="G198">
        <v>1.7489249999999998</v>
      </c>
      <c r="H198">
        <v>1.7640450000000001</v>
      </c>
      <c r="I198">
        <v>1.7732999999999999</v>
      </c>
      <c r="J198">
        <v>1.7861850000000001</v>
      </c>
      <c r="K198">
        <v>1.8115950000000001</v>
      </c>
      <c r="L198">
        <v>1.81934</v>
      </c>
      <c r="M198">
        <v>1.9000525934999999</v>
      </c>
      <c r="N198">
        <v>1.3413417400000001</v>
      </c>
      <c r="O198">
        <v>1.3769162420000001</v>
      </c>
      <c r="P198">
        <v>1.6455306793428317</v>
      </c>
      <c r="Q198">
        <v>1.51534666666667</v>
      </c>
      <c r="R198">
        <v>1.535346667</v>
      </c>
      <c r="S198">
        <v>1.5938800256666701</v>
      </c>
      <c r="T198">
        <v>1.4630751643064372</v>
      </c>
      <c r="U198">
        <v>1.11777007254436</v>
      </c>
    </row>
    <row r="199" spans="1:21" x14ac:dyDescent="0.25">
      <c r="A199" s="144">
        <v>428.8</v>
      </c>
      <c r="B199">
        <v>1.71461</v>
      </c>
      <c r="C199">
        <v>1.7207749999999999</v>
      </c>
      <c r="D199">
        <v>1.735795</v>
      </c>
      <c r="E199">
        <v>1.7467250000000001</v>
      </c>
      <c r="F199">
        <v>1.75691</v>
      </c>
      <c r="G199">
        <v>1.7659449999999999</v>
      </c>
      <c r="H199">
        <v>1.7820450000000001</v>
      </c>
      <c r="I199">
        <v>1.7911999999999999</v>
      </c>
      <c r="J199">
        <v>1.8039049999999999</v>
      </c>
      <c r="K199">
        <v>1.8290299999999999</v>
      </c>
      <c r="L199">
        <v>1.83738</v>
      </c>
      <c r="M199">
        <v>1.9190877749999999</v>
      </c>
      <c r="N199">
        <v>1.352237253</v>
      </c>
      <c r="O199">
        <v>1.3902749297499999</v>
      </c>
      <c r="P199">
        <v>1.6607621741712135</v>
      </c>
      <c r="Q199">
        <v>1.53029333333333</v>
      </c>
      <c r="R199">
        <v>1.5502933329999999</v>
      </c>
      <c r="S199">
        <v>1.60864580633333</v>
      </c>
      <c r="T199">
        <v>1.4753442965681574</v>
      </c>
      <c r="U199">
        <v>1.1301128008244099</v>
      </c>
    </row>
    <row r="200" spans="1:21" x14ac:dyDescent="0.25">
      <c r="A200" s="144">
        <v>429.20000000000005</v>
      </c>
      <c r="B200">
        <v>1.7302550000000001</v>
      </c>
      <c r="C200">
        <v>1.737385</v>
      </c>
      <c r="D200">
        <v>1.7529699999999999</v>
      </c>
      <c r="E200">
        <v>1.7627299999999999</v>
      </c>
      <c r="F200">
        <v>1.773555</v>
      </c>
      <c r="G200">
        <v>1.7831600000000001</v>
      </c>
      <c r="H200">
        <v>1.7978800000000001</v>
      </c>
      <c r="I200">
        <v>1.80704</v>
      </c>
      <c r="J200">
        <v>1.820935</v>
      </c>
      <c r="K200">
        <v>1.846695</v>
      </c>
      <c r="L200">
        <v>1.8535349999999999</v>
      </c>
      <c r="M200">
        <v>1.9387260385</v>
      </c>
      <c r="N200">
        <v>1.3628573180000001</v>
      </c>
      <c r="O200">
        <v>1.40261270875</v>
      </c>
      <c r="P200">
        <v>1.6754997364656274</v>
      </c>
      <c r="Q200">
        <v>1.5440833333333299</v>
      </c>
      <c r="R200">
        <v>1.5640833329999999</v>
      </c>
      <c r="S200">
        <v>1.62225525783333</v>
      </c>
      <c r="T200">
        <v>1.4875348442352874</v>
      </c>
      <c r="U200">
        <v>1.14135479655468</v>
      </c>
    </row>
    <row r="201" spans="1:21" x14ac:dyDescent="0.25">
      <c r="A201" s="144">
        <v>429.6</v>
      </c>
      <c r="B201">
        <v>1.7465950000000001</v>
      </c>
      <c r="C201">
        <v>1.753665</v>
      </c>
      <c r="D201">
        <v>1.7684</v>
      </c>
      <c r="E201">
        <v>1.778295</v>
      </c>
      <c r="F201">
        <v>1.7899050000000001</v>
      </c>
      <c r="G201">
        <v>1.7987</v>
      </c>
      <c r="H201">
        <v>1.813285</v>
      </c>
      <c r="I201">
        <v>1.8223699999999998</v>
      </c>
      <c r="J201">
        <v>1.8353550000000001</v>
      </c>
      <c r="K201">
        <v>1.8618649999999999</v>
      </c>
      <c r="L201">
        <v>1.86981</v>
      </c>
      <c r="M201">
        <v>1.9569688384999999</v>
      </c>
      <c r="N201">
        <v>1.371763482</v>
      </c>
      <c r="O201">
        <v>1.4145679812499998</v>
      </c>
      <c r="P201">
        <v>1.6888894222201665</v>
      </c>
      <c r="Q201">
        <v>1.55732</v>
      </c>
      <c r="R201">
        <v>1.5773200000000001</v>
      </c>
      <c r="S201">
        <v>1.635311712</v>
      </c>
      <c r="T201">
        <v>1.4986563367129273</v>
      </c>
      <c r="U201">
        <v>1.1511319405718501</v>
      </c>
    </row>
    <row r="202" spans="1:21" x14ac:dyDescent="0.25">
      <c r="A202" s="144">
        <v>430</v>
      </c>
      <c r="B202">
        <v>1.76098</v>
      </c>
      <c r="C202">
        <v>1.767145</v>
      </c>
      <c r="D202">
        <v>1.78315</v>
      </c>
      <c r="E202">
        <v>1.7923849999999999</v>
      </c>
      <c r="F202">
        <v>1.803785</v>
      </c>
      <c r="G202">
        <v>1.81423</v>
      </c>
      <c r="H202">
        <v>1.82894</v>
      </c>
      <c r="I202">
        <v>1.838055</v>
      </c>
      <c r="J202">
        <v>1.850225</v>
      </c>
      <c r="K202">
        <v>1.8766099999999999</v>
      </c>
      <c r="L202">
        <v>1.8831449999999998</v>
      </c>
      <c r="M202">
        <v>1.9743021924999999</v>
      </c>
      <c r="N202">
        <v>1.3801493540000001</v>
      </c>
      <c r="O202">
        <v>1.4253881257500001</v>
      </c>
      <c r="P202">
        <v>1.7012741329185845</v>
      </c>
      <c r="Q202">
        <v>1.56941666666667</v>
      </c>
      <c r="R202">
        <v>1.5894166670000001</v>
      </c>
      <c r="S202">
        <v>1.6472285016666699</v>
      </c>
      <c r="T202">
        <v>1.5095347337288874</v>
      </c>
      <c r="U202">
        <v>1.1599546656673401</v>
      </c>
    </row>
    <row r="203" spans="1:21" x14ac:dyDescent="0.25">
      <c r="A203" s="144">
        <v>430.40000000000003</v>
      </c>
      <c r="B203">
        <v>1.7755350000000001</v>
      </c>
      <c r="C203">
        <v>1.78182</v>
      </c>
      <c r="D203">
        <v>1.79694</v>
      </c>
      <c r="E203">
        <v>1.80653</v>
      </c>
      <c r="F203">
        <v>1.8175950000000001</v>
      </c>
      <c r="G203">
        <v>1.8271299999999999</v>
      </c>
      <c r="H203">
        <v>1.840975</v>
      </c>
      <c r="I203">
        <v>1.850535</v>
      </c>
      <c r="J203">
        <v>1.8638349999999999</v>
      </c>
      <c r="K203">
        <v>1.8891100000000001</v>
      </c>
      <c r="L203">
        <v>1.8968449999999999</v>
      </c>
      <c r="M203">
        <v>1.9902402344999999</v>
      </c>
      <c r="N203">
        <v>1.386760115</v>
      </c>
      <c r="O203">
        <v>1.43499122875</v>
      </c>
      <c r="P203">
        <v>1.7125107030786046</v>
      </c>
      <c r="Q203">
        <v>1.5802766666666701</v>
      </c>
      <c r="R203">
        <v>1.6002766669999999</v>
      </c>
      <c r="S203">
        <v>1.65790895916667</v>
      </c>
      <c r="T203">
        <v>1.5193719552228273</v>
      </c>
      <c r="U203">
        <v>1.16672867703781</v>
      </c>
    </row>
    <row r="204" spans="1:21" x14ac:dyDescent="0.25">
      <c r="A204" s="144">
        <v>430.8</v>
      </c>
      <c r="B204">
        <v>1.788395</v>
      </c>
      <c r="C204">
        <v>1.79471</v>
      </c>
      <c r="D204">
        <v>1.8096649999999999</v>
      </c>
      <c r="E204">
        <v>1.8193700000000002</v>
      </c>
      <c r="F204">
        <v>1.830435</v>
      </c>
      <c r="G204">
        <v>1.83982</v>
      </c>
      <c r="H204">
        <v>1.853615</v>
      </c>
      <c r="I204">
        <v>1.8622100000000001</v>
      </c>
      <c r="J204">
        <v>1.8745700000000001</v>
      </c>
      <c r="K204">
        <v>1.9003099999999999</v>
      </c>
      <c r="L204">
        <v>1.9078550000000001</v>
      </c>
      <c r="M204">
        <v>2.0047707209999999</v>
      </c>
      <c r="N204">
        <v>1.3919936340000001</v>
      </c>
      <c r="O204">
        <v>1.4427649235</v>
      </c>
      <c r="P204">
        <v>1.7226025492090868</v>
      </c>
      <c r="Q204">
        <v>1.59011666666667</v>
      </c>
      <c r="R204">
        <v>1.610116667</v>
      </c>
      <c r="S204">
        <v>1.6675697496666699</v>
      </c>
      <c r="T204">
        <v>1.5284126447176474</v>
      </c>
      <c r="U204">
        <v>1.1721058793796</v>
      </c>
    </row>
    <row r="205" spans="1:21" x14ac:dyDescent="0.25">
      <c r="A205" s="144">
        <v>431.20000000000005</v>
      </c>
      <c r="B205">
        <v>1.7996949999999998</v>
      </c>
      <c r="C205">
        <v>1.8059149999999999</v>
      </c>
      <c r="D205">
        <v>1.8212200000000001</v>
      </c>
      <c r="E205">
        <v>1.8305500000000001</v>
      </c>
      <c r="F205">
        <v>1.8408850000000001</v>
      </c>
      <c r="G205">
        <v>1.8489550000000001</v>
      </c>
      <c r="H205">
        <v>1.8629549999999999</v>
      </c>
      <c r="I205">
        <v>1.87185</v>
      </c>
      <c r="J205">
        <v>1.8842400000000001</v>
      </c>
      <c r="K205">
        <v>1.90842</v>
      </c>
      <c r="L205">
        <v>1.9158999999999999</v>
      </c>
      <c r="M205">
        <v>2.018041325</v>
      </c>
      <c r="N205">
        <v>1.395972333</v>
      </c>
      <c r="O205">
        <v>1.4491570105</v>
      </c>
      <c r="P205">
        <v>1.7307040582697928</v>
      </c>
      <c r="Q205">
        <v>1.5983033333333301</v>
      </c>
      <c r="R205">
        <v>1.6183033330000001</v>
      </c>
      <c r="S205">
        <v>1.6755775393333301</v>
      </c>
      <c r="T205">
        <v>1.5367895492428874</v>
      </c>
      <c r="U205">
        <v>1.17612714540112</v>
      </c>
    </row>
    <row r="206" spans="1:21" x14ac:dyDescent="0.25">
      <c r="A206" s="144">
        <v>431.6</v>
      </c>
      <c r="B206">
        <v>1.8115649999999999</v>
      </c>
      <c r="C206">
        <v>1.816365</v>
      </c>
      <c r="D206">
        <v>1.8316250000000001</v>
      </c>
      <c r="E206">
        <v>1.8399300000000001</v>
      </c>
      <c r="F206">
        <v>1.85121</v>
      </c>
      <c r="G206">
        <v>1.8587150000000001</v>
      </c>
      <c r="H206">
        <v>1.8728799999999999</v>
      </c>
      <c r="I206">
        <v>1.8803350000000001</v>
      </c>
      <c r="J206">
        <v>1.8926099999999999</v>
      </c>
      <c r="K206">
        <v>1.916895</v>
      </c>
      <c r="L206">
        <v>1.9220250000000001</v>
      </c>
      <c r="M206">
        <v>2.0297508899999999</v>
      </c>
      <c r="N206">
        <v>1.398481973</v>
      </c>
      <c r="O206">
        <v>1.4540521755</v>
      </c>
      <c r="P206">
        <v>1.7374165750262898</v>
      </c>
      <c r="Q206">
        <v>1.60490666666667</v>
      </c>
      <c r="R206">
        <v>1.6249066670000001</v>
      </c>
      <c r="S206">
        <v>1.68200232766667</v>
      </c>
      <c r="T206">
        <v>1.5436784310583374</v>
      </c>
      <c r="U206">
        <v>1.1777777520249499</v>
      </c>
    </row>
    <row r="207" spans="1:21" x14ac:dyDescent="0.25">
      <c r="A207" s="144">
        <v>432</v>
      </c>
      <c r="B207">
        <v>1.8202250000000002</v>
      </c>
      <c r="C207">
        <v>1.824905</v>
      </c>
      <c r="D207">
        <v>1.84077</v>
      </c>
      <c r="E207">
        <v>1.8476049999999999</v>
      </c>
      <c r="F207">
        <v>1.85826</v>
      </c>
      <c r="G207">
        <v>1.86591</v>
      </c>
      <c r="H207">
        <v>1.88035</v>
      </c>
      <c r="I207">
        <v>1.88564</v>
      </c>
      <c r="J207">
        <v>1.89741</v>
      </c>
      <c r="K207">
        <v>1.9208400000000001</v>
      </c>
      <c r="L207">
        <v>1.9268450000000001</v>
      </c>
      <c r="M207">
        <v>2.0401032475000003</v>
      </c>
      <c r="N207">
        <v>1.3986350000000001</v>
      </c>
      <c r="O207">
        <v>1.4573005377499999</v>
      </c>
      <c r="P207">
        <v>1.7419986017015596</v>
      </c>
      <c r="Q207">
        <v>1.6099399999999999</v>
      </c>
      <c r="R207">
        <v>1.6299399999999999</v>
      </c>
      <c r="S207">
        <v>1.6868574460000001</v>
      </c>
      <c r="T207">
        <v>1.5490241301146874</v>
      </c>
      <c r="U207">
        <v>1.1776901012487899</v>
      </c>
    </row>
    <row r="208" spans="1:21" x14ac:dyDescent="0.25">
      <c r="A208" s="144">
        <v>432.40000000000003</v>
      </c>
      <c r="B208">
        <v>1.82663</v>
      </c>
      <c r="C208">
        <v>1.8323050000000001</v>
      </c>
      <c r="D208">
        <v>1.847145</v>
      </c>
      <c r="E208">
        <v>1.85459</v>
      </c>
      <c r="F208">
        <v>1.865065</v>
      </c>
      <c r="G208">
        <v>1.8721749999999999</v>
      </c>
      <c r="H208">
        <v>1.8839049999999999</v>
      </c>
      <c r="I208">
        <v>1.8906149999999999</v>
      </c>
      <c r="J208">
        <v>1.9011849999999999</v>
      </c>
      <c r="K208">
        <v>1.9232149999999999</v>
      </c>
      <c r="L208">
        <v>1.9278999999999999</v>
      </c>
      <c r="M208">
        <v>2.0481066215000001</v>
      </c>
      <c r="N208">
        <v>1.397502601</v>
      </c>
      <c r="O208">
        <v>1.4590183302500002</v>
      </c>
      <c r="P208">
        <v>1.7453761683458104</v>
      </c>
      <c r="Q208">
        <v>1.6133500000000001</v>
      </c>
      <c r="R208">
        <v>1.6333500000000001</v>
      </c>
      <c r="S208">
        <v>1.690089561</v>
      </c>
      <c r="T208">
        <v>1.5533217770224172</v>
      </c>
      <c r="U208">
        <v>1.17489038507706</v>
      </c>
    </row>
    <row r="209" spans="1:21" x14ac:dyDescent="0.25">
      <c r="A209" s="144">
        <v>432.8</v>
      </c>
      <c r="B209">
        <v>1.8319749999999999</v>
      </c>
      <c r="C209">
        <v>1.8377650000000001</v>
      </c>
      <c r="D209">
        <v>1.85175</v>
      </c>
      <c r="E209">
        <v>1.85894</v>
      </c>
      <c r="F209">
        <v>1.8684499999999999</v>
      </c>
      <c r="G209">
        <v>1.8749600000000002</v>
      </c>
      <c r="H209">
        <v>1.8867</v>
      </c>
      <c r="I209">
        <v>1.892585</v>
      </c>
      <c r="J209">
        <v>1.902115</v>
      </c>
      <c r="K209">
        <v>1.9234550000000001</v>
      </c>
      <c r="L209">
        <v>1.9283650000000001</v>
      </c>
      <c r="M209">
        <v>2.0543304275000001</v>
      </c>
      <c r="N209">
        <v>1.3945032749999999</v>
      </c>
      <c r="O209">
        <v>1.4583301949999998</v>
      </c>
      <c r="P209">
        <v>1.7464029814103159</v>
      </c>
      <c r="Q209">
        <v>1.6145799999999999</v>
      </c>
      <c r="R209">
        <v>1.6345799999999999</v>
      </c>
      <c r="S209">
        <v>1.6911420049999999</v>
      </c>
      <c r="T209">
        <v>1.5557733567876773</v>
      </c>
      <c r="U209">
        <v>1.1701253311611099</v>
      </c>
    </row>
    <row r="210" spans="1:21" x14ac:dyDescent="0.25">
      <c r="A210" s="144">
        <v>433.20000000000005</v>
      </c>
      <c r="B210">
        <v>1.8360300000000001</v>
      </c>
      <c r="C210">
        <v>1.8416600000000001</v>
      </c>
      <c r="D210">
        <v>1.85521</v>
      </c>
      <c r="E210">
        <v>1.8616899999999998</v>
      </c>
      <c r="F210">
        <v>1.8702450000000002</v>
      </c>
      <c r="G210">
        <v>1.8761350000000001</v>
      </c>
      <c r="H210">
        <v>1.887275</v>
      </c>
      <c r="I210">
        <v>1.8915250000000001</v>
      </c>
      <c r="J210">
        <v>1.9014800000000001</v>
      </c>
      <c r="K210">
        <v>1.9222349999999999</v>
      </c>
      <c r="L210">
        <v>1.9258649999999999</v>
      </c>
      <c r="M210">
        <v>2.0586865269999999</v>
      </c>
      <c r="N210">
        <v>1.389208545</v>
      </c>
      <c r="O210">
        <v>1.4555351155</v>
      </c>
      <c r="P210">
        <v>1.7455000953891635</v>
      </c>
      <c r="Q210">
        <v>1.61452333333333</v>
      </c>
      <c r="R210">
        <v>1.634523333</v>
      </c>
      <c r="S210">
        <v>1.6909081103333301</v>
      </c>
      <c r="T210">
        <v>1.5568687249949074</v>
      </c>
      <c r="U210">
        <v>1.16344797812971</v>
      </c>
    </row>
    <row r="211" spans="1:21" x14ac:dyDescent="0.25">
      <c r="A211" s="144">
        <v>433.6</v>
      </c>
      <c r="B211">
        <v>1.838295</v>
      </c>
      <c r="C211">
        <v>1.84354</v>
      </c>
      <c r="D211">
        <v>1.8561350000000001</v>
      </c>
      <c r="E211">
        <v>1.8614549999999999</v>
      </c>
      <c r="F211">
        <v>1.8701050000000001</v>
      </c>
      <c r="G211">
        <v>1.8744149999999999</v>
      </c>
      <c r="H211">
        <v>1.885985</v>
      </c>
      <c r="I211">
        <v>1.8884699999999999</v>
      </c>
      <c r="J211">
        <v>1.8976850000000001</v>
      </c>
      <c r="K211">
        <v>1.91675</v>
      </c>
      <c r="L211">
        <v>1.9189849999999999</v>
      </c>
      <c r="M211">
        <v>2.060841774</v>
      </c>
      <c r="N211">
        <v>1.3817408339999999</v>
      </c>
      <c r="O211">
        <v>1.45066681525</v>
      </c>
      <c r="P211">
        <v>1.7423952215509382</v>
      </c>
      <c r="Q211">
        <v>1.6118966666666701</v>
      </c>
      <c r="R211">
        <v>1.6318966669999999</v>
      </c>
      <c r="S211">
        <v>1.6881045421666701</v>
      </c>
      <c r="T211">
        <v>1.5554295183854374</v>
      </c>
      <c r="U211">
        <v>1.1538707465384199</v>
      </c>
    </row>
    <row r="212" spans="1:21" x14ac:dyDescent="0.25">
      <c r="A212" s="144">
        <v>434</v>
      </c>
      <c r="B212">
        <v>1.837985</v>
      </c>
      <c r="C212">
        <v>1.8423349999999998</v>
      </c>
      <c r="D212">
        <v>1.855915</v>
      </c>
      <c r="E212">
        <v>1.859785</v>
      </c>
      <c r="F212">
        <v>1.868255</v>
      </c>
      <c r="G212">
        <v>1.8715549999999999</v>
      </c>
      <c r="H212">
        <v>1.8816199999999998</v>
      </c>
      <c r="I212">
        <v>1.88418</v>
      </c>
      <c r="J212">
        <v>1.8916500000000001</v>
      </c>
      <c r="K212">
        <v>1.9093450000000001</v>
      </c>
      <c r="L212">
        <v>1.9117150000000001</v>
      </c>
      <c r="M212">
        <v>2.060857532</v>
      </c>
      <c r="N212">
        <v>1.372314378</v>
      </c>
      <c r="O212">
        <v>1.44366571725</v>
      </c>
      <c r="P212">
        <v>1.7372427892709528</v>
      </c>
      <c r="Q212">
        <v>1.6072599999999999</v>
      </c>
      <c r="R212">
        <v>1.6272599999999999</v>
      </c>
      <c r="S212">
        <v>1.6832913005000001</v>
      </c>
      <c r="T212">
        <v>1.5529802110759774</v>
      </c>
      <c r="U212">
        <v>1.1416885968974</v>
      </c>
    </row>
    <row r="213" spans="1:21" x14ac:dyDescent="0.25">
      <c r="A213" s="144">
        <v>434.40000000000003</v>
      </c>
      <c r="B213">
        <v>1.8358699999999999</v>
      </c>
      <c r="C213">
        <v>1.8404500000000001</v>
      </c>
      <c r="D213">
        <v>1.8521399999999999</v>
      </c>
      <c r="E213">
        <v>1.8563649999999998</v>
      </c>
      <c r="F213">
        <v>1.8631</v>
      </c>
      <c r="G213">
        <v>1.8663150000000002</v>
      </c>
      <c r="H213">
        <v>1.8748050000000001</v>
      </c>
      <c r="I213">
        <v>1.8765550000000002</v>
      </c>
      <c r="J213">
        <v>1.8829549999999999</v>
      </c>
      <c r="K213">
        <v>1.900215</v>
      </c>
      <c r="L213">
        <v>1.9010899999999999</v>
      </c>
      <c r="M213">
        <v>2.0586425984999996</v>
      </c>
      <c r="N213">
        <v>1.3603782820000001</v>
      </c>
      <c r="O213">
        <v>1.4343360432500001</v>
      </c>
      <c r="P213">
        <v>1.7302959099318924</v>
      </c>
      <c r="Q213">
        <v>1.6007100000000001</v>
      </c>
      <c r="R213">
        <v>1.6207100000000001</v>
      </c>
      <c r="S213">
        <v>1.6765650505</v>
      </c>
      <c r="T213">
        <v>1.5491242455011873</v>
      </c>
      <c r="U213">
        <v>1.12710622964454</v>
      </c>
    </row>
    <row r="214" spans="1:21" x14ac:dyDescent="0.25">
      <c r="A214" s="144">
        <v>434.8</v>
      </c>
      <c r="B214">
        <v>1.832365</v>
      </c>
      <c r="C214">
        <v>1.836355</v>
      </c>
      <c r="D214">
        <v>1.84734</v>
      </c>
      <c r="E214">
        <v>1.8499300000000001</v>
      </c>
      <c r="F214">
        <v>1.8565400000000001</v>
      </c>
      <c r="G214">
        <v>1.8588200000000001</v>
      </c>
      <c r="H214">
        <v>1.8657949999999999</v>
      </c>
      <c r="I214">
        <v>1.8660999999999999</v>
      </c>
      <c r="J214">
        <v>1.872635</v>
      </c>
      <c r="K214">
        <v>1.888325</v>
      </c>
      <c r="L214">
        <v>1.8884750000000001</v>
      </c>
      <c r="M214">
        <v>2.0539303980000003</v>
      </c>
      <c r="N214">
        <v>1.3461161779999999</v>
      </c>
      <c r="O214">
        <v>1.422711791</v>
      </c>
      <c r="P214">
        <v>1.7204522334909291</v>
      </c>
      <c r="Q214">
        <v>1.5922833333333299</v>
      </c>
      <c r="R214">
        <v>1.6122833329999999</v>
      </c>
      <c r="S214">
        <v>1.6679624583333299</v>
      </c>
      <c r="T214">
        <v>1.5424069266198772</v>
      </c>
      <c r="U214">
        <v>1.11025709510018</v>
      </c>
    </row>
    <row r="215" spans="1:21" x14ac:dyDescent="0.25">
      <c r="A215" s="144">
        <v>435.20000000000005</v>
      </c>
      <c r="B215">
        <v>1.8267599999999999</v>
      </c>
      <c r="C215">
        <v>1.8296600000000001</v>
      </c>
      <c r="D215">
        <v>1.8398050000000001</v>
      </c>
      <c r="E215">
        <v>1.841815</v>
      </c>
      <c r="F215">
        <v>1.847755</v>
      </c>
      <c r="G215">
        <v>1.8488250000000002</v>
      </c>
      <c r="H215">
        <v>1.85555</v>
      </c>
      <c r="I215">
        <v>1.8540650000000001</v>
      </c>
      <c r="J215">
        <v>1.8593000000000002</v>
      </c>
      <c r="K215">
        <v>1.8736600000000001</v>
      </c>
      <c r="L215">
        <v>1.8723299999999998</v>
      </c>
      <c r="M215">
        <v>2.0478713960000001</v>
      </c>
      <c r="N215">
        <v>1.3292220109999999</v>
      </c>
      <c r="O215">
        <v>1.4095472739999999</v>
      </c>
      <c r="P215">
        <v>1.7083059694524931</v>
      </c>
      <c r="Q215">
        <v>1.58192</v>
      </c>
      <c r="R215">
        <v>1.60192</v>
      </c>
      <c r="S215">
        <v>1.6574235225</v>
      </c>
      <c r="T215">
        <v>1.5344753814976573</v>
      </c>
      <c r="U215">
        <v>1.0910790354378901</v>
      </c>
    </row>
    <row r="216" spans="1:21" x14ac:dyDescent="0.25">
      <c r="A216" s="144">
        <v>435.6</v>
      </c>
      <c r="B216">
        <v>1.8181150000000001</v>
      </c>
      <c r="C216">
        <v>1.82124</v>
      </c>
      <c r="D216">
        <v>1.8307449999999998</v>
      </c>
      <c r="E216">
        <v>1.8316399999999999</v>
      </c>
      <c r="F216">
        <v>1.836535</v>
      </c>
      <c r="G216">
        <v>1.836735</v>
      </c>
      <c r="H216">
        <v>1.8424049999999998</v>
      </c>
      <c r="I216">
        <v>1.8401900000000002</v>
      </c>
      <c r="J216">
        <v>1.8447499999999999</v>
      </c>
      <c r="K216">
        <v>1.8573299999999999</v>
      </c>
      <c r="L216">
        <v>1.85487</v>
      </c>
      <c r="M216">
        <v>2.0388565010000002</v>
      </c>
      <c r="N216">
        <v>1.3107057600000001</v>
      </c>
      <c r="O216">
        <v>1.3944158135</v>
      </c>
      <c r="P216">
        <v>1.6946273558712281</v>
      </c>
      <c r="Q216">
        <v>1.5688899999999999</v>
      </c>
      <c r="R216">
        <v>1.5888899999999999</v>
      </c>
      <c r="S216">
        <v>1.6442182425</v>
      </c>
      <c r="T216">
        <v>1.5244178479275072</v>
      </c>
      <c r="U216">
        <v>1.06934624950458</v>
      </c>
    </row>
    <row r="217" spans="1:21" x14ac:dyDescent="0.25">
      <c r="A217" s="144">
        <v>436</v>
      </c>
      <c r="B217">
        <v>1.8082099999999999</v>
      </c>
      <c r="C217">
        <v>1.8110200000000001</v>
      </c>
      <c r="D217">
        <v>1.8195350000000001</v>
      </c>
      <c r="E217">
        <v>1.81965</v>
      </c>
      <c r="F217">
        <v>1.8235000000000001</v>
      </c>
      <c r="G217">
        <v>1.8222</v>
      </c>
      <c r="H217">
        <v>1.8283100000000001</v>
      </c>
      <c r="I217">
        <v>1.823925</v>
      </c>
      <c r="J217">
        <v>1.8276249999999998</v>
      </c>
      <c r="K217">
        <v>1.838625</v>
      </c>
      <c r="L217">
        <v>1.835145</v>
      </c>
      <c r="M217">
        <v>2.0281137660000002</v>
      </c>
      <c r="N217">
        <v>1.2875680970000001</v>
      </c>
      <c r="O217">
        <v>1.3767461285</v>
      </c>
      <c r="P217">
        <v>1.6772378856351791</v>
      </c>
      <c r="Q217">
        <v>1.55467</v>
      </c>
      <c r="R217">
        <v>1.57467</v>
      </c>
      <c r="S217">
        <v>1.6298232845</v>
      </c>
      <c r="T217">
        <v>1.5127881727977273</v>
      </c>
      <c r="U217">
        <v>1.0462219465967499</v>
      </c>
    </row>
    <row r="218" spans="1:21" x14ac:dyDescent="0.25">
      <c r="A218" s="144">
        <v>436.40000000000003</v>
      </c>
      <c r="B218">
        <v>1.7970349999999999</v>
      </c>
      <c r="C218">
        <v>1.7984149999999999</v>
      </c>
      <c r="D218">
        <v>1.8067549999999999</v>
      </c>
      <c r="E218">
        <v>1.8054250000000001</v>
      </c>
      <c r="F218">
        <v>1.8081700000000001</v>
      </c>
      <c r="G218">
        <v>1.80714</v>
      </c>
      <c r="H218">
        <v>1.811985</v>
      </c>
      <c r="I218">
        <v>1.8065</v>
      </c>
      <c r="J218">
        <v>1.80897</v>
      </c>
      <c r="K218">
        <v>1.8187850000000001</v>
      </c>
      <c r="L218">
        <v>1.81498</v>
      </c>
      <c r="M218">
        <v>2.0154474640000002</v>
      </c>
      <c r="N218">
        <v>1.2650425409999999</v>
      </c>
      <c r="O218">
        <v>1.3569984885000002</v>
      </c>
      <c r="P218">
        <v>1.6599843962065721</v>
      </c>
      <c r="Q218">
        <v>1.53864</v>
      </c>
      <c r="R218">
        <v>1.55864</v>
      </c>
      <c r="S218">
        <v>1.613618647</v>
      </c>
      <c r="T218">
        <v>1.4991402676567274</v>
      </c>
      <c r="U218">
        <v>1.02091117624306</v>
      </c>
    </row>
    <row r="219" spans="1:21" x14ac:dyDescent="0.25">
      <c r="A219" s="144">
        <v>436.8</v>
      </c>
      <c r="B219">
        <v>1.7822550000000001</v>
      </c>
      <c r="C219">
        <v>1.7849699999999999</v>
      </c>
      <c r="D219">
        <v>1.7915399999999999</v>
      </c>
      <c r="E219">
        <v>1.7895799999999999</v>
      </c>
      <c r="F219">
        <v>1.791795</v>
      </c>
      <c r="G219">
        <v>1.7890649999999999</v>
      </c>
      <c r="H219">
        <v>1.7932250000000001</v>
      </c>
      <c r="I219">
        <v>1.7858849999999999</v>
      </c>
      <c r="J219">
        <v>1.787965</v>
      </c>
      <c r="K219">
        <v>1.7972250000000001</v>
      </c>
      <c r="L219">
        <v>1.790575</v>
      </c>
      <c r="M219">
        <v>2.0012839355000001</v>
      </c>
      <c r="N219">
        <v>1.241109139</v>
      </c>
      <c r="O219">
        <v>1.3361381377499999</v>
      </c>
      <c r="P219">
        <v>1.6407519991878718</v>
      </c>
      <c r="Q219">
        <v>1.5215066666666699</v>
      </c>
      <c r="R219">
        <v>1.5415066669999999</v>
      </c>
      <c r="S219">
        <v>1.5963109961666699</v>
      </c>
      <c r="T219">
        <v>1.4839905297839473</v>
      </c>
      <c r="U219">
        <v>0.99337900923672595</v>
      </c>
    </row>
    <row r="220" spans="1:21" x14ac:dyDescent="0.25">
      <c r="A220" s="144">
        <v>437.20000000000005</v>
      </c>
      <c r="B220">
        <v>1.7678099999999999</v>
      </c>
      <c r="C220">
        <v>1.7694700000000001</v>
      </c>
      <c r="D220">
        <v>1.774845</v>
      </c>
      <c r="E220">
        <v>1.7720750000000001</v>
      </c>
      <c r="F220">
        <v>1.7736299999999998</v>
      </c>
      <c r="G220">
        <v>1.77003</v>
      </c>
      <c r="H220">
        <v>1.772885</v>
      </c>
      <c r="I220">
        <v>1.765625</v>
      </c>
      <c r="J220">
        <v>1.7659400000000001</v>
      </c>
      <c r="K220">
        <v>1.772715</v>
      </c>
      <c r="L220">
        <v>1.7670050000000002</v>
      </c>
      <c r="M220">
        <v>1.985133029</v>
      </c>
      <c r="N220">
        <v>1.2157678890000001</v>
      </c>
      <c r="O220">
        <v>1.3134345564999999</v>
      </c>
      <c r="P220">
        <v>1.6198870020997644</v>
      </c>
      <c r="Q220">
        <v>1.50209666666667</v>
      </c>
      <c r="R220">
        <v>1.522096667</v>
      </c>
      <c r="S220">
        <v>1.57672699766667</v>
      </c>
      <c r="T220">
        <v>1.4676031249755672</v>
      </c>
      <c r="U220">
        <v>0.96440387757262303</v>
      </c>
    </row>
    <row r="221" spans="1:21" x14ac:dyDescent="0.25">
      <c r="A221" s="144">
        <v>437.6</v>
      </c>
      <c r="B221">
        <v>1.7512099999999999</v>
      </c>
      <c r="C221">
        <v>1.7524500000000001</v>
      </c>
      <c r="D221">
        <v>1.75735</v>
      </c>
      <c r="E221">
        <v>1.7532450000000002</v>
      </c>
      <c r="F221">
        <v>1.75423</v>
      </c>
      <c r="G221">
        <v>1.74959</v>
      </c>
      <c r="H221">
        <v>1.7517900000000002</v>
      </c>
      <c r="I221">
        <v>1.743995</v>
      </c>
      <c r="J221">
        <v>1.7436400000000001</v>
      </c>
      <c r="K221">
        <v>1.7484250000000001</v>
      </c>
      <c r="L221">
        <v>1.741625</v>
      </c>
      <c r="M221">
        <v>1.9687912975000001</v>
      </c>
      <c r="N221">
        <v>1.188712738</v>
      </c>
      <c r="O221">
        <v>1.2892506667500001</v>
      </c>
      <c r="P221">
        <v>1.5975649064954114</v>
      </c>
      <c r="Q221">
        <v>1.4819100000000001</v>
      </c>
      <c r="R221">
        <v>1.5019100000000001</v>
      </c>
      <c r="S221">
        <v>1.5563666505</v>
      </c>
      <c r="T221">
        <v>1.4497017295372874</v>
      </c>
      <c r="U221">
        <v>0.93413668027738705</v>
      </c>
    </row>
    <row r="222" spans="1:21" x14ac:dyDescent="0.25">
      <c r="A222" s="144">
        <v>438</v>
      </c>
      <c r="B222">
        <v>1.7327900000000001</v>
      </c>
      <c r="C222">
        <v>1.733625</v>
      </c>
      <c r="D222">
        <v>1.73813</v>
      </c>
      <c r="E222">
        <v>1.7326649999999999</v>
      </c>
      <c r="F222">
        <v>1.73315</v>
      </c>
      <c r="G222">
        <v>1.7286350000000001</v>
      </c>
      <c r="H222">
        <v>1.7293799999999999</v>
      </c>
      <c r="I222">
        <v>1.720305</v>
      </c>
      <c r="J222">
        <v>1.7190300000000001</v>
      </c>
      <c r="K222">
        <v>1.7233849999999999</v>
      </c>
      <c r="L222">
        <v>1.7165300000000001</v>
      </c>
      <c r="M222">
        <v>1.9498822064999999</v>
      </c>
      <c r="N222">
        <v>1.1606170039999999</v>
      </c>
      <c r="O222">
        <v>1.263599465</v>
      </c>
      <c r="P222">
        <v>1.5747236148585624</v>
      </c>
      <c r="Q222">
        <v>1.46088</v>
      </c>
      <c r="R222">
        <v>1.48088</v>
      </c>
      <c r="S222">
        <v>1.535163287</v>
      </c>
      <c r="T222">
        <v>1.4317870301335773</v>
      </c>
      <c r="U222">
        <v>0.90285194927006396</v>
      </c>
    </row>
    <row r="223" spans="1:21" x14ac:dyDescent="0.25">
      <c r="A223" s="144">
        <v>438.40000000000003</v>
      </c>
      <c r="B223">
        <v>1.714345</v>
      </c>
      <c r="C223">
        <v>1.714475</v>
      </c>
      <c r="D223">
        <v>1.718685</v>
      </c>
      <c r="E223">
        <v>1.7118799999999998</v>
      </c>
      <c r="F223">
        <v>1.711975</v>
      </c>
      <c r="G223">
        <v>1.7055899999999999</v>
      </c>
      <c r="H223">
        <v>1.70573</v>
      </c>
      <c r="I223">
        <v>1.6968749999999999</v>
      </c>
      <c r="J223">
        <v>1.694785</v>
      </c>
      <c r="K223">
        <v>1.697695</v>
      </c>
      <c r="L223">
        <v>1.68973</v>
      </c>
      <c r="M223">
        <v>1.9304903145000001</v>
      </c>
      <c r="N223">
        <v>1.1321846120000001</v>
      </c>
      <c r="O223">
        <v>1.23636712625</v>
      </c>
      <c r="P223">
        <v>1.5509401507470959</v>
      </c>
      <c r="Q223">
        <v>1.43868666666667</v>
      </c>
      <c r="R223">
        <v>1.458686667</v>
      </c>
      <c r="S223">
        <v>1.51279690666667</v>
      </c>
      <c r="T223">
        <v>1.4118353950508573</v>
      </c>
      <c r="U223">
        <v>0.87055739455538805</v>
      </c>
    </row>
    <row r="224" spans="1:21" x14ac:dyDescent="0.25">
      <c r="A224" s="144">
        <v>438.8</v>
      </c>
      <c r="B224">
        <v>1.6936150000000001</v>
      </c>
      <c r="C224">
        <v>1.6941600000000001</v>
      </c>
      <c r="D224">
        <v>1.6972149999999999</v>
      </c>
      <c r="E224">
        <v>1.690585</v>
      </c>
      <c r="F224">
        <v>1.68963</v>
      </c>
      <c r="G224">
        <v>1.682275</v>
      </c>
      <c r="H224">
        <v>1.6816499999999999</v>
      </c>
      <c r="I224">
        <v>1.6715599999999999</v>
      </c>
      <c r="J224">
        <v>1.669135</v>
      </c>
      <c r="K224">
        <v>1.6718250000000001</v>
      </c>
      <c r="L224">
        <v>1.66381</v>
      </c>
      <c r="M224">
        <v>1.9097516204999998</v>
      </c>
      <c r="N224">
        <v>1.1021607389999999</v>
      </c>
      <c r="O224">
        <v>1.2087592122499999</v>
      </c>
      <c r="P224">
        <v>1.5260135796154612</v>
      </c>
      <c r="Q224">
        <v>1.41624333333333</v>
      </c>
      <c r="R224">
        <v>1.436243333</v>
      </c>
      <c r="S224">
        <v>1.49018084183333</v>
      </c>
      <c r="T224">
        <v>1.3909860920944672</v>
      </c>
      <c r="U224">
        <v>0.83773433593915603</v>
      </c>
    </row>
    <row r="225" spans="1:21" x14ac:dyDescent="0.25">
      <c r="A225" s="144">
        <v>439.20000000000005</v>
      </c>
      <c r="B225">
        <v>1.672965</v>
      </c>
      <c r="C225">
        <v>1.6730100000000001</v>
      </c>
      <c r="D225">
        <v>1.676075</v>
      </c>
      <c r="E225">
        <v>1.6677</v>
      </c>
      <c r="F225">
        <v>1.667265</v>
      </c>
      <c r="G225">
        <v>1.6595249999999999</v>
      </c>
      <c r="H225">
        <v>1.65926</v>
      </c>
      <c r="I225">
        <v>1.6474150000000001</v>
      </c>
      <c r="J225">
        <v>1.6437300000000001</v>
      </c>
      <c r="K225">
        <v>1.6449099999999999</v>
      </c>
      <c r="L225">
        <v>1.6372500000000001</v>
      </c>
      <c r="M225">
        <v>1.8892129369999999</v>
      </c>
      <c r="N225">
        <v>1.072902002</v>
      </c>
      <c r="O225">
        <v>1.179839847</v>
      </c>
      <c r="P225">
        <v>1.5010564809867799</v>
      </c>
      <c r="Q225">
        <v>1.3931</v>
      </c>
      <c r="R225">
        <v>1.4131</v>
      </c>
      <c r="S225">
        <v>1.4668650919999999</v>
      </c>
      <c r="T225">
        <v>1.3704334627593573</v>
      </c>
      <c r="U225">
        <v>0.80450382147261501</v>
      </c>
    </row>
    <row r="226" spans="1:21" x14ac:dyDescent="0.25">
      <c r="A226" s="144">
        <v>439.6</v>
      </c>
      <c r="B226">
        <v>1.65123</v>
      </c>
      <c r="C226">
        <v>1.6514450000000001</v>
      </c>
      <c r="D226">
        <v>1.6533600000000002</v>
      </c>
      <c r="E226">
        <v>1.64591</v>
      </c>
      <c r="F226">
        <v>1.6439949999999999</v>
      </c>
      <c r="G226">
        <v>1.6359300000000001</v>
      </c>
      <c r="H226">
        <v>1.6341800000000002</v>
      </c>
      <c r="I226">
        <v>1.62246</v>
      </c>
      <c r="J226">
        <v>1.6193749999999998</v>
      </c>
      <c r="K226">
        <v>1.6182050000000001</v>
      </c>
      <c r="L226">
        <v>1.610865</v>
      </c>
      <c r="M226">
        <v>1.8678586115</v>
      </c>
      <c r="N226">
        <v>1.0427863129999999</v>
      </c>
      <c r="O226">
        <v>1.15030575025</v>
      </c>
      <c r="P226">
        <v>1.4756430753374177</v>
      </c>
      <c r="Q226">
        <v>1.3699300000000001</v>
      </c>
      <c r="R226">
        <v>1.3899300000000001</v>
      </c>
      <c r="S226">
        <v>1.4435229885</v>
      </c>
      <c r="T226">
        <v>1.3498493499676973</v>
      </c>
      <c r="U226">
        <v>0.77134257867343703</v>
      </c>
    </row>
    <row r="227" spans="1:21" x14ac:dyDescent="0.25">
      <c r="A227" s="144">
        <v>440</v>
      </c>
      <c r="B227">
        <v>1.63008</v>
      </c>
      <c r="C227">
        <v>1.6299250000000001</v>
      </c>
      <c r="D227">
        <v>1.6313599999999999</v>
      </c>
      <c r="E227">
        <v>1.622595</v>
      </c>
      <c r="F227">
        <v>1.6207799999999999</v>
      </c>
      <c r="G227">
        <v>1.612355</v>
      </c>
      <c r="H227">
        <v>1.6105499999999999</v>
      </c>
      <c r="I227">
        <v>1.5980449999999999</v>
      </c>
      <c r="J227">
        <v>1.5941800000000002</v>
      </c>
      <c r="K227">
        <v>1.5938099999999999</v>
      </c>
      <c r="L227">
        <v>1.5849500000000001</v>
      </c>
      <c r="M227">
        <v>1.847059781</v>
      </c>
      <c r="N227">
        <v>1.0129154680000001</v>
      </c>
      <c r="O227">
        <v>1.1208193547500001</v>
      </c>
      <c r="P227">
        <v>1.4500962531791994</v>
      </c>
      <c r="Q227">
        <v>1.3467800000000001</v>
      </c>
      <c r="R227">
        <v>1.3667800000000001</v>
      </c>
      <c r="S227">
        <v>1.4202011985</v>
      </c>
      <c r="T227">
        <v>1.3281822118248272</v>
      </c>
      <c r="U227">
        <v>0.73814988031059603</v>
      </c>
    </row>
    <row r="228" spans="1:21" x14ac:dyDescent="0.25">
      <c r="A228" s="144">
        <v>440.40000000000003</v>
      </c>
      <c r="B228">
        <v>1.6082000000000001</v>
      </c>
      <c r="C228">
        <v>1.6077699999999999</v>
      </c>
      <c r="D228">
        <v>1.6090650000000002</v>
      </c>
      <c r="E228">
        <v>1.5996999999999999</v>
      </c>
      <c r="F228">
        <v>1.59795</v>
      </c>
      <c r="G228">
        <v>1.58924</v>
      </c>
      <c r="H228">
        <v>1.5867200000000001</v>
      </c>
      <c r="I228">
        <v>1.5741100000000001</v>
      </c>
      <c r="J228">
        <v>1.569755</v>
      </c>
      <c r="K228">
        <v>1.568125</v>
      </c>
      <c r="L228">
        <v>1.5603050000000001</v>
      </c>
      <c r="M228">
        <v>1.8266101589999999</v>
      </c>
      <c r="N228">
        <v>0.98227948799999998</v>
      </c>
      <c r="O228">
        <v>1.09037018675</v>
      </c>
      <c r="P228">
        <v>1.4253246695756197</v>
      </c>
      <c r="Q228">
        <v>1.3233566666666701</v>
      </c>
      <c r="R228">
        <v>1.3433566669999999</v>
      </c>
      <c r="S228">
        <v>1.3966063871666701</v>
      </c>
      <c r="T228">
        <v>1.3070346486965674</v>
      </c>
      <c r="U228">
        <v>0.70517560194355</v>
      </c>
    </row>
    <row r="229" spans="1:21" x14ac:dyDescent="0.25">
      <c r="A229" s="144">
        <v>440.8</v>
      </c>
      <c r="B229">
        <v>1.5863049999999999</v>
      </c>
      <c r="C229">
        <v>1.58572</v>
      </c>
      <c r="D229">
        <v>1.5870549999999999</v>
      </c>
      <c r="E229">
        <v>1.5773350000000002</v>
      </c>
      <c r="F229">
        <v>1.5752550000000001</v>
      </c>
      <c r="G229">
        <v>1.565715</v>
      </c>
      <c r="H229">
        <v>1.5640450000000001</v>
      </c>
      <c r="I229">
        <v>1.55053</v>
      </c>
      <c r="J229">
        <v>1.54695</v>
      </c>
      <c r="K229">
        <v>1.5445250000000001</v>
      </c>
      <c r="L229">
        <v>1.53609</v>
      </c>
      <c r="M229">
        <v>1.8061280979999998</v>
      </c>
      <c r="N229">
        <v>0.95274530199999996</v>
      </c>
      <c r="O229">
        <v>1.06099928475</v>
      </c>
      <c r="P229">
        <v>1.400684668963184</v>
      </c>
      <c r="Q229">
        <v>1.3010900000000001</v>
      </c>
      <c r="R229">
        <v>1.3210900000000001</v>
      </c>
      <c r="S229">
        <v>1.3741685534999999</v>
      </c>
      <c r="T229">
        <v>1.2862192479062273</v>
      </c>
      <c r="U229">
        <v>0.67290917270304995</v>
      </c>
    </row>
    <row r="230" spans="1:21" x14ac:dyDescent="0.25">
      <c r="A230" s="144">
        <v>441.20000000000005</v>
      </c>
      <c r="B230">
        <v>1.5649899999999999</v>
      </c>
      <c r="C230">
        <v>1.564635</v>
      </c>
      <c r="D230">
        <v>1.5655600000000001</v>
      </c>
      <c r="E230">
        <v>1.5558650000000001</v>
      </c>
      <c r="F230">
        <v>1.5528</v>
      </c>
      <c r="G230">
        <v>1.5437050000000001</v>
      </c>
      <c r="H230">
        <v>1.54087</v>
      </c>
      <c r="I230">
        <v>1.5281799999999999</v>
      </c>
      <c r="J230">
        <v>1.5244949999999999</v>
      </c>
      <c r="K230">
        <v>1.5204200000000001</v>
      </c>
      <c r="L230">
        <v>1.5137499999999999</v>
      </c>
      <c r="M230">
        <v>1.7859949415</v>
      </c>
      <c r="N230">
        <v>0.92360898599999997</v>
      </c>
      <c r="O230">
        <v>1.0320396682499999</v>
      </c>
      <c r="P230">
        <v>1.3757744077606011</v>
      </c>
      <c r="Q230">
        <v>1.2783566666666699</v>
      </c>
      <c r="R230">
        <v>1.298356667</v>
      </c>
      <c r="S230">
        <v>1.3512643636666699</v>
      </c>
      <c r="T230">
        <v>1.2651368696219474</v>
      </c>
      <c r="U230">
        <v>0.64058827672185503</v>
      </c>
    </row>
    <row r="231" spans="1:21" x14ac:dyDescent="0.25">
      <c r="A231" s="144">
        <v>441.6</v>
      </c>
      <c r="B231">
        <v>1.5434749999999999</v>
      </c>
      <c r="C231">
        <v>1.5429599999999999</v>
      </c>
      <c r="D231">
        <v>1.5435650000000001</v>
      </c>
      <c r="E231">
        <v>1.53406</v>
      </c>
      <c r="F231">
        <v>1.53149</v>
      </c>
      <c r="G231">
        <v>1.5219</v>
      </c>
      <c r="H231">
        <v>1.519895</v>
      </c>
      <c r="I231">
        <v>1.50664</v>
      </c>
      <c r="J231">
        <v>1.5022500000000001</v>
      </c>
      <c r="K231">
        <v>1.5000450000000001</v>
      </c>
      <c r="L231">
        <v>1.4919549999999999</v>
      </c>
      <c r="M231">
        <v>1.7671807364999998</v>
      </c>
      <c r="N231">
        <v>0.894319643</v>
      </c>
      <c r="O231">
        <v>1.0031199645</v>
      </c>
      <c r="P231">
        <v>1.3520628325975075</v>
      </c>
      <c r="Q231">
        <v>1.25728666666667</v>
      </c>
      <c r="R231">
        <v>1.277286667</v>
      </c>
      <c r="S231">
        <v>1.33002381666667</v>
      </c>
      <c r="T231">
        <v>1.2446948569220073</v>
      </c>
      <c r="U231">
        <v>0.61002001820716301</v>
      </c>
    </row>
    <row r="232" spans="1:21" x14ac:dyDescent="0.25">
      <c r="A232" s="144">
        <v>442</v>
      </c>
      <c r="B232">
        <v>1.52349</v>
      </c>
      <c r="C232">
        <v>1.5220099999999999</v>
      </c>
      <c r="D232">
        <v>1.5226950000000001</v>
      </c>
      <c r="E232">
        <v>1.51329</v>
      </c>
      <c r="F232">
        <v>1.5100450000000001</v>
      </c>
      <c r="G232">
        <v>1.501625</v>
      </c>
      <c r="H232">
        <v>1.49899</v>
      </c>
      <c r="I232">
        <v>1.4856799999999999</v>
      </c>
      <c r="J232">
        <v>1.4816600000000002</v>
      </c>
      <c r="K232">
        <v>1.478945</v>
      </c>
      <c r="L232">
        <v>1.4712399999999999</v>
      </c>
      <c r="M232">
        <v>1.7489354895</v>
      </c>
      <c r="N232">
        <v>0.86723388599999995</v>
      </c>
      <c r="O232">
        <v>0.97491992000000005</v>
      </c>
      <c r="P232">
        <v>1.3296786064772421</v>
      </c>
      <c r="Q232">
        <v>1.2363966666666699</v>
      </c>
      <c r="R232">
        <v>1.256396667</v>
      </c>
      <c r="S232">
        <v>1.30896357866667</v>
      </c>
      <c r="T232">
        <v>1.2255094523042174</v>
      </c>
      <c r="U232">
        <v>0.58001466074152097</v>
      </c>
    </row>
    <row r="233" spans="1:21" x14ac:dyDescent="0.25">
      <c r="A233" s="144">
        <v>442.40000000000003</v>
      </c>
      <c r="B233">
        <v>1.50346</v>
      </c>
      <c r="C233">
        <v>1.502675</v>
      </c>
      <c r="D233">
        <v>1.5032000000000001</v>
      </c>
      <c r="E233">
        <v>1.4934099999999999</v>
      </c>
      <c r="F233">
        <v>1.4907550000000001</v>
      </c>
      <c r="G233">
        <v>1.4817400000000001</v>
      </c>
      <c r="H233">
        <v>1.4786950000000001</v>
      </c>
      <c r="I233">
        <v>1.4662500000000001</v>
      </c>
      <c r="J233">
        <v>1.4624000000000001</v>
      </c>
      <c r="K233">
        <v>1.4591350000000001</v>
      </c>
      <c r="L233">
        <v>1.45258</v>
      </c>
      <c r="M233">
        <v>1.7313585164999998</v>
      </c>
      <c r="N233">
        <v>0.84069902699999999</v>
      </c>
      <c r="O233">
        <v>0.9473057387499999</v>
      </c>
      <c r="P233">
        <v>1.3081669933983293</v>
      </c>
      <c r="Q233">
        <v>1.21647666666667</v>
      </c>
      <c r="R233">
        <v>1.236476667</v>
      </c>
      <c r="S233">
        <v>1.28887364816667</v>
      </c>
      <c r="T233">
        <v>1.2061323120970673</v>
      </c>
      <c r="U233">
        <v>0.55096318394784505</v>
      </c>
    </row>
    <row r="234" spans="1:21" x14ac:dyDescent="0.25">
      <c r="A234" s="144">
        <v>442.8</v>
      </c>
      <c r="B234">
        <v>1.484275</v>
      </c>
      <c r="C234">
        <v>1.483555</v>
      </c>
      <c r="D234">
        <v>1.484035</v>
      </c>
      <c r="E234">
        <v>1.474405</v>
      </c>
      <c r="F234">
        <v>1.4717199999999999</v>
      </c>
      <c r="G234">
        <v>1.4625849999999998</v>
      </c>
      <c r="H234">
        <v>1.46062</v>
      </c>
      <c r="I234">
        <v>1.44754</v>
      </c>
      <c r="J234">
        <v>1.4445700000000001</v>
      </c>
      <c r="K234">
        <v>1.4417949999999999</v>
      </c>
      <c r="L234">
        <v>1.4358550000000001</v>
      </c>
      <c r="M234">
        <v>1.7146550275000001</v>
      </c>
      <c r="N234">
        <v>0.81462324799999997</v>
      </c>
      <c r="O234">
        <v>0.92052241475000007</v>
      </c>
      <c r="P234">
        <v>1.2874103678474769</v>
      </c>
      <c r="Q234">
        <v>1.1975166666666699</v>
      </c>
      <c r="R234">
        <v>1.2175166669999999</v>
      </c>
      <c r="S234">
        <v>1.26974402466667</v>
      </c>
      <c r="T234">
        <v>1.1884936042142973</v>
      </c>
      <c r="U234">
        <v>0.52325805102854495</v>
      </c>
    </row>
    <row r="235" spans="1:21" x14ac:dyDescent="0.25">
      <c r="A235" s="144">
        <v>443.20000000000005</v>
      </c>
      <c r="B235">
        <v>1.4658000000000002</v>
      </c>
      <c r="C235">
        <v>1.4653749999999999</v>
      </c>
      <c r="D235">
        <v>1.46574</v>
      </c>
      <c r="E235">
        <v>1.4564550000000001</v>
      </c>
      <c r="F235">
        <v>1.45367</v>
      </c>
      <c r="G235">
        <v>1.444685</v>
      </c>
      <c r="H235">
        <v>1.442985</v>
      </c>
      <c r="I235">
        <v>1.4307349999999999</v>
      </c>
      <c r="J235">
        <v>1.4277599999999999</v>
      </c>
      <c r="K235">
        <v>1.4248750000000001</v>
      </c>
      <c r="L235">
        <v>1.4196</v>
      </c>
      <c r="M235">
        <v>1.6997101405000001</v>
      </c>
      <c r="N235">
        <v>0.78983289499999998</v>
      </c>
      <c r="O235">
        <v>0.89454849924999991</v>
      </c>
      <c r="P235">
        <v>1.2687005513704672</v>
      </c>
      <c r="Q235">
        <v>1.17970666666667</v>
      </c>
      <c r="R235">
        <v>1.1997066670000001</v>
      </c>
      <c r="S235">
        <v>1.25176470716667</v>
      </c>
      <c r="T235">
        <v>1.1714837964564473</v>
      </c>
      <c r="U235">
        <v>0.49697050692349398</v>
      </c>
    </row>
    <row r="236" spans="1:21" x14ac:dyDescent="0.25">
      <c r="A236" s="144">
        <v>443.6</v>
      </c>
      <c r="B236">
        <v>1.44909</v>
      </c>
      <c r="C236">
        <v>1.4480900000000001</v>
      </c>
      <c r="D236">
        <v>1.4482200000000001</v>
      </c>
      <c r="E236">
        <v>1.4398</v>
      </c>
      <c r="F236">
        <v>1.4374099999999999</v>
      </c>
      <c r="G236">
        <v>1.4292199999999999</v>
      </c>
      <c r="H236">
        <v>1.42746</v>
      </c>
      <c r="I236">
        <v>1.4156149999999998</v>
      </c>
      <c r="J236">
        <v>1.4128400000000001</v>
      </c>
      <c r="K236">
        <v>1.410075</v>
      </c>
      <c r="L236">
        <v>1.40524</v>
      </c>
      <c r="M236">
        <v>1.6860433420000001</v>
      </c>
      <c r="N236">
        <v>0.76611373000000005</v>
      </c>
      <c r="O236">
        <v>0.87000108949999999</v>
      </c>
      <c r="P236">
        <v>1.2507203482304634</v>
      </c>
      <c r="Q236">
        <v>1.1629466666666699</v>
      </c>
      <c r="R236">
        <v>1.182946667</v>
      </c>
      <c r="S236">
        <v>1.23483569566667</v>
      </c>
      <c r="T236">
        <v>1.1555002019828073</v>
      </c>
      <c r="U236">
        <v>0.47115903663971398</v>
      </c>
    </row>
    <row r="237" spans="1:21" x14ac:dyDescent="0.25">
      <c r="A237" s="144">
        <v>444</v>
      </c>
      <c r="B237">
        <v>1.43211</v>
      </c>
      <c r="C237">
        <v>1.431635</v>
      </c>
      <c r="D237">
        <v>1.4324300000000001</v>
      </c>
      <c r="E237">
        <v>1.4239600000000001</v>
      </c>
      <c r="F237">
        <v>1.421705</v>
      </c>
      <c r="G237">
        <v>1.4136</v>
      </c>
      <c r="H237">
        <v>1.4127700000000001</v>
      </c>
      <c r="I237">
        <v>1.40022</v>
      </c>
      <c r="J237">
        <v>1.3988149999999999</v>
      </c>
      <c r="K237">
        <v>1.3965700000000001</v>
      </c>
      <c r="L237">
        <v>1.39262</v>
      </c>
      <c r="M237">
        <v>1.673925498</v>
      </c>
      <c r="N237">
        <v>0.74331272599999998</v>
      </c>
      <c r="O237">
        <v>0.84694943450000004</v>
      </c>
      <c r="P237">
        <v>1.2338415913285159</v>
      </c>
      <c r="Q237">
        <v>1.1474133333333301</v>
      </c>
      <c r="R237">
        <v>1.1674133330000001</v>
      </c>
      <c r="S237">
        <v>1.21913365483333</v>
      </c>
      <c r="T237">
        <v>1.1401103720290473</v>
      </c>
      <c r="U237">
        <v>0.44687610420517199</v>
      </c>
    </row>
    <row r="238" spans="1:21" x14ac:dyDescent="0.25">
      <c r="A238" s="144">
        <v>444.40000000000003</v>
      </c>
      <c r="B238">
        <v>1.4174250000000002</v>
      </c>
      <c r="C238">
        <v>1.41699</v>
      </c>
      <c r="D238">
        <v>1.4181900000000001</v>
      </c>
      <c r="E238">
        <v>1.4096649999999999</v>
      </c>
      <c r="F238">
        <v>1.4073850000000001</v>
      </c>
      <c r="G238">
        <v>1.3999200000000001</v>
      </c>
      <c r="H238">
        <v>1.399335</v>
      </c>
      <c r="I238">
        <v>1.3885049999999999</v>
      </c>
      <c r="J238">
        <v>1.3865150000000002</v>
      </c>
      <c r="K238">
        <v>1.3848199999999999</v>
      </c>
      <c r="L238">
        <v>1.3816349999999999</v>
      </c>
      <c r="M238">
        <v>1.6627042460000001</v>
      </c>
      <c r="N238">
        <v>0.72201138499999995</v>
      </c>
      <c r="O238">
        <v>0.82495305799999996</v>
      </c>
      <c r="P238">
        <v>1.2182962389634946</v>
      </c>
      <c r="Q238">
        <v>1.1331199999999999</v>
      </c>
      <c r="R238">
        <v>1.1531199999999999</v>
      </c>
      <c r="S238">
        <v>1.2046719175</v>
      </c>
      <c r="T238">
        <v>1.1261544334826272</v>
      </c>
      <c r="U238">
        <v>0.42470442381684398</v>
      </c>
    </row>
    <row r="239" spans="1:21" x14ac:dyDescent="0.25">
      <c r="A239" s="144">
        <v>444.8</v>
      </c>
      <c r="B239">
        <v>1.4028350000000001</v>
      </c>
      <c r="C239">
        <v>1.403635</v>
      </c>
      <c r="D239">
        <v>1.4046150000000002</v>
      </c>
      <c r="E239">
        <v>1.39716</v>
      </c>
      <c r="F239">
        <v>1.3952</v>
      </c>
      <c r="G239">
        <v>1.3874599999999999</v>
      </c>
      <c r="H239">
        <v>1.3875899999999999</v>
      </c>
      <c r="I239">
        <v>1.37704</v>
      </c>
      <c r="J239">
        <v>1.3757950000000001</v>
      </c>
      <c r="K239">
        <v>1.3744800000000001</v>
      </c>
      <c r="L239">
        <v>1.372455</v>
      </c>
      <c r="M239">
        <v>1.6530285789999999</v>
      </c>
      <c r="N239">
        <v>0.70196486499999999</v>
      </c>
      <c r="O239">
        <v>0.80428700125000008</v>
      </c>
      <c r="P239">
        <v>1.2043284876678861</v>
      </c>
      <c r="Q239">
        <v>1.1197933333333301</v>
      </c>
      <c r="R239">
        <v>1.1397933330000001</v>
      </c>
      <c r="S239">
        <v>1.1911771503333299</v>
      </c>
      <c r="T239">
        <v>1.1130135060167674</v>
      </c>
      <c r="U239">
        <v>0.40335386292673697</v>
      </c>
    </row>
    <row r="240" spans="1:21" x14ac:dyDescent="0.25">
      <c r="A240" s="144">
        <v>445.20000000000005</v>
      </c>
      <c r="B240">
        <v>1.3897849999999998</v>
      </c>
      <c r="C240">
        <v>1.3905349999999999</v>
      </c>
      <c r="D240">
        <v>1.392155</v>
      </c>
      <c r="E240">
        <v>1.3850099999999999</v>
      </c>
      <c r="F240">
        <v>1.38402</v>
      </c>
      <c r="G240">
        <v>1.376925</v>
      </c>
      <c r="H240">
        <v>1.3770250000000002</v>
      </c>
      <c r="I240">
        <v>1.36713</v>
      </c>
      <c r="J240">
        <v>1.3660399999999999</v>
      </c>
      <c r="K240">
        <v>1.366045</v>
      </c>
      <c r="L240">
        <v>1.36443</v>
      </c>
      <c r="M240">
        <v>1.6450360690000001</v>
      </c>
      <c r="N240">
        <v>0.68323437600000003</v>
      </c>
      <c r="O240">
        <v>0.78477261124999997</v>
      </c>
      <c r="P240">
        <v>1.1918462389254443</v>
      </c>
      <c r="Q240">
        <v>1.10799</v>
      </c>
      <c r="R240">
        <v>1.12799</v>
      </c>
      <c r="S240">
        <v>1.1792060179999999</v>
      </c>
      <c r="T240">
        <v>1.1009736074772174</v>
      </c>
      <c r="U240">
        <v>0.38376120872811698</v>
      </c>
    </row>
    <row r="241" spans="1:21" x14ac:dyDescent="0.25">
      <c r="A241" s="144">
        <v>445.6</v>
      </c>
      <c r="B241">
        <v>1.3782999999999999</v>
      </c>
      <c r="C241">
        <v>1.3788049999999998</v>
      </c>
      <c r="D241">
        <v>1.38066</v>
      </c>
      <c r="E241">
        <v>1.3735949999999999</v>
      </c>
      <c r="F241">
        <v>1.3737499999999998</v>
      </c>
      <c r="G241">
        <v>1.3671150000000001</v>
      </c>
      <c r="H241">
        <v>1.36798</v>
      </c>
      <c r="I241">
        <v>1.3585600000000002</v>
      </c>
      <c r="J241">
        <v>1.3583099999999999</v>
      </c>
      <c r="K241">
        <v>1.35802</v>
      </c>
      <c r="L241">
        <v>1.358255</v>
      </c>
      <c r="M241">
        <v>1.638671931</v>
      </c>
      <c r="N241">
        <v>0.66548325900000005</v>
      </c>
      <c r="O241">
        <v>0.76639257375000003</v>
      </c>
      <c r="P241">
        <v>1.1805079222169654</v>
      </c>
      <c r="Q241">
        <v>1.0971233333333299</v>
      </c>
      <c r="R241">
        <v>1.1171233330000001</v>
      </c>
      <c r="S241">
        <v>1.1681718538333301</v>
      </c>
      <c r="T241">
        <v>1.0905640331518873</v>
      </c>
      <c r="U241">
        <v>0.36530109889818002</v>
      </c>
    </row>
    <row r="242" spans="1:21" x14ac:dyDescent="0.25">
      <c r="A242" s="144">
        <v>446</v>
      </c>
      <c r="B242">
        <v>1.3678250000000001</v>
      </c>
      <c r="C242">
        <v>1.3690799999999999</v>
      </c>
      <c r="D242">
        <v>1.371645</v>
      </c>
      <c r="E242">
        <v>1.3655900000000001</v>
      </c>
      <c r="F242">
        <v>1.36477</v>
      </c>
      <c r="G242">
        <v>1.3590899999999999</v>
      </c>
      <c r="H242">
        <v>1.3606050000000001</v>
      </c>
      <c r="I242">
        <v>1.3519999999999999</v>
      </c>
      <c r="J242">
        <v>1.352595</v>
      </c>
      <c r="K242">
        <v>1.3527849999999999</v>
      </c>
      <c r="L242">
        <v>1.3529550000000001</v>
      </c>
      <c r="M242">
        <v>1.6334132705</v>
      </c>
      <c r="N242">
        <v>0.64898696199999995</v>
      </c>
      <c r="O242">
        <v>0.74911831725</v>
      </c>
      <c r="P242">
        <v>1.1710770622506195</v>
      </c>
      <c r="Q242">
        <v>1.08778666666667</v>
      </c>
      <c r="R242">
        <v>1.1077866670000001</v>
      </c>
      <c r="S242">
        <v>1.1586679901666701</v>
      </c>
      <c r="T242">
        <v>1.0806421401114072</v>
      </c>
      <c r="U242">
        <v>0.34843569459218399</v>
      </c>
    </row>
    <row r="243" spans="1:21" x14ac:dyDescent="0.25">
      <c r="A243" s="144">
        <v>446.40000000000003</v>
      </c>
      <c r="B243">
        <v>1.3588249999999999</v>
      </c>
      <c r="C243">
        <v>1.36032</v>
      </c>
      <c r="D243">
        <v>1.3630149999999999</v>
      </c>
      <c r="E243">
        <v>1.357475</v>
      </c>
      <c r="F243">
        <v>1.357685</v>
      </c>
      <c r="G243">
        <v>1.35266</v>
      </c>
      <c r="H243">
        <v>1.3544749999999999</v>
      </c>
      <c r="I243">
        <v>1.3459650000000001</v>
      </c>
      <c r="J243">
        <v>1.3473200000000001</v>
      </c>
      <c r="K243">
        <v>1.3484400000000001</v>
      </c>
      <c r="L243">
        <v>1.3498700000000001</v>
      </c>
      <c r="M243">
        <v>1.6297972155</v>
      </c>
      <c r="N243">
        <v>0.63356185300000001</v>
      </c>
      <c r="O243">
        <v>0.73345883125</v>
      </c>
      <c r="P243">
        <v>1.1623531862320289</v>
      </c>
      <c r="Q243">
        <v>1.07948666666667</v>
      </c>
      <c r="R243">
        <v>1.0994866670000001</v>
      </c>
      <c r="S243">
        <v>1.15020109316667</v>
      </c>
      <c r="T243">
        <v>1.0714496911570173</v>
      </c>
      <c r="U243">
        <v>0.33257665499469102</v>
      </c>
    </row>
    <row r="244" spans="1:21" x14ac:dyDescent="0.25">
      <c r="A244" s="144">
        <v>446.8</v>
      </c>
      <c r="B244">
        <v>1.3506849999999999</v>
      </c>
      <c r="C244">
        <v>1.35283</v>
      </c>
      <c r="D244">
        <v>1.355405</v>
      </c>
      <c r="E244">
        <v>1.3508900000000001</v>
      </c>
      <c r="F244">
        <v>1.3512150000000001</v>
      </c>
      <c r="G244">
        <v>1.34711</v>
      </c>
      <c r="H244">
        <v>1.3495550000000001</v>
      </c>
      <c r="I244">
        <v>1.342155</v>
      </c>
      <c r="J244">
        <v>1.343105</v>
      </c>
      <c r="K244">
        <v>1.345035</v>
      </c>
      <c r="L244">
        <v>1.347545</v>
      </c>
      <c r="M244">
        <v>1.6273864105</v>
      </c>
      <c r="N244">
        <v>0.61969761899999998</v>
      </c>
      <c r="O244">
        <v>0.71892902049999996</v>
      </c>
      <c r="P244">
        <v>1.1549824512518416</v>
      </c>
      <c r="Q244">
        <v>1.0725166666666699</v>
      </c>
      <c r="R244">
        <v>1.0925166669999999</v>
      </c>
      <c r="S244">
        <v>1.1430644941666701</v>
      </c>
      <c r="T244">
        <v>1.0640252002903974</v>
      </c>
      <c r="U244">
        <v>0.31845341213095002</v>
      </c>
    </row>
    <row r="245" spans="1:21" x14ac:dyDescent="0.25">
      <c r="A245" s="144">
        <v>447.20000000000005</v>
      </c>
      <c r="B245">
        <v>1.3441000000000001</v>
      </c>
      <c r="C245">
        <v>1.3462049999999999</v>
      </c>
      <c r="D245">
        <v>1.3497250000000001</v>
      </c>
      <c r="E245">
        <v>1.34572</v>
      </c>
      <c r="F245">
        <v>1.346665</v>
      </c>
      <c r="G245">
        <v>1.3430300000000002</v>
      </c>
      <c r="H245">
        <v>1.345755</v>
      </c>
      <c r="I245">
        <v>1.3386550000000002</v>
      </c>
      <c r="J245">
        <v>1.3412099999999998</v>
      </c>
      <c r="K245">
        <v>1.34365</v>
      </c>
      <c r="L245">
        <v>1.3469950000000002</v>
      </c>
      <c r="M245">
        <v>1.6264498775</v>
      </c>
      <c r="N245">
        <v>0.60647609700000005</v>
      </c>
      <c r="O245">
        <v>0.70530776875000001</v>
      </c>
      <c r="P245">
        <v>1.1491832618469693</v>
      </c>
      <c r="Q245">
        <v>1.0664866666666699</v>
      </c>
      <c r="R245">
        <v>1.086486667</v>
      </c>
      <c r="S245">
        <v>1.13686819366667</v>
      </c>
      <c r="T245">
        <v>1.0569277173167173</v>
      </c>
      <c r="U245">
        <v>0.30520046442687399</v>
      </c>
    </row>
    <row r="246" spans="1:21" x14ac:dyDescent="0.25">
      <c r="A246" s="144">
        <v>447.6</v>
      </c>
      <c r="B246">
        <v>1.338265</v>
      </c>
      <c r="C246">
        <v>1.3409499999999999</v>
      </c>
      <c r="D246">
        <v>1.3452</v>
      </c>
      <c r="E246">
        <v>1.341575</v>
      </c>
      <c r="F246">
        <v>1.3424849999999999</v>
      </c>
      <c r="G246">
        <v>1.3401000000000001</v>
      </c>
      <c r="H246">
        <v>1.343135</v>
      </c>
      <c r="I246">
        <v>1.33721</v>
      </c>
      <c r="J246">
        <v>1.33996</v>
      </c>
      <c r="K246">
        <v>1.3429850000000001</v>
      </c>
      <c r="L246">
        <v>1.3469</v>
      </c>
      <c r="M246">
        <v>1.6272506760000001</v>
      </c>
      <c r="N246">
        <v>0.59493787099999995</v>
      </c>
      <c r="O246">
        <v>0.69291278074999996</v>
      </c>
      <c r="P246">
        <v>1.1445516974553887</v>
      </c>
      <c r="Q246">
        <v>1.0614666666666699</v>
      </c>
      <c r="R246">
        <v>1.0814666669999999</v>
      </c>
      <c r="S246">
        <v>1.1316821906666701</v>
      </c>
      <c r="T246">
        <v>1.0509808214058773</v>
      </c>
      <c r="U246">
        <v>0.29336225312518999</v>
      </c>
    </row>
    <row r="247" spans="1:21" x14ac:dyDescent="0.25">
      <c r="A247" s="144">
        <v>448</v>
      </c>
      <c r="B247">
        <v>1.3342299999999998</v>
      </c>
      <c r="C247">
        <v>1.3366100000000001</v>
      </c>
      <c r="D247">
        <v>1.341175</v>
      </c>
      <c r="E247">
        <v>1.3384200000000002</v>
      </c>
      <c r="F247">
        <v>1.339845</v>
      </c>
      <c r="G247">
        <v>1.3379750000000001</v>
      </c>
      <c r="H247">
        <v>1.3416649999999999</v>
      </c>
      <c r="I247">
        <v>1.3363149999999999</v>
      </c>
      <c r="J247">
        <v>1.339885</v>
      </c>
      <c r="K247">
        <v>1.3436300000000001</v>
      </c>
      <c r="L247">
        <v>1.3485800000000001</v>
      </c>
      <c r="M247">
        <v>1.6287994779999999</v>
      </c>
      <c r="N247">
        <v>0.58373630399999998</v>
      </c>
      <c r="O247">
        <v>0.68143732975000004</v>
      </c>
      <c r="P247">
        <v>1.1411414151406047</v>
      </c>
      <c r="Q247">
        <v>1.05771333333333</v>
      </c>
      <c r="R247">
        <v>1.0777133329999999</v>
      </c>
      <c r="S247">
        <v>1.1277631503333301</v>
      </c>
      <c r="T247">
        <v>1.0461702207633874</v>
      </c>
      <c r="U247">
        <v>0.28273756793981902</v>
      </c>
    </row>
    <row r="248" spans="1:21" x14ac:dyDescent="0.25">
      <c r="A248" s="144">
        <v>448.40000000000003</v>
      </c>
      <c r="B248">
        <v>1.3305549999999999</v>
      </c>
      <c r="C248">
        <v>1.3340700000000001</v>
      </c>
      <c r="D248">
        <v>1.3385449999999999</v>
      </c>
      <c r="E248">
        <v>1.3367499999999999</v>
      </c>
      <c r="F248">
        <v>1.3386</v>
      </c>
      <c r="G248">
        <v>1.3368899999999999</v>
      </c>
      <c r="H248">
        <v>1.3418700000000001</v>
      </c>
      <c r="I248">
        <v>1.336695</v>
      </c>
      <c r="J248">
        <v>1.3408950000000002</v>
      </c>
      <c r="K248">
        <v>1.3453349999999999</v>
      </c>
      <c r="L248">
        <v>1.3508599999999999</v>
      </c>
      <c r="M248">
        <v>1.6317722044999998</v>
      </c>
      <c r="N248">
        <v>0.57357532</v>
      </c>
      <c r="O248">
        <v>0.67101587900000004</v>
      </c>
      <c r="P248">
        <v>1.1386811203538862</v>
      </c>
      <c r="Q248">
        <v>1.0548200000000001</v>
      </c>
      <c r="R248">
        <v>1.0748200000000001</v>
      </c>
      <c r="S248">
        <v>1.124704406</v>
      </c>
      <c r="T248">
        <v>1.0415832417423874</v>
      </c>
      <c r="U248">
        <v>0.27298727855910798</v>
      </c>
    </row>
    <row r="249" spans="1:21" x14ac:dyDescent="0.25">
      <c r="A249" s="144">
        <v>448.8</v>
      </c>
      <c r="B249">
        <v>1.3288599999999999</v>
      </c>
      <c r="C249">
        <v>1.331645</v>
      </c>
      <c r="D249">
        <v>1.3373999999999999</v>
      </c>
      <c r="E249">
        <v>1.3355199999999998</v>
      </c>
      <c r="F249">
        <v>1.3383350000000001</v>
      </c>
      <c r="G249">
        <v>1.3371900000000001</v>
      </c>
      <c r="H249">
        <v>1.342665</v>
      </c>
      <c r="I249">
        <v>1.3383099999999999</v>
      </c>
      <c r="J249">
        <v>1.343135</v>
      </c>
      <c r="K249">
        <v>1.34789</v>
      </c>
      <c r="L249">
        <v>1.3542749999999999</v>
      </c>
      <c r="M249">
        <v>1.6359185039999999</v>
      </c>
      <c r="N249">
        <v>0.56430189100000006</v>
      </c>
      <c r="O249">
        <v>0.66140653874999999</v>
      </c>
      <c r="P249">
        <v>1.1372683649861144</v>
      </c>
      <c r="Q249">
        <v>1.0527233333333299</v>
      </c>
      <c r="R249">
        <v>1.0727233329999999</v>
      </c>
      <c r="S249">
        <v>1.12244262283333</v>
      </c>
      <c r="T249">
        <v>1.0380516130065274</v>
      </c>
      <c r="U249">
        <v>0.26481796081016001</v>
      </c>
    </row>
    <row r="250" spans="1:21" x14ac:dyDescent="0.25">
      <c r="A250" s="144">
        <v>449.20000000000005</v>
      </c>
      <c r="B250">
        <v>1.327135</v>
      </c>
      <c r="C250">
        <v>1.331215</v>
      </c>
      <c r="D250">
        <v>1.3366500000000001</v>
      </c>
      <c r="E250">
        <v>1.3360400000000001</v>
      </c>
      <c r="F250">
        <v>1.33887</v>
      </c>
      <c r="G250">
        <v>1.338295</v>
      </c>
      <c r="H250">
        <v>1.3444850000000002</v>
      </c>
      <c r="I250">
        <v>1.340465</v>
      </c>
      <c r="J250">
        <v>1.3461500000000002</v>
      </c>
      <c r="K250">
        <v>1.35216</v>
      </c>
      <c r="L250">
        <v>1.3585500000000001</v>
      </c>
      <c r="M250">
        <v>1.6416435979999999</v>
      </c>
      <c r="N250">
        <v>0.55576299200000001</v>
      </c>
      <c r="O250">
        <v>0.65270363400000009</v>
      </c>
      <c r="P250">
        <v>1.1364774753528306</v>
      </c>
      <c r="Q250">
        <v>1.0514633333333301</v>
      </c>
      <c r="R250">
        <v>1.0714633330000001</v>
      </c>
      <c r="S250">
        <v>1.12101780033333</v>
      </c>
      <c r="T250">
        <v>1.0355091234257474</v>
      </c>
      <c r="U250">
        <v>0.257127045809382</v>
      </c>
    </row>
    <row r="251" spans="1:21" x14ac:dyDescent="0.25">
      <c r="A251" s="144">
        <v>449.6</v>
      </c>
      <c r="B251">
        <v>1.3269850000000001</v>
      </c>
      <c r="C251">
        <v>1.3309899999999999</v>
      </c>
      <c r="D251">
        <v>1.33725</v>
      </c>
      <c r="E251">
        <v>1.3365800000000001</v>
      </c>
      <c r="F251">
        <v>1.3405849999999999</v>
      </c>
      <c r="G251">
        <v>1.3401399999999999</v>
      </c>
      <c r="H251">
        <v>1.3467449999999999</v>
      </c>
      <c r="I251">
        <v>1.3437999999999999</v>
      </c>
      <c r="J251">
        <v>1.3491849999999999</v>
      </c>
      <c r="K251">
        <v>1.3558599999999998</v>
      </c>
      <c r="L251">
        <v>1.3629500000000001</v>
      </c>
      <c r="M251">
        <v>1.6478488929999999</v>
      </c>
      <c r="N251">
        <v>0.54808104300000005</v>
      </c>
      <c r="O251">
        <v>0.64471448799999997</v>
      </c>
      <c r="P251">
        <v>1.1370297137860006</v>
      </c>
      <c r="Q251">
        <v>1.0509233333333301</v>
      </c>
      <c r="R251">
        <v>1.0709233330000001</v>
      </c>
      <c r="S251">
        <v>1.1203132713333299</v>
      </c>
      <c r="T251">
        <v>1.0328119802632674</v>
      </c>
      <c r="U251">
        <v>0.25043736669637501</v>
      </c>
    </row>
    <row r="252" spans="1:21" x14ac:dyDescent="0.25">
      <c r="A252" s="144">
        <v>450</v>
      </c>
      <c r="B252">
        <v>1.3277950000000001</v>
      </c>
      <c r="C252">
        <v>1.33185</v>
      </c>
      <c r="D252">
        <v>1.338705</v>
      </c>
      <c r="E252">
        <v>1.33863</v>
      </c>
      <c r="F252">
        <v>1.342435</v>
      </c>
      <c r="G252">
        <v>1.34327</v>
      </c>
      <c r="H252">
        <v>1.3500099999999999</v>
      </c>
      <c r="I252">
        <v>1.347315</v>
      </c>
      <c r="J252">
        <v>1.353885</v>
      </c>
      <c r="K252">
        <v>1.3604000000000001</v>
      </c>
      <c r="L252">
        <v>1.368655</v>
      </c>
      <c r="M252">
        <v>1.6551957800000001</v>
      </c>
      <c r="N252">
        <v>0.54159270400000004</v>
      </c>
      <c r="O252">
        <v>0.63761330175000008</v>
      </c>
      <c r="P252">
        <v>1.1381508972250829</v>
      </c>
      <c r="Q252">
        <v>1.05118666666667</v>
      </c>
      <c r="R252">
        <v>1.0711866670000001</v>
      </c>
      <c r="S252">
        <v>1.12041236816667</v>
      </c>
      <c r="T252">
        <v>1.0313164766316774</v>
      </c>
      <c r="U252">
        <v>0.24451037770388201</v>
      </c>
    </row>
    <row r="253" spans="1:21" x14ac:dyDescent="0.25">
      <c r="A253" s="144">
        <v>450.40000000000003</v>
      </c>
      <c r="B253">
        <v>1.3291949999999999</v>
      </c>
      <c r="C253">
        <v>1.3328899999999999</v>
      </c>
      <c r="D253">
        <v>1.340695</v>
      </c>
      <c r="E253">
        <v>1.341415</v>
      </c>
      <c r="F253">
        <v>1.345745</v>
      </c>
      <c r="G253">
        <v>1.3465400000000001</v>
      </c>
      <c r="H253">
        <v>1.35405</v>
      </c>
      <c r="I253">
        <v>1.3514849999999998</v>
      </c>
      <c r="J253">
        <v>1.3585149999999999</v>
      </c>
      <c r="K253">
        <v>1.3658649999999999</v>
      </c>
      <c r="L253">
        <v>1.37419</v>
      </c>
      <c r="M253">
        <v>1.6628693779999999</v>
      </c>
      <c r="N253">
        <v>0.53522678599999995</v>
      </c>
      <c r="O253">
        <v>0.63101777725000008</v>
      </c>
      <c r="P253">
        <v>1.1397470676922257</v>
      </c>
      <c r="Q253">
        <v>1.0522133333333299</v>
      </c>
      <c r="R253">
        <v>1.0722133330000001</v>
      </c>
      <c r="S253">
        <v>1.1212750898333299</v>
      </c>
      <c r="T253">
        <v>1.0298245329936573</v>
      </c>
      <c r="U253">
        <v>0.2399768280258</v>
      </c>
    </row>
    <row r="254" spans="1:21" x14ac:dyDescent="0.25">
      <c r="A254" s="144">
        <v>450.8</v>
      </c>
      <c r="B254">
        <v>1.331005</v>
      </c>
      <c r="C254">
        <v>1.335575</v>
      </c>
      <c r="D254">
        <v>1.343245</v>
      </c>
      <c r="E254">
        <v>1.34457</v>
      </c>
      <c r="F254">
        <v>1.349415</v>
      </c>
      <c r="G254">
        <v>1.35022</v>
      </c>
      <c r="H254">
        <v>1.3585349999999998</v>
      </c>
      <c r="I254">
        <v>1.3561399999999999</v>
      </c>
      <c r="J254">
        <v>1.363305</v>
      </c>
      <c r="K254">
        <v>1.3718300000000001</v>
      </c>
      <c r="L254">
        <v>1.3804650000000001</v>
      </c>
      <c r="M254">
        <v>1.6717786829999999</v>
      </c>
      <c r="N254">
        <v>0.52962600199999998</v>
      </c>
      <c r="O254">
        <v>0.62498251324999998</v>
      </c>
      <c r="P254">
        <v>1.1423969066948079</v>
      </c>
      <c r="Q254">
        <v>1.0534966666666701</v>
      </c>
      <c r="R254">
        <v>1.0734966669999999</v>
      </c>
      <c r="S254">
        <v>1.1223947696666701</v>
      </c>
      <c r="T254">
        <v>1.0289305520035072</v>
      </c>
      <c r="U254">
        <v>0.235466299289815</v>
      </c>
    </row>
    <row r="255" spans="1:21" x14ac:dyDescent="0.25">
      <c r="A255" s="144">
        <v>451.20000000000005</v>
      </c>
      <c r="B255">
        <v>1.3337349999999999</v>
      </c>
      <c r="C255">
        <v>1.3384</v>
      </c>
      <c r="D255">
        <v>1.3467199999999999</v>
      </c>
      <c r="E255">
        <v>1.3477049999999999</v>
      </c>
      <c r="F255">
        <v>1.353305</v>
      </c>
      <c r="G255">
        <v>1.3552499999999998</v>
      </c>
      <c r="H255">
        <v>1.3636750000000002</v>
      </c>
      <c r="I255">
        <v>1.361945</v>
      </c>
      <c r="J255">
        <v>1.3692799999999998</v>
      </c>
      <c r="K255">
        <v>1.3776250000000001</v>
      </c>
      <c r="L255">
        <v>1.386995</v>
      </c>
      <c r="M255">
        <v>1.680703289</v>
      </c>
      <c r="N255">
        <v>0.52518822300000001</v>
      </c>
      <c r="O255">
        <v>0.61938643500000001</v>
      </c>
      <c r="P255">
        <v>1.145033404561278</v>
      </c>
      <c r="Q255">
        <v>1.0554300000000001</v>
      </c>
      <c r="R255">
        <v>1.0754300000000001</v>
      </c>
      <c r="S255">
        <v>1.124164739</v>
      </c>
      <c r="T255">
        <v>1.0280795175546174</v>
      </c>
      <c r="U255">
        <v>0.23187112114789299</v>
      </c>
    </row>
    <row r="256" spans="1:21" x14ac:dyDescent="0.25">
      <c r="A256" s="144">
        <v>451.6</v>
      </c>
      <c r="B256">
        <v>1.3367749999999998</v>
      </c>
      <c r="C256">
        <v>1.341915</v>
      </c>
      <c r="D256">
        <v>1.350625</v>
      </c>
      <c r="E256">
        <v>1.352195</v>
      </c>
      <c r="F256">
        <v>1.35778</v>
      </c>
      <c r="G256">
        <v>1.35968</v>
      </c>
      <c r="H256">
        <v>1.3683800000000002</v>
      </c>
      <c r="I256">
        <v>1.36761</v>
      </c>
      <c r="J256">
        <v>1.375</v>
      </c>
      <c r="K256">
        <v>1.383675</v>
      </c>
      <c r="L256">
        <v>1.3933200000000001</v>
      </c>
      <c r="M256">
        <v>1.690077952</v>
      </c>
      <c r="N256">
        <v>0.52019954700000004</v>
      </c>
      <c r="O256">
        <v>0.61436430175000001</v>
      </c>
      <c r="P256">
        <v>1.1484509860230454</v>
      </c>
      <c r="Q256">
        <v>1.05745</v>
      </c>
      <c r="R256">
        <v>1.07745</v>
      </c>
      <c r="S256">
        <v>1.1260216645000001</v>
      </c>
      <c r="T256">
        <v>1.0282285547670074</v>
      </c>
      <c r="U256">
        <v>0.228780732891462</v>
      </c>
    </row>
    <row r="257" spans="1:21" x14ac:dyDescent="0.25">
      <c r="A257" s="144">
        <v>452</v>
      </c>
      <c r="B257">
        <v>1.34067</v>
      </c>
      <c r="C257">
        <v>1.34589</v>
      </c>
      <c r="D257">
        <v>1.3546149999999999</v>
      </c>
      <c r="E257">
        <v>1.3571300000000002</v>
      </c>
      <c r="F257">
        <v>1.36253</v>
      </c>
      <c r="G257">
        <v>1.3651</v>
      </c>
      <c r="H257">
        <v>1.37395</v>
      </c>
      <c r="I257">
        <v>1.372735</v>
      </c>
      <c r="J257">
        <v>1.3808449999999999</v>
      </c>
      <c r="K257">
        <v>1.3905400000000001</v>
      </c>
      <c r="L257">
        <v>1.400055</v>
      </c>
      <c r="M257">
        <v>1.6996856755</v>
      </c>
      <c r="N257">
        <v>0.51585358400000003</v>
      </c>
      <c r="O257">
        <v>0.60976465800000001</v>
      </c>
      <c r="P257">
        <v>1.1515227884611883</v>
      </c>
      <c r="Q257">
        <v>1.05971666666667</v>
      </c>
      <c r="R257">
        <v>1.079716667</v>
      </c>
      <c r="S257">
        <v>1.1281255456666699</v>
      </c>
      <c r="T257">
        <v>1.0281312722760074</v>
      </c>
      <c r="U257">
        <v>0.22682861430476101</v>
      </c>
    </row>
    <row r="258" spans="1:21" x14ac:dyDescent="0.25">
      <c r="A258" s="144">
        <v>452.40000000000003</v>
      </c>
      <c r="B258">
        <v>1.3447300000000002</v>
      </c>
      <c r="C258">
        <v>1.3498999999999999</v>
      </c>
      <c r="D258">
        <v>1.3589250000000002</v>
      </c>
      <c r="E258">
        <v>1.3614700000000002</v>
      </c>
      <c r="F258">
        <v>1.367165</v>
      </c>
      <c r="G258">
        <v>1.37052</v>
      </c>
      <c r="H258">
        <v>1.3792450000000001</v>
      </c>
      <c r="I258">
        <v>1.3781300000000001</v>
      </c>
      <c r="J258">
        <v>1.3869549999999999</v>
      </c>
      <c r="K258">
        <v>1.3966499999999999</v>
      </c>
      <c r="L258">
        <v>1.4062399999999999</v>
      </c>
      <c r="M258">
        <v>1.710134901</v>
      </c>
      <c r="N258">
        <v>0.51178306900000003</v>
      </c>
      <c r="O258">
        <v>0.60547497275000006</v>
      </c>
      <c r="P258">
        <v>1.1554640504303453</v>
      </c>
      <c r="Q258">
        <v>1.06249333333333</v>
      </c>
      <c r="R258">
        <v>1.0824933329999999</v>
      </c>
      <c r="S258">
        <v>1.13073971433333</v>
      </c>
      <c r="T258">
        <v>1.0280758849451272</v>
      </c>
      <c r="U258">
        <v>0.22487674027295201</v>
      </c>
    </row>
    <row r="259" spans="1:21" x14ac:dyDescent="0.25">
      <c r="A259" s="144">
        <v>452.8</v>
      </c>
      <c r="B259">
        <v>1.349645</v>
      </c>
      <c r="C259">
        <v>1.3547850000000001</v>
      </c>
      <c r="D259">
        <v>1.363715</v>
      </c>
      <c r="E259">
        <v>1.36676</v>
      </c>
      <c r="F259">
        <v>1.3727550000000002</v>
      </c>
      <c r="G259">
        <v>1.375135</v>
      </c>
      <c r="H259">
        <v>1.3855649999999999</v>
      </c>
      <c r="I259">
        <v>1.38419</v>
      </c>
      <c r="J259">
        <v>1.393235</v>
      </c>
      <c r="K259">
        <v>1.4029400000000001</v>
      </c>
      <c r="L259">
        <v>1.4129800000000001</v>
      </c>
      <c r="M259">
        <v>1.7200869394999998</v>
      </c>
      <c r="N259">
        <v>0.50823284599999996</v>
      </c>
      <c r="O259">
        <v>0.60144543174999998</v>
      </c>
      <c r="P259">
        <v>1.159462938412789</v>
      </c>
      <c r="Q259">
        <v>1.0654699999999999</v>
      </c>
      <c r="R259">
        <v>1.0854699999999999</v>
      </c>
      <c r="S259">
        <v>1.1335541705000001</v>
      </c>
      <c r="T259">
        <v>1.0278058016703273</v>
      </c>
      <c r="U259">
        <v>0.223142200553475</v>
      </c>
    </row>
    <row r="260" spans="1:21" x14ac:dyDescent="0.25">
      <c r="A260" s="144">
        <v>453.20000000000005</v>
      </c>
      <c r="B260">
        <v>1.3538100000000002</v>
      </c>
      <c r="C260">
        <v>1.3592200000000001</v>
      </c>
      <c r="D260">
        <v>1.36911</v>
      </c>
      <c r="E260">
        <v>1.372015</v>
      </c>
      <c r="F260">
        <v>1.37778</v>
      </c>
      <c r="G260">
        <v>1.380695</v>
      </c>
      <c r="H260">
        <v>1.3907400000000001</v>
      </c>
      <c r="I260">
        <v>1.38971</v>
      </c>
      <c r="J260">
        <v>1.39883</v>
      </c>
      <c r="K260">
        <v>1.40771</v>
      </c>
      <c r="L260">
        <v>1.4189750000000001</v>
      </c>
      <c r="M260">
        <v>1.7298346819999999</v>
      </c>
      <c r="N260">
        <v>0.50477443799999999</v>
      </c>
      <c r="O260">
        <v>0.59770137000000001</v>
      </c>
      <c r="P260">
        <v>1.163297617890807</v>
      </c>
      <c r="Q260">
        <v>1.06833333333333</v>
      </c>
      <c r="R260">
        <v>1.088333333</v>
      </c>
      <c r="S260">
        <v>1.13625557933333</v>
      </c>
      <c r="T260">
        <v>1.0283752370114774</v>
      </c>
      <c r="U260">
        <v>0.22223776489909</v>
      </c>
    </row>
    <row r="261" spans="1:21" x14ac:dyDescent="0.25">
      <c r="A261" s="144">
        <v>453.6</v>
      </c>
      <c r="B261">
        <v>1.3583149999999999</v>
      </c>
      <c r="C261">
        <v>1.3643700000000001</v>
      </c>
      <c r="D261">
        <v>1.3736299999999999</v>
      </c>
      <c r="E261">
        <v>1.3771499999999999</v>
      </c>
      <c r="F261">
        <v>1.3827449999999999</v>
      </c>
      <c r="G261">
        <v>1.3862449999999999</v>
      </c>
      <c r="H261">
        <v>1.39602</v>
      </c>
      <c r="I261">
        <v>1.3952</v>
      </c>
      <c r="J261">
        <v>1.40388</v>
      </c>
      <c r="K261">
        <v>1.4133800000000001</v>
      </c>
      <c r="L261">
        <v>1.42371</v>
      </c>
      <c r="M261">
        <v>1.7395121865000001</v>
      </c>
      <c r="N261">
        <v>0.50171390100000002</v>
      </c>
      <c r="O261">
        <v>0.59440404050000006</v>
      </c>
      <c r="P261">
        <v>1.1668642940260154</v>
      </c>
      <c r="Q261">
        <v>1.0711599999999999</v>
      </c>
      <c r="R261">
        <v>1.0911599999999999</v>
      </c>
      <c r="S261">
        <v>1.1389206075</v>
      </c>
      <c r="T261">
        <v>1.0283952903581073</v>
      </c>
      <c r="U261">
        <v>0.221339341978082</v>
      </c>
    </row>
    <row r="262" spans="1:21" x14ac:dyDescent="0.25">
      <c r="A262" s="144">
        <v>454</v>
      </c>
      <c r="B262">
        <v>1.3630300000000002</v>
      </c>
      <c r="C262">
        <v>1.3689800000000001</v>
      </c>
      <c r="D262">
        <v>1.3786499999999999</v>
      </c>
      <c r="E262">
        <v>1.3817849999999998</v>
      </c>
      <c r="F262">
        <v>1.387945</v>
      </c>
      <c r="G262">
        <v>1.3912800000000001</v>
      </c>
      <c r="H262">
        <v>1.4012249999999999</v>
      </c>
      <c r="I262">
        <v>1.4000249999999999</v>
      </c>
      <c r="J262">
        <v>1.4094599999999999</v>
      </c>
      <c r="K262">
        <v>1.41859</v>
      </c>
      <c r="L262">
        <v>1.4284400000000002</v>
      </c>
      <c r="M262">
        <v>1.748879195</v>
      </c>
      <c r="N262">
        <v>0.49905123299999998</v>
      </c>
      <c r="O262">
        <v>0.59124689375000006</v>
      </c>
      <c r="P262">
        <v>1.17106108151644</v>
      </c>
      <c r="Q262">
        <v>1.0740133333333299</v>
      </c>
      <c r="R262">
        <v>1.0940133329999999</v>
      </c>
      <c r="S262">
        <v>1.14161258683333</v>
      </c>
      <c r="T262">
        <v>1.0287199083887573</v>
      </c>
      <c r="U262">
        <v>0.22021114097007699</v>
      </c>
    </row>
    <row r="263" spans="1:21" x14ac:dyDescent="0.25">
      <c r="A263" s="144">
        <v>454.40000000000003</v>
      </c>
      <c r="B263">
        <v>1.3683649999999998</v>
      </c>
      <c r="C263">
        <v>1.3737349999999999</v>
      </c>
      <c r="D263">
        <v>1.3835649999999999</v>
      </c>
      <c r="E263">
        <v>1.38672</v>
      </c>
      <c r="F263">
        <v>1.3928099999999999</v>
      </c>
      <c r="G263">
        <v>1.3959000000000001</v>
      </c>
      <c r="H263">
        <v>1.405545</v>
      </c>
      <c r="I263">
        <v>1.4045700000000001</v>
      </c>
      <c r="J263">
        <v>1.4133599999999999</v>
      </c>
      <c r="K263">
        <v>1.422755</v>
      </c>
      <c r="L263">
        <v>1.4327449999999999</v>
      </c>
      <c r="M263">
        <v>1.7579337184999999</v>
      </c>
      <c r="N263">
        <v>0.49608251199999998</v>
      </c>
      <c r="O263">
        <v>0.58821269650000008</v>
      </c>
      <c r="P263">
        <v>1.1747297159965266</v>
      </c>
      <c r="Q263">
        <v>1.07643333333333</v>
      </c>
      <c r="R263">
        <v>1.096433333</v>
      </c>
      <c r="S263">
        <v>1.14387151683333</v>
      </c>
      <c r="T263">
        <v>1.0286667859279373</v>
      </c>
      <c r="U263">
        <v>0.21978141078888699</v>
      </c>
    </row>
    <row r="264" spans="1:21" x14ac:dyDescent="0.25">
      <c r="A264" s="144">
        <v>454.8</v>
      </c>
      <c r="B264">
        <v>1.37317</v>
      </c>
      <c r="C264">
        <v>1.378085</v>
      </c>
      <c r="D264">
        <v>1.3880650000000001</v>
      </c>
      <c r="E264">
        <v>1.39134</v>
      </c>
      <c r="F264">
        <v>1.3973450000000001</v>
      </c>
      <c r="G264">
        <v>1.4001250000000001</v>
      </c>
      <c r="H264">
        <v>1.41011</v>
      </c>
      <c r="I264">
        <v>1.4092349999999998</v>
      </c>
      <c r="J264">
        <v>1.4182000000000001</v>
      </c>
      <c r="K264">
        <v>1.42658</v>
      </c>
      <c r="L264">
        <v>1.436285</v>
      </c>
      <c r="M264">
        <v>1.766264574</v>
      </c>
      <c r="N264">
        <v>0.49329742300000001</v>
      </c>
      <c r="O264">
        <v>0.58513831724999998</v>
      </c>
      <c r="P264">
        <v>1.1777510004337841</v>
      </c>
      <c r="Q264">
        <v>1.07914</v>
      </c>
      <c r="R264">
        <v>1.09914</v>
      </c>
      <c r="S264">
        <v>1.146417397</v>
      </c>
      <c r="T264">
        <v>1.0281279192733372</v>
      </c>
      <c r="U264">
        <v>0.21950281006040201</v>
      </c>
    </row>
    <row r="265" spans="1:21" x14ac:dyDescent="0.25">
      <c r="A265" s="144">
        <v>455.20000000000005</v>
      </c>
      <c r="B265">
        <v>1.3771450000000001</v>
      </c>
      <c r="C265">
        <v>1.3826100000000001</v>
      </c>
      <c r="D265">
        <v>1.392425</v>
      </c>
      <c r="E265">
        <v>1.395575</v>
      </c>
      <c r="F265">
        <v>1.4016500000000001</v>
      </c>
      <c r="G265">
        <v>1.4046099999999999</v>
      </c>
      <c r="H265">
        <v>1.4139699999999999</v>
      </c>
      <c r="I265">
        <v>1.4125700000000001</v>
      </c>
      <c r="J265">
        <v>1.4203649999999999</v>
      </c>
      <c r="K265">
        <v>1.429705</v>
      </c>
      <c r="L265">
        <v>1.4390900000000002</v>
      </c>
      <c r="M265">
        <v>1.7742197420000001</v>
      </c>
      <c r="N265">
        <v>0.49035930700000002</v>
      </c>
      <c r="O265">
        <v>0.58228719274999996</v>
      </c>
      <c r="P265">
        <v>1.1806670213725183</v>
      </c>
      <c r="Q265">
        <v>1.08104</v>
      </c>
      <c r="R265">
        <v>1.10104</v>
      </c>
      <c r="S265">
        <v>1.1481568929999999</v>
      </c>
      <c r="T265">
        <v>1.0279106668443374</v>
      </c>
      <c r="U265">
        <v>0.21921534816378299</v>
      </c>
    </row>
    <row r="266" spans="1:21" x14ac:dyDescent="0.25">
      <c r="A266" s="144">
        <v>455.6</v>
      </c>
      <c r="B266">
        <v>1.3819250000000001</v>
      </c>
      <c r="C266">
        <v>1.3870750000000001</v>
      </c>
      <c r="D266">
        <v>1.39662</v>
      </c>
      <c r="E266">
        <v>1.3994949999999999</v>
      </c>
      <c r="F266">
        <v>1.4058950000000001</v>
      </c>
      <c r="G266">
        <v>1.408415</v>
      </c>
      <c r="H266">
        <v>1.4174450000000001</v>
      </c>
      <c r="I266">
        <v>1.4161250000000001</v>
      </c>
      <c r="J266">
        <v>1.423805</v>
      </c>
      <c r="K266">
        <v>1.43218</v>
      </c>
      <c r="L266">
        <v>1.4415</v>
      </c>
      <c r="M266">
        <v>1.7818157525</v>
      </c>
      <c r="N266">
        <v>0.487880272</v>
      </c>
      <c r="O266">
        <v>0.57945792225000003</v>
      </c>
      <c r="P266">
        <v>1.1829764722920537</v>
      </c>
      <c r="Q266">
        <v>1.08287666666667</v>
      </c>
      <c r="R266">
        <v>1.1028766670000001</v>
      </c>
      <c r="S266">
        <v>1.14983333716667</v>
      </c>
      <c r="T266">
        <v>1.0272486424354073</v>
      </c>
      <c r="U266">
        <v>0.219023174959496</v>
      </c>
    </row>
    <row r="267" spans="1:21" x14ac:dyDescent="0.25">
      <c r="A267" s="144">
        <v>456</v>
      </c>
      <c r="B267">
        <v>1.385615</v>
      </c>
      <c r="C267">
        <v>1.390725</v>
      </c>
      <c r="D267">
        <v>1.4004650000000001</v>
      </c>
      <c r="E267">
        <v>1.4030549999999999</v>
      </c>
      <c r="F267">
        <v>1.408345</v>
      </c>
      <c r="G267">
        <v>1.4111799999999999</v>
      </c>
      <c r="H267">
        <v>1.42015</v>
      </c>
      <c r="I267">
        <v>1.41774</v>
      </c>
      <c r="J267">
        <v>1.425805</v>
      </c>
      <c r="K267">
        <v>1.4336800000000001</v>
      </c>
      <c r="L267">
        <v>1.4421499999999998</v>
      </c>
      <c r="M267">
        <v>1.788214167</v>
      </c>
      <c r="N267">
        <v>0.48540123600000001</v>
      </c>
      <c r="O267">
        <v>0.57660785025000005</v>
      </c>
      <c r="P267">
        <v>1.1848104076864823</v>
      </c>
      <c r="Q267">
        <v>1.0845133333333301</v>
      </c>
      <c r="R267">
        <v>1.1045133330000001</v>
      </c>
      <c r="S267">
        <v>1.1513100628333299</v>
      </c>
      <c r="T267">
        <v>1.0257726956961872</v>
      </c>
      <c r="U267">
        <v>0.218964159323464</v>
      </c>
    </row>
    <row r="268" spans="1:21" x14ac:dyDescent="0.25">
      <c r="A268" s="144">
        <v>456.40000000000003</v>
      </c>
      <c r="B268">
        <v>1.389275</v>
      </c>
      <c r="C268">
        <v>1.3939049999999999</v>
      </c>
      <c r="D268">
        <v>1.40344</v>
      </c>
      <c r="E268">
        <v>1.40584</v>
      </c>
      <c r="F268">
        <v>1.41137</v>
      </c>
      <c r="G268">
        <v>1.4133899999999999</v>
      </c>
      <c r="H268">
        <v>1.422255</v>
      </c>
      <c r="I268">
        <v>1.419495</v>
      </c>
      <c r="J268">
        <v>1.42693</v>
      </c>
      <c r="K268">
        <v>1.4344749999999999</v>
      </c>
      <c r="L268">
        <v>1.4426950000000001</v>
      </c>
      <c r="M268">
        <v>1.7943864060000001</v>
      </c>
      <c r="N268">
        <v>0.48316704399999999</v>
      </c>
      <c r="O268">
        <v>0.57376702000000002</v>
      </c>
      <c r="P268">
        <v>1.1866619370209621</v>
      </c>
      <c r="Q268">
        <v>1.08531666666667</v>
      </c>
      <c r="R268">
        <v>1.1053166670000001</v>
      </c>
      <c r="S268">
        <v>1.15195373566667</v>
      </c>
      <c r="T268">
        <v>1.0243744392975374</v>
      </c>
      <c r="U268">
        <v>0.21872730777616201</v>
      </c>
    </row>
    <row r="269" spans="1:21" x14ac:dyDescent="0.25">
      <c r="A269" s="144">
        <v>456.8</v>
      </c>
      <c r="B269">
        <v>1.392525</v>
      </c>
      <c r="C269">
        <v>1.3971849999999999</v>
      </c>
      <c r="D269">
        <v>1.4061050000000002</v>
      </c>
      <c r="E269">
        <v>1.408795</v>
      </c>
      <c r="F269">
        <v>1.413135</v>
      </c>
      <c r="G269">
        <v>1.4156149999999998</v>
      </c>
      <c r="H269">
        <v>1.4236550000000001</v>
      </c>
      <c r="I269">
        <v>1.4205649999999999</v>
      </c>
      <c r="J269">
        <v>1.42754</v>
      </c>
      <c r="K269">
        <v>1.4340600000000001</v>
      </c>
      <c r="L269">
        <v>1.4414850000000001</v>
      </c>
      <c r="M269">
        <v>1.7985882525000001</v>
      </c>
      <c r="N269">
        <v>0.48004529600000001</v>
      </c>
      <c r="O269">
        <v>0.57100651174999995</v>
      </c>
      <c r="P269">
        <v>1.1878404764203594</v>
      </c>
      <c r="Q269">
        <v>1.0861433333333299</v>
      </c>
      <c r="R269">
        <v>1.1061433329999999</v>
      </c>
      <c r="S269">
        <v>1.1526210208333301</v>
      </c>
      <c r="T269">
        <v>1.0230759746782174</v>
      </c>
      <c r="U269">
        <v>0.218313340959293</v>
      </c>
    </row>
    <row r="270" spans="1:21" x14ac:dyDescent="0.25">
      <c r="A270" s="144">
        <v>457.20000000000005</v>
      </c>
      <c r="B270">
        <v>1.39425</v>
      </c>
      <c r="C270">
        <v>1.3992149999999999</v>
      </c>
      <c r="D270">
        <v>1.408175</v>
      </c>
      <c r="E270">
        <v>1.4097900000000001</v>
      </c>
      <c r="F270">
        <v>1.4148499999999999</v>
      </c>
      <c r="G270">
        <v>1.4157299999999999</v>
      </c>
      <c r="H270">
        <v>1.4243350000000001</v>
      </c>
      <c r="I270">
        <v>1.4206449999999999</v>
      </c>
      <c r="J270">
        <v>1.4267449999999999</v>
      </c>
      <c r="K270">
        <v>1.4333</v>
      </c>
      <c r="L270">
        <v>1.4396800000000001</v>
      </c>
      <c r="M270">
        <v>1.8019065135000001</v>
      </c>
      <c r="N270">
        <v>0.47762747100000003</v>
      </c>
      <c r="O270">
        <v>0.56833148649999998</v>
      </c>
      <c r="P270">
        <v>1.1880798327592057</v>
      </c>
      <c r="Q270">
        <v>1.0858333333333301</v>
      </c>
      <c r="R270">
        <v>1.1058333330000001</v>
      </c>
      <c r="S270">
        <v>1.15215191883333</v>
      </c>
      <c r="T270">
        <v>1.0209448847967273</v>
      </c>
      <c r="U270">
        <v>0.218023074954553</v>
      </c>
    </row>
    <row r="271" spans="1:21" x14ac:dyDescent="0.25">
      <c r="A271" s="144">
        <v>457.6</v>
      </c>
      <c r="B271">
        <v>1.39653</v>
      </c>
      <c r="C271">
        <v>1.401035</v>
      </c>
      <c r="D271">
        <v>1.409565</v>
      </c>
      <c r="E271">
        <v>1.4111099999999999</v>
      </c>
      <c r="F271">
        <v>1.415435</v>
      </c>
      <c r="G271">
        <v>1.416455</v>
      </c>
      <c r="H271">
        <v>1.4238299999999999</v>
      </c>
      <c r="I271">
        <v>1.4193150000000001</v>
      </c>
      <c r="J271">
        <v>1.4256199999999999</v>
      </c>
      <c r="K271">
        <v>1.43092</v>
      </c>
      <c r="L271">
        <v>1.4373049999999998</v>
      </c>
      <c r="M271">
        <v>1.804429488</v>
      </c>
      <c r="N271">
        <v>0.47499540899999998</v>
      </c>
      <c r="O271">
        <v>0.56553740524999996</v>
      </c>
      <c r="P271">
        <v>1.1877370910818064</v>
      </c>
      <c r="Q271">
        <v>1.0854966666666701</v>
      </c>
      <c r="R271">
        <v>1.1054966669999999</v>
      </c>
      <c r="S271">
        <v>1.1516564281666699</v>
      </c>
      <c r="T271">
        <v>1.0184260323568772</v>
      </c>
      <c r="U271">
        <v>0.21751527836068099</v>
      </c>
    </row>
    <row r="272" spans="1:21" x14ac:dyDescent="0.25">
      <c r="A272" s="144">
        <v>458</v>
      </c>
      <c r="B272">
        <v>1.3982250000000001</v>
      </c>
      <c r="C272">
        <v>1.4022350000000001</v>
      </c>
      <c r="D272">
        <v>1.4101949999999999</v>
      </c>
      <c r="E272">
        <v>1.4111500000000001</v>
      </c>
      <c r="F272">
        <v>1.4154550000000001</v>
      </c>
      <c r="G272">
        <v>1.415985</v>
      </c>
      <c r="H272">
        <v>1.4228350000000001</v>
      </c>
      <c r="I272">
        <v>1.4187449999999999</v>
      </c>
      <c r="J272">
        <v>1.4234599999999999</v>
      </c>
      <c r="K272">
        <v>1.428275</v>
      </c>
      <c r="L272">
        <v>1.433775</v>
      </c>
      <c r="M272">
        <v>1.8059801200000001</v>
      </c>
      <c r="N272">
        <v>0.47233274200000003</v>
      </c>
      <c r="O272">
        <v>0.56244173424999999</v>
      </c>
      <c r="P272">
        <v>1.1866338343793055</v>
      </c>
      <c r="Q272">
        <v>1.08452666666667</v>
      </c>
      <c r="R272">
        <v>1.104526667</v>
      </c>
      <c r="S272">
        <v>1.1505278811666699</v>
      </c>
      <c r="T272">
        <v>1.0158808760166373</v>
      </c>
      <c r="U272">
        <v>0.21707366230153599</v>
      </c>
    </row>
    <row r="273" spans="1:21" x14ac:dyDescent="0.25">
      <c r="A273" s="144">
        <v>458.40000000000003</v>
      </c>
      <c r="B273">
        <v>1.3988800000000001</v>
      </c>
      <c r="C273">
        <v>1.4026800000000001</v>
      </c>
      <c r="D273">
        <v>1.4109500000000001</v>
      </c>
      <c r="E273">
        <v>1.411165</v>
      </c>
      <c r="F273">
        <v>1.4151099999999999</v>
      </c>
      <c r="G273">
        <v>1.414385</v>
      </c>
      <c r="H273">
        <v>1.421025</v>
      </c>
      <c r="I273">
        <v>1.4158650000000002</v>
      </c>
      <c r="J273">
        <v>1.42041</v>
      </c>
      <c r="K273">
        <v>1.4246449999999999</v>
      </c>
      <c r="L273">
        <v>1.429735</v>
      </c>
      <c r="M273">
        <v>1.8062597010000001</v>
      </c>
      <c r="N273">
        <v>0.46939462599999998</v>
      </c>
      <c r="O273">
        <v>0.55932235824999998</v>
      </c>
      <c r="P273">
        <v>1.1849329516635079</v>
      </c>
      <c r="Q273">
        <v>1.08277333333333</v>
      </c>
      <c r="R273">
        <v>1.102773333</v>
      </c>
      <c r="S273">
        <v>1.14861627783333</v>
      </c>
      <c r="T273">
        <v>1.0125880929599373</v>
      </c>
      <c r="U273">
        <v>0.21613351343318299</v>
      </c>
    </row>
    <row r="274" spans="1:21" x14ac:dyDescent="0.25">
      <c r="A274" s="144">
        <v>458.8</v>
      </c>
      <c r="B274">
        <v>1.3993199999999999</v>
      </c>
      <c r="C274">
        <v>1.4028750000000001</v>
      </c>
      <c r="D274">
        <v>1.4103599999999998</v>
      </c>
      <c r="E274">
        <v>1.41008</v>
      </c>
      <c r="F274">
        <v>1.4136950000000001</v>
      </c>
      <c r="G274">
        <v>1.4126050000000001</v>
      </c>
      <c r="H274">
        <v>1.4186450000000002</v>
      </c>
      <c r="I274">
        <v>1.412455</v>
      </c>
      <c r="J274">
        <v>1.4170050000000001</v>
      </c>
      <c r="K274">
        <v>1.4199600000000001</v>
      </c>
      <c r="L274">
        <v>1.424355</v>
      </c>
      <c r="M274">
        <v>1.8049813000000001</v>
      </c>
      <c r="N274">
        <v>0.46688498499999997</v>
      </c>
      <c r="O274">
        <v>0.55602976550000005</v>
      </c>
      <c r="P274">
        <v>1.1827778394707802</v>
      </c>
      <c r="Q274">
        <v>1.0809</v>
      </c>
      <c r="R274">
        <v>1.1009</v>
      </c>
      <c r="S274">
        <v>1.1465849505000001</v>
      </c>
      <c r="T274">
        <v>1.0089176972390472</v>
      </c>
      <c r="U274">
        <v>0.21573570648549201</v>
      </c>
    </row>
    <row r="275" spans="1:21" x14ac:dyDescent="0.25">
      <c r="A275" s="144">
        <v>459.20000000000005</v>
      </c>
      <c r="B275">
        <v>1.39879</v>
      </c>
      <c r="C275">
        <v>1.4020100000000002</v>
      </c>
      <c r="D275">
        <v>1.409405</v>
      </c>
      <c r="E275">
        <v>1.4083999999999999</v>
      </c>
      <c r="F275">
        <v>1.4117250000000001</v>
      </c>
      <c r="G275">
        <v>1.409605</v>
      </c>
      <c r="H275">
        <v>1.415565</v>
      </c>
      <c r="I275">
        <v>1.4085999999999999</v>
      </c>
      <c r="J275">
        <v>1.4121250000000001</v>
      </c>
      <c r="K275">
        <v>1.41493</v>
      </c>
      <c r="L275">
        <v>1.417405</v>
      </c>
      <c r="M275">
        <v>1.8034022004999999</v>
      </c>
      <c r="N275">
        <v>0.46364081499999998</v>
      </c>
      <c r="O275">
        <v>0.55261848775</v>
      </c>
      <c r="P275">
        <v>1.1797385231801407</v>
      </c>
      <c r="Q275">
        <v>1.07819666666667</v>
      </c>
      <c r="R275">
        <v>1.0981966670000001</v>
      </c>
      <c r="S275">
        <v>1.14372389866667</v>
      </c>
      <c r="T275">
        <v>1.0050332226961074</v>
      </c>
      <c r="U275">
        <v>0.21414711384318999</v>
      </c>
    </row>
    <row r="276" spans="1:21" x14ac:dyDescent="0.25">
      <c r="A276" s="144">
        <v>459.6</v>
      </c>
      <c r="B276">
        <v>1.39819</v>
      </c>
      <c r="C276">
        <v>1.4005749999999999</v>
      </c>
      <c r="D276">
        <v>1.407095</v>
      </c>
      <c r="E276">
        <v>1.4059849999999998</v>
      </c>
      <c r="F276">
        <v>1.4087450000000001</v>
      </c>
      <c r="G276">
        <v>1.4064649999999999</v>
      </c>
      <c r="H276">
        <v>1.4114100000000001</v>
      </c>
      <c r="I276">
        <v>1.40374</v>
      </c>
      <c r="J276">
        <v>1.406755</v>
      </c>
      <c r="K276">
        <v>1.4092199999999999</v>
      </c>
      <c r="L276">
        <v>1.41099</v>
      </c>
      <c r="M276">
        <v>1.8005110339999999</v>
      </c>
      <c r="N276">
        <v>0.46088633200000001</v>
      </c>
      <c r="O276">
        <v>0.54934128700000007</v>
      </c>
      <c r="P276">
        <v>1.1761273858437187</v>
      </c>
      <c r="Q276">
        <v>1.07521</v>
      </c>
      <c r="R276">
        <v>1.09521</v>
      </c>
      <c r="S276">
        <v>1.1405797875000001</v>
      </c>
      <c r="T276">
        <v>1.0005169583172873</v>
      </c>
      <c r="U276">
        <v>0.213207753139284</v>
      </c>
    </row>
    <row r="277" spans="1:21" x14ac:dyDescent="0.25">
      <c r="A277" s="144">
        <v>460</v>
      </c>
      <c r="B277">
        <v>1.3963399999999999</v>
      </c>
      <c r="C277">
        <v>1.3991199999999999</v>
      </c>
      <c r="D277">
        <v>1.40523</v>
      </c>
      <c r="E277">
        <v>1.4031750000000001</v>
      </c>
      <c r="F277">
        <v>1.4052199999999999</v>
      </c>
      <c r="G277">
        <v>1.4023300000000001</v>
      </c>
      <c r="H277">
        <v>1.406525</v>
      </c>
      <c r="I277">
        <v>1.3983850000000002</v>
      </c>
      <c r="J277">
        <v>1.400245</v>
      </c>
      <c r="K277">
        <v>1.40181</v>
      </c>
      <c r="L277">
        <v>1.4038650000000001</v>
      </c>
      <c r="M277">
        <v>1.7963442265</v>
      </c>
      <c r="N277">
        <v>0.45791760999999997</v>
      </c>
      <c r="O277">
        <v>0.54616753674999996</v>
      </c>
      <c r="P277">
        <v>1.1720459840087734</v>
      </c>
      <c r="Q277">
        <v>1.0713933333333301</v>
      </c>
      <c r="R277">
        <v>1.0913933330000001</v>
      </c>
      <c r="S277">
        <v>1.1366059508333299</v>
      </c>
      <c r="T277">
        <v>0.99620888519108519</v>
      </c>
      <c r="U277">
        <v>0.211386622630058</v>
      </c>
    </row>
    <row r="278" spans="1:21" x14ac:dyDescent="0.25">
      <c r="A278" s="144">
        <v>460.40000000000003</v>
      </c>
      <c r="B278">
        <v>1.3935900000000001</v>
      </c>
      <c r="C278">
        <v>1.3961100000000002</v>
      </c>
      <c r="D278">
        <v>1.4016950000000001</v>
      </c>
      <c r="E278">
        <v>1.399235</v>
      </c>
      <c r="F278">
        <v>1.40046</v>
      </c>
      <c r="G278">
        <v>1.39771</v>
      </c>
      <c r="H278">
        <v>1.4013249999999999</v>
      </c>
      <c r="I278">
        <v>1.392765</v>
      </c>
      <c r="J278">
        <v>1.3939049999999999</v>
      </c>
      <c r="K278">
        <v>1.3945750000000001</v>
      </c>
      <c r="L278">
        <v>1.3952</v>
      </c>
      <c r="M278">
        <v>1.7913291849999999</v>
      </c>
      <c r="N278">
        <v>0.45470404599999997</v>
      </c>
      <c r="O278">
        <v>0.54288371774999999</v>
      </c>
      <c r="P278">
        <v>1.1671598591442909</v>
      </c>
      <c r="Q278">
        <v>1.06758666666667</v>
      </c>
      <c r="R278">
        <v>1.0875866670000001</v>
      </c>
      <c r="S278">
        <v>1.1326423866666699</v>
      </c>
      <c r="T278">
        <v>0.99120077867482526</v>
      </c>
      <c r="U278">
        <v>0.209819433599685</v>
      </c>
    </row>
    <row r="279" spans="1:21" x14ac:dyDescent="0.25">
      <c r="A279" s="144">
        <v>460.8</v>
      </c>
      <c r="B279">
        <v>1.390765</v>
      </c>
      <c r="C279">
        <v>1.392895</v>
      </c>
      <c r="D279">
        <v>1.39798</v>
      </c>
      <c r="E279">
        <v>1.3951150000000001</v>
      </c>
      <c r="F279">
        <v>1.3960600000000001</v>
      </c>
      <c r="G279">
        <v>1.3921549999999998</v>
      </c>
      <c r="H279">
        <v>1.3948200000000002</v>
      </c>
      <c r="I279">
        <v>1.38595</v>
      </c>
      <c r="J279">
        <v>1.38673</v>
      </c>
      <c r="K279">
        <v>1.386045</v>
      </c>
      <c r="L279">
        <v>1.3866499999999999</v>
      </c>
      <c r="M279">
        <v>1.7849466815000001</v>
      </c>
      <c r="N279">
        <v>0.45173532500000002</v>
      </c>
      <c r="O279">
        <v>0.53952138250000004</v>
      </c>
      <c r="P279">
        <v>1.1614505932414101</v>
      </c>
      <c r="Q279">
        <v>1.06288</v>
      </c>
      <c r="R279">
        <v>1.0828800000000001</v>
      </c>
      <c r="S279">
        <v>1.127779095</v>
      </c>
      <c r="T279">
        <v>0.98611520350770221</v>
      </c>
      <c r="U279">
        <v>0.20831980535398401</v>
      </c>
    </row>
    <row r="280" spans="1:21" x14ac:dyDescent="0.25">
      <c r="A280" s="144">
        <v>461.20000000000005</v>
      </c>
      <c r="B280">
        <v>1.3873600000000001</v>
      </c>
      <c r="C280">
        <v>1.3890849999999999</v>
      </c>
      <c r="D280">
        <v>1.3935</v>
      </c>
      <c r="E280">
        <v>1.3898699999999999</v>
      </c>
      <c r="F280">
        <v>1.39049</v>
      </c>
      <c r="G280">
        <v>1.3860749999999999</v>
      </c>
      <c r="H280">
        <v>1.3885649999999998</v>
      </c>
      <c r="I280">
        <v>1.3779349999999999</v>
      </c>
      <c r="J280">
        <v>1.3785400000000001</v>
      </c>
      <c r="K280">
        <v>1.377065</v>
      </c>
      <c r="L280">
        <v>1.3763200000000002</v>
      </c>
      <c r="M280">
        <v>1.7776740129999999</v>
      </c>
      <c r="N280">
        <v>0.44839933900000001</v>
      </c>
      <c r="O280">
        <v>0.53612069249999994</v>
      </c>
      <c r="P280">
        <v>1.1554433334600418</v>
      </c>
      <c r="Q280">
        <v>1.0577766666666699</v>
      </c>
      <c r="R280">
        <v>1.077776667</v>
      </c>
      <c r="S280">
        <v>1.1225194086666701</v>
      </c>
      <c r="T280">
        <v>0.98041028323965018</v>
      </c>
      <c r="U280">
        <v>0.20609188324653799</v>
      </c>
    </row>
    <row r="281" spans="1:21" x14ac:dyDescent="0.25">
      <c r="A281" s="144">
        <v>461.6</v>
      </c>
      <c r="B281">
        <v>1.3828</v>
      </c>
      <c r="C281">
        <v>1.3844050000000001</v>
      </c>
      <c r="D281">
        <v>1.38866</v>
      </c>
      <c r="E281">
        <v>1.3839900000000001</v>
      </c>
      <c r="F281">
        <v>1.3843700000000001</v>
      </c>
      <c r="G281">
        <v>1.3789199999999999</v>
      </c>
      <c r="H281">
        <v>1.380655</v>
      </c>
      <c r="I281">
        <v>1.3699749999999999</v>
      </c>
      <c r="J281">
        <v>1.3699599999999998</v>
      </c>
      <c r="K281">
        <v>1.36727</v>
      </c>
      <c r="L281">
        <v>1.365845</v>
      </c>
      <c r="M281">
        <v>1.7697648994999999</v>
      </c>
      <c r="N281">
        <v>0.44585909299999998</v>
      </c>
      <c r="O281">
        <v>0.53252395274999997</v>
      </c>
      <c r="P281">
        <v>1.1491820273879316</v>
      </c>
      <c r="Q281">
        <v>1.0524899999999999</v>
      </c>
      <c r="R281">
        <v>1.0724899999999999</v>
      </c>
      <c r="S281">
        <v>1.1170766594999999</v>
      </c>
      <c r="T281">
        <v>0.97446250962963621</v>
      </c>
      <c r="U281">
        <v>0.20361689846651199</v>
      </c>
    </row>
    <row r="282" spans="1:21" x14ac:dyDescent="0.25">
      <c r="A282" s="144">
        <v>462</v>
      </c>
      <c r="B282">
        <v>1.3784350000000001</v>
      </c>
      <c r="C282">
        <v>1.3796300000000001</v>
      </c>
      <c r="D282">
        <v>1.3832849999999999</v>
      </c>
      <c r="E282">
        <v>1.3781300000000001</v>
      </c>
      <c r="F282">
        <v>1.37765</v>
      </c>
      <c r="G282">
        <v>1.3716050000000002</v>
      </c>
      <c r="H282">
        <v>1.3727050000000001</v>
      </c>
      <c r="I282">
        <v>1.3614999999999999</v>
      </c>
      <c r="J282">
        <v>1.3606199999999999</v>
      </c>
      <c r="K282">
        <v>1.3578649999999999</v>
      </c>
      <c r="L282">
        <v>1.35581</v>
      </c>
      <c r="M282">
        <v>1.760515107</v>
      </c>
      <c r="N282">
        <v>0.442064026</v>
      </c>
      <c r="O282">
        <v>0.52897786725000007</v>
      </c>
      <c r="P282">
        <v>1.1417438997700338</v>
      </c>
      <c r="Q282">
        <v>1.0463166666666699</v>
      </c>
      <c r="R282">
        <v>1.0663166669999999</v>
      </c>
      <c r="S282">
        <v>1.1107475141666701</v>
      </c>
      <c r="T282">
        <v>0.96874514304935821</v>
      </c>
      <c r="U282">
        <v>0.20130162789603501</v>
      </c>
    </row>
    <row r="283" spans="1:21" x14ac:dyDescent="0.25">
      <c r="A283" s="144">
        <v>462.40000000000003</v>
      </c>
      <c r="B283">
        <v>1.373305</v>
      </c>
      <c r="C283">
        <v>1.3741099999999999</v>
      </c>
      <c r="D283">
        <v>1.376965</v>
      </c>
      <c r="E283">
        <v>1.3707799999999999</v>
      </c>
      <c r="F283">
        <v>1.37033</v>
      </c>
      <c r="G283">
        <v>1.3643049999999999</v>
      </c>
      <c r="H283">
        <v>1.3644349999999998</v>
      </c>
      <c r="I283">
        <v>1.3529300000000002</v>
      </c>
      <c r="J283">
        <v>1.3510149999999999</v>
      </c>
      <c r="K283">
        <v>1.3475299999999999</v>
      </c>
      <c r="L283">
        <v>1.34449</v>
      </c>
      <c r="M283">
        <v>1.7504954305</v>
      </c>
      <c r="N283">
        <v>0.43894227800000002</v>
      </c>
      <c r="O283">
        <v>0.52554572300000002</v>
      </c>
      <c r="P283">
        <v>1.1346526061698583</v>
      </c>
      <c r="Q283">
        <v>1.04016</v>
      </c>
      <c r="R283">
        <v>1.06016</v>
      </c>
      <c r="S283">
        <v>1.1044353055</v>
      </c>
      <c r="T283">
        <v>0.96267712496002822</v>
      </c>
      <c r="U283">
        <v>0.198635384356149</v>
      </c>
    </row>
    <row r="284" spans="1:21" x14ac:dyDescent="0.25">
      <c r="A284" s="144">
        <v>462.8</v>
      </c>
      <c r="B284">
        <v>1.367165</v>
      </c>
      <c r="C284">
        <v>1.3676900000000001</v>
      </c>
      <c r="D284">
        <v>1.370255</v>
      </c>
      <c r="E284">
        <v>1.363745</v>
      </c>
      <c r="F284">
        <v>1.36277</v>
      </c>
      <c r="G284">
        <v>1.3553700000000002</v>
      </c>
      <c r="H284">
        <v>1.355205</v>
      </c>
      <c r="I284">
        <v>1.3432850000000001</v>
      </c>
      <c r="J284">
        <v>1.3407750000000001</v>
      </c>
      <c r="K284">
        <v>1.3363499999999999</v>
      </c>
      <c r="L284">
        <v>1.3333650000000001</v>
      </c>
      <c r="M284">
        <v>1.739867464</v>
      </c>
      <c r="N284">
        <v>0.435851135</v>
      </c>
      <c r="O284">
        <v>0.52217344975000002</v>
      </c>
      <c r="P284">
        <v>1.1264744910239002</v>
      </c>
      <c r="Q284">
        <v>1.03359333333333</v>
      </c>
      <c r="R284">
        <v>1.053593333</v>
      </c>
      <c r="S284">
        <v>1.09771336533333</v>
      </c>
      <c r="T284">
        <v>0.9562723997269782</v>
      </c>
      <c r="U284">
        <v>0.19599633642845499</v>
      </c>
    </row>
    <row r="285" spans="1:21" x14ac:dyDescent="0.25">
      <c r="A285" s="144">
        <v>463.20000000000005</v>
      </c>
      <c r="B285">
        <v>1.36029</v>
      </c>
      <c r="C285">
        <v>1.3610449999999998</v>
      </c>
      <c r="D285">
        <v>1.3628499999999999</v>
      </c>
      <c r="E285">
        <v>1.35562</v>
      </c>
      <c r="F285">
        <v>1.3544350000000001</v>
      </c>
      <c r="G285">
        <v>1.347045</v>
      </c>
      <c r="H285">
        <v>1.3458749999999999</v>
      </c>
      <c r="I285">
        <v>1.332935</v>
      </c>
      <c r="J285">
        <v>1.3301099999999999</v>
      </c>
      <c r="K285">
        <v>1.3251850000000001</v>
      </c>
      <c r="L285">
        <v>1.32168</v>
      </c>
      <c r="M285">
        <v>1.7282940904999999</v>
      </c>
      <c r="N285">
        <v>0.43282120299999999</v>
      </c>
      <c r="O285">
        <v>0.51856468500000008</v>
      </c>
      <c r="P285">
        <v>1.1180990143631786</v>
      </c>
      <c r="Q285">
        <v>1.02668</v>
      </c>
      <c r="R285">
        <v>1.0466800000000001</v>
      </c>
      <c r="S285">
        <v>1.0906450265000001</v>
      </c>
      <c r="T285">
        <v>0.95001848607471617</v>
      </c>
      <c r="U285">
        <v>0.19294880731397299</v>
      </c>
    </row>
    <row r="286" spans="1:21" x14ac:dyDescent="0.25">
      <c r="A286" s="144">
        <v>463.6</v>
      </c>
      <c r="B286">
        <v>1.353645</v>
      </c>
      <c r="C286">
        <v>1.3538049999999999</v>
      </c>
      <c r="D286">
        <v>1.3554249999999999</v>
      </c>
      <c r="E286">
        <v>1.3476950000000001</v>
      </c>
      <c r="F286">
        <v>1.345235</v>
      </c>
      <c r="G286">
        <v>1.3374950000000001</v>
      </c>
      <c r="H286">
        <v>1.3361649999999998</v>
      </c>
      <c r="I286">
        <v>1.3224100000000001</v>
      </c>
      <c r="J286">
        <v>1.3194650000000001</v>
      </c>
      <c r="K286">
        <v>1.31368</v>
      </c>
      <c r="L286">
        <v>1.30905</v>
      </c>
      <c r="M286">
        <v>1.716113655</v>
      </c>
      <c r="N286">
        <v>0.42969945500000001</v>
      </c>
      <c r="O286">
        <v>0.51529544275000005</v>
      </c>
      <c r="P286">
        <v>1.1096058992172204</v>
      </c>
      <c r="Q286">
        <v>1.0195366666666701</v>
      </c>
      <c r="R286">
        <v>1.0395366669999999</v>
      </c>
      <c r="S286">
        <v>1.0833469551666699</v>
      </c>
      <c r="T286">
        <v>0.94330257453565725</v>
      </c>
      <c r="U286">
        <v>0.18986080041071801</v>
      </c>
    </row>
    <row r="287" spans="1:21" x14ac:dyDescent="0.25">
      <c r="A287" s="144">
        <v>464</v>
      </c>
      <c r="B287">
        <v>1.3458399999999999</v>
      </c>
      <c r="C287">
        <v>1.346225</v>
      </c>
      <c r="D287">
        <v>1.3470949999999999</v>
      </c>
      <c r="E287">
        <v>1.3385850000000001</v>
      </c>
      <c r="F287">
        <v>1.3363749999999999</v>
      </c>
      <c r="G287">
        <v>1.3273549999999998</v>
      </c>
      <c r="H287">
        <v>1.325645</v>
      </c>
      <c r="I287">
        <v>1.311445</v>
      </c>
      <c r="J287">
        <v>1.307795</v>
      </c>
      <c r="K287">
        <v>1.301825</v>
      </c>
      <c r="L287">
        <v>1.2966250000000001</v>
      </c>
      <c r="M287">
        <v>1.7031653255000001</v>
      </c>
      <c r="N287">
        <v>0.42630225900000002</v>
      </c>
      <c r="O287">
        <v>0.51209620975000003</v>
      </c>
      <c r="P287">
        <v>1.1002787552363908</v>
      </c>
      <c r="Q287">
        <v>1.01203333333333</v>
      </c>
      <c r="R287">
        <v>1.032033333</v>
      </c>
      <c r="S287">
        <v>1.0756891508333299</v>
      </c>
      <c r="T287">
        <v>0.93687558034100316</v>
      </c>
      <c r="U287">
        <v>0.18671705338171299</v>
      </c>
    </row>
    <row r="288" spans="1:21" x14ac:dyDescent="0.25">
      <c r="A288" s="144">
        <v>464.40000000000003</v>
      </c>
      <c r="B288">
        <v>1.3378399999999999</v>
      </c>
      <c r="C288">
        <v>1.33752</v>
      </c>
      <c r="D288">
        <v>1.33829</v>
      </c>
      <c r="E288">
        <v>1.3293900000000001</v>
      </c>
      <c r="F288">
        <v>1.326505</v>
      </c>
      <c r="G288">
        <v>1.3176450000000002</v>
      </c>
      <c r="H288">
        <v>1.315175</v>
      </c>
      <c r="I288">
        <v>1.3002400000000001</v>
      </c>
      <c r="J288">
        <v>1.296675</v>
      </c>
      <c r="K288">
        <v>1.28962</v>
      </c>
      <c r="L288">
        <v>1.2839399999999999</v>
      </c>
      <c r="M288">
        <v>1.6891513075</v>
      </c>
      <c r="N288">
        <v>0.42308869399999999</v>
      </c>
      <c r="O288">
        <v>0.50884395125000004</v>
      </c>
      <c r="P288">
        <v>1.0909173667211829</v>
      </c>
      <c r="Q288">
        <v>1.0043</v>
      </c>
      <c r="R288">
        <v>1.0243</v>
      </c>
      <c r="S288">
        <v>1.0678016125000001</v>
      </c>
      <c r="T288">
        <v>0.93039422878978317</v>
      </c>
      <c r="U288">
        <v>0.18310784669152699</v>
      </c>
    </row>
    <row r="289" spans="1:21" x14ac:dyDescent="0.25">
      <c r="A289" s="144">
        <v>464.8</v>
      </c>
      <c r="B289">
        <v>1.3293699999999999</v>
      </c>
      <c r="C289">
        <v>1.3289650000000002</v>
      </c>
      <c r="D289">
        <v>1.3288949999999999</v>
      </c>
      <c r="E289">
        <v>1.31955</v>
      </c>
      <c r="F289">
        <v>1.3165150000000001</v>
      </c>
      <c r="G289">
        <v>1.3069700000000002</v>
      </c>
      <c r="H289">
        <v>1.3044</v>
      </c>
      <c r="I289">
        <v>1.2891599999999999</v>
      </c>
      <c r="J289">
        <v>1.2847249999999999</v>
      </c>
      <c r="K289">
        <v>1.2770000000000001</v>
      </c>
      <c r="L289">
        <v>1.2711399999999999</v>
      </c>
      <c r="M289">
        <v>1.6749005545</v>
      </c>
      <c r="N289">
        <v>0.42008936800000002</v>
      </c>
      <c r="O289">
        <v>0.5055980337499999</v>
      </c>
      <c r="P289">
        <v>1.0812322976985955</v>
      </c>
      <c r="Q289">
        <v>0.99632333333333301</v>
      </c>
      <c r="R289">
        <v>1.0163233330000001</v>
      </c>
      <c r="S289">
        <v>1.0596710063333299</v>
      </c>
      <c r="T289">
        <v>0.92348236453519617</v>
      </c>
      <c r="U289">
        <v>0.17955234847313201</v>
      </c>
    </row>
    <row r="290" spans="1:21" x14ac:dyDescent="0.25">
      <c r="A290" s="144">
        <v>465.20000000000005</v>
      </c>
      <c r="B290">
        <v>1.3205800000000001</v>
      </c>
      <c r="C290">
        <v>1.3195950000000001</v>
      </c>
      <c r="D290">
        <v>1.3193600000000001</v>
      </c>
      <c r="E290">
        <v>1.309585</v>
      </c>
      <c r="F290">
        <v>1.3059350000000001</v>
      </c>
      <c r="G290">
        <v>1.29579</v>
      </c>
      <c r="H290">
        <v>1.29274</v>
      </c>
      <c r="I290">
        <v>1.2773750000000001</v>
      </c>
      <c r="J290">
        <v>1.2722699999999998</v>
      </c>
      <c r="K290">
        <v>1.2642500000000001</v>
      </c>
      <c r="L290">
        <v>1.2577199999999999</v>
      </c>
      <c r="M290">
        <v>1.6604171990000001</v>
      </c>
      <c r="N290">
        <v>0.41709004100000002</v>
      </c>
      <c r="O290">
        <v>0.50231552999999995</v>
      </c>
      <c r="P290">
        <v>1.071453283670101</v>
      </c>
      <c r="Q290">
        <v>0.98811000000000004</v>
      </c>
      <c r="R290">
        <v>1.0081100000000001</v>
      </c>
      <c r="S290">
        <v>1.0513039980000001</v>
      </c>
      <c r="T290">
        <v>0.91662710044925222</v>
      </c>
      <c r="U290">
        <v>0.176045254172466</v>
      </c>
    </row>
    <row r="291" spans="1:21" x14ac:dyDescent="0.25">
      <c r="A291" s="144">
        <v>465.6</v>
      </c>
      <c r="B291">
        <v>1.3113350000000001</v>
      </c>
      <c r="C291">
        <v>1.3104800000000001</v>
      </c>
      <c r="D291">
        <v>1.3098350000000001</v>
      </c>
      <c r="E291">
        <v>1.2993000000000001</v>
      </c>
      <c r="F291">
        <v>1.295715</v>
      </c>
      <c r="G291">
        <v>1.2851900000000001</v>
      </c>
      <c r="H291">
        <v>1.281725</v>
      </c>
      <c r="I291">
        <v>1.265835</v>
      </c>
      <c r="J291">
        <v>1.2606549999999999</v>
      </c>
      <c r="K291">
        <v>1.251665</v>
      </c>
      <c r="L291">
        <v>1.24457</v>
      </c>
      <c r="M291">
        <v>1.6446842149999998</v>
      </c>
      <c r="N291">
        <v>0.41406010900000001</v>
      </c>
      <c r="O291">
        <v>0.49923465724999999</v>
      </c>
      <c r="P291">
        <v>1.0618068951548931</v>
      </c>
      <c r="Q291">
        <v>0.97994666666666697</v>
      </c>
      <c r="R291">
        <v>0.99994666700000001</v>
      </c>
      <c r="S291">
        <v>1.04298725416667</v>
      </c>
      <c r="T291">
        <v>0.91008213860757725</v>
      </c>
      <c r="U291">
        <v>0.17234968139569501</v>
      </c>
    </row>
    <row r="292" spans="1:21" x14ac:dyDescent="0.25">
      <c r="A292" s="144">
        <v>466</v>
      </c>
      <c r="B292">
        <v>1.30165</v>
      </c>
      <c r="C292">
        <v>1.3003550000000001</v>
      </c>
      <c r="D292">
        <v>1.29891</v>
      </c>
      <c r="E292">
        <v>1.2887900000000001</v>
      </c>
      <c r="F292">
        <v>1.284405</v>
      </c>
      <c r="G292">
        <v>1.2737050000000001</v>
      </c>
      <c r="H292">
        <v>1.269725</v>
      </c>
      <c r="I292">
        <v>1.2534399999999999</v>
      </c>
      <c r="J292">
        <v>1.2477749999999999</v>
      </c>
      <c r="K292">
        <v>1.2383649999999999</v>
      </c>
      <c r="L292">
        <v>1.2312750000000001</v>
      </c>
      <c r="M292">
        <v>1.6285623849999999</v>
      </c>
      <c r="N292">
        <v>0.411091388</v>
      </c>
      <c r="O292">
        <v>0.49619277775000004</v>
      </c>
      <c r="P292">
        <v>1.0510797405879999</v>
      </c>
      <c r="Q292">
        <v>0.97133333333333305</v>
      </c>
      <c r="R292">
        <v>0.99133333300000004</v>
      </c>
      <c r="S292">
        <v>1.03422077333333</v>
      </c>
      <c r="T292">
        <v>0.90300838579173826</v>
      </c>
      <c r="U292">
        <v>0.16849100146315499</v>
      </c>
    </row>
    <row r="293" spans="1:21" x14ac:dyDescent="0.25">
      <c r="A293" s="144">
        <v>466.40000000000003</v>
      </c>
      <c r="B293">
        <v>1.2914699999999999</v>
      </c>
      <c r="C293">
        <v>1.2901549999999999</v>
      </c>
      <c r="D293">
        <v>1.2885150000000001</v>
      </c>
      <c r="E293">
        <v>1.27739</v>
      </c>
      <c r="F293">
        <v>1.27291</v>
      </c>
      <c r="G293">
        <v>1.2618800000000001</v>
      </c>
      <c r="H293">
        <v>1.2572399999999999</v>
      </c>
      <c r="I293">
        <v>1.24089</v>
      </c>
      <c r="J293">
        <v>1.23519</v>
      </c>
      <c r="K293">
        <v>1.2252450000000001</v>
      </c>
      <c r="L293">
        <v>1.2175800000000001</v>
      </c>
      <c r="M293">
        <v>1.6121511785</v>
      </c>
      <c r="N293">
        <v>0.40821448199999999</v>
      </c>
      <c r="O293">
        <v>0.49356729850000003</v>
      </c>
      <c r="P293">
        <v>1.0406150117125139</v>
      </c>
      <c r="Q293">
        <v>0.96256666666666701</v>
      </c>
      <c r="R293">
        <v>0.98256666699999995</v>
      </c>
      <c r="S293">
        <v>1.0253012216666699</v>
      </c>
      <c r="T293">
        <v>0.89581661197980422</v>
      </c>
      <c r="U293">
        <v>0.16478398557344101</v>
      </c>
    </row>
    <row r="294" spans="1:21" x14ac:dyDescent="0.25">
      <c r="A294" s="144">
        <v>466.8</v>
      </c>
      <c r="B294">
        <v>1.2801400000000001</v>
      </c>
      <c r="C294">
        <v>1.279425</v>
      </c>
      <c r="D294">
        <v>1.2772950000000001</v>
      </c>
      <c r="E294">
        <v>1.26555</v>
      </c>
      <c r="F294">
        <v>1.2611599999999998</v>
      </c>
      <c r="G294">
        <v>1.2496100000000001</v>
      </c>
      <c r="H294">
        <v>1.244915</v>
      </c>
      <c r="I294">
        <v>1.2282299999999999</v>
      </c>
      <c r="J294">
        <v>1.22211</v>
      </c>
      <c r="K294">
        <v>1.21224</v>
      </c>
      <c r="L294">
        <v>1.2042999999999999</v>
      </c>
      <c r="M294">
        <v>1.595261912</v>
      </c>
      <c r="N294">
        <v>0.40591907900000002</v>
      </c>
      <c r="O294">
        <v>0.49091123025</v>
      </c>
      <c r="P294">
        <v>1.0300680501873072</v>
      </c>
      <c r="Q294">
        <v>0.953853333333333</v>
      </c>
      <c r="R294">
        <v>0.97385333299999999</v>
      </c>
      <c r="S294">
        <v>1.01643526583333</v>
      </c>
      <c r="T294">
        <v>0.88898775283504317</v>
      </c>
      <c r="U294">
        <v>0.16075945126366301</v>
      </c>
    </row>
    <row r="295" spans="1:21" x14ac:dyDescent="0.25">
      <c r="A295" s="144">
        <v>467.20000000000005</v>
      </c>
      <c r="B295">
        <v>1.269825</v>
      </c>
      <c r="C295">
        <v>1.267935</v>
      </c>
      <c r="D295">
        <v>1.2657850000000002</v>
      </c>
      <c r="E295">
        <v>1.2543950000000001</v>
      </c>
      <c r="F295">
        <v>1.2489699999999999</v>
      </c>
      <c r="G295">
        <v>1.23773</v>
      </c>
      <c r="H295">
        <v>1.2321850000000001</v>
      </c>
      <c r="I295">
        <v>1.21502</v>
      </c>
      <c r="J295">
        <v>1.20882</v>
      </c>
      <c r="K295">
        <v>1.1979649999999999</v>
      </c>
      <c r="L295">
        <v>1.1904650000000001</v>
      </c>
      <c r="M295">
        <v>1.5782607815</v>
      </c>
      <c r="N295">
        <v>0.402889147</v>
      </c>
      <c r="O295">
        <v>0.48815095175000001</v>
      </c>
      <c r="P295">
        <v>1.0188439906458497</v>
      </c>
      <c r="Q295">
        <v>0.94496000000000002</v>
      </c>
      <c r="R295">
        <v>0.96496000000000004</v>
      </c>
      <c r="S295">
        <v>1.007389571</v>
      </c>
      <c r="T295">
        <v>0.88193421060343424</v>
      </c>
      <c r="U295">
        <v>0.156682344745601</v>
      </c>
    </row>
    <row r="296" spans="1:21" x14ac:dyDescent="0.25">
      <c r="A296" s="144">
        <v>467.6</v>
      </c>
      <c r="B296">
        <v>1.2587250000000001</v>
      </c>
      <c r="C296">
        <v>1.256195</v>
      </c>
      <c r="D296">
        <v>1.253725</v>
      </c>
      <c r="E296">
        <v>1.242035</v>
      </c>
      <c r="F296">
        <v>1.2365650000000001</v>
      </c>
      <c r="G296">
        <v>1.2247750000000002</v>
      </c>
      <c r="H296">
        <v>1.219225</v>
      </c>
      <c r="I296">
        <v>1.2017449999999998</v>
      </c>
      <c r="J296">
        <v>1.1951999999999998</v>
      </c>
      <c r="K296">
        <v>1.184755</v>
      </c>
      <c r="L296">
        <v>1.1770399999999999</v>
      </c>
      <c r="M296">
        <v>1.5611926225000001</v>
      </c>
      <c r="N296">
        <v>0.40037950700000002</v>
      </c>
      <c r="O296">
        <v>0.48563292850000001</v>
      </c>
      <c r="P296">
        <v>1.0078572926191611</v>
      </c>
      <c r="Q296">
        <v>0.93601333333333303</v>
      </c>
      <c r="R296">
        <v>0.95601333300000002</v>
      </c>
      <c r="S296">
        <v>0.99829080333333298</v>
      </c>
      <c r="T296">
        <v>0.87483551733815623</v>
      </c>
      <c r="U296">
        <v>0.153052613680526</v>
      </c>
    </row>
    <row r="297" spans="1:21" x14ac:dyDescent="0.25">
      <c r="A297" s="144">
        <v>468</v>
      </c>
      <c r="B297">
        <v>1.2470949999999998</v>
      </c>
      <c r="C297">
        <v>1.2446649999999999</v>
      </c>
      <c r="D297">
        <v>1.2418749999999998</v>
      </c>
      <c r="E297">
        <v>1.22949</v>
      </c>
      <c r="F297">
        <v>1.2242000000000002</v>
      </c>
      <c r="G297">
        <v>1.2117599999999999</v>
      </c>
      <c r="H297">
        <v>1.20648</v>
      </c>
      <c r="I297">
        <v>1.1884649999999999</v>
      </c>
      <c r="J297">
        <v>1.1819250000000001</v>
      </c>
      <c r="K297">
        <v>1.1706449999999999</v>
      </c>
      <c r="L297">
        <v>1.1626599999999998</v>
      </c>
      <c r="M297">
        <v>1.542789448</v>
      </c>
      <c r="N297">
        <v>0.39786986600000002</v>
      </c>
      <c r="O297">
        <v>0.48307390700000002</v>
      </c>
      <c r="P297">
        <v>0.9967755950924766</v>
      </c>
      <c r="Q297">
        <v>0.92676999999999998</v>
      </c>
      <c r="R297">
        <v>0.94677</v>
      </c>
      <c r="S297">
        <v>0.98889562949999998</v>
      </c>
      <c r="T297">
        <v>0.86795313266536123</v>
      </c>
      <c r="U297">
        <v>0.148558322535225</v>
      </c>
    </row>
    <row r="298" spans="1:21" x14ac:dyDescent="0.25">
      <c r="A298" s="144">
        <v>468.40000000000003</v>
      </c>
      <c r="B298">
        <v>1.235115</v>
      </c>
      <c r="C298">
        <v>1.232605</v>
      </c>
      <c r="D298">
        <v>1.229385</v>
      </c>
      <c r="E298">
        <v>1.2170100000000001</v>
      </c>
      <c r="F298">
        <v>1.2113800000000001</v>
      </c>
      <c r="G298">
        <v>1.199055</v>
      </c>
      <c r="H298">
        <v>1.1927349999999999</v>
      </c>
      <c r="I298">
        <v>1.17506</v>
      </c>
      <c r="J298">
        <v>1.16831</v>
      </c>
      <c r="K298">
        <v>1.1570100000000001</v>
      </c>
      <c r="L298">
        <v>1.14856</v>
      </c>
      <c r="M298">
        <v>1.5238220574999999</v>
      </c>
      <c r="N298">
        <v>0.39575809499999998</v>
      </c>
      <c r="O298">
        <v>0.48064655649999999</v>
      </c>
      <c r="P298">
        <v>0.98562206304806765</v>
      </c>
      <c r="Q298">
        <v>0.91727000000000003</v>
      </c>
      <c r="R298">
        <v>0.93727000000000005</v>
      </c>
      <c r="S298">
        <v>0.97924404799999998</v>
      </c>
      <c r="T298">
        <v>0.8608710778268942</v>
      </c>
      <c r="U298">
        <v>0.14452898440160999</v>
      </c>
    </row>
    <row r="299" spans="1:21" x14ac:dyDescent="0.25">
      <c r="A299" s="144">
        <v>468.8</v>
      </c>
      <c r="B299">
        <v>1.222305</v>
      </c>
      <c r="C299">
        <v>1.2202299999999999</v>
      </c>
      <c r="D299">
        <v>1.2163599999999999</v>
      </c>
      <c r="E299">
        <v>1.2037499999999999</v>
      </c>
      <c r="F299">
        <v>1.19777</v>
      </c>
      <c r="G299">
        <v>1.1852750000000001</v>
      </c>
      <c r="H299">
        <v>1.1791199999999999</v>
      </c>
      <c r="I299">
        <v>1.161375</v>
      </c>
      <c r="J299">
        <v>1.1543399999999999</v>
      </c>
      <c r="K299">
        <v>1.143165</v>
      </c>
      <c r="L299">
        <v>1.13419</v>
      </c>
      <c r="M299">
        <v>1.5050427389999999</v>
      </c>
      <c r="N299">
        <v>0.39389116699999999</v>
      </c>
      <c r="O299">
        <v>0.47842774499999996</v>
      </c>
      <c r="P299">
        <v>0.9744208256646365</v>
      </c>
      <c r="Q299">
        <v>0.90783999999999998</v>
      </c>
      <c r="R299">
        <v>0.92784</v>
      </c>
      <c r="S299">
        <v>0.96966272549999999</v>
      </c>
      <c r="T299">
        <v>0.85378433482679716</v>
      </c>
      <c r="U299">
        <v>0.14035008620164899</v>
      </c>
    </row>
    <row r="300" spans="1:21" x14ac:dyDescent="0.25">
      <c r="A300" s="144">
        <v>469.20000000000005</v>
      </c>
      <c r="B300">
        <v>1.2093799999999999</v>
      </c>
      <c r="C300">
        <v>1.2074750000000001</v>
      </c>
      <c r="D300">
        <v>1.2037899999999999</v>
      </c>
      <c r="E300">
        <v>1.19072</v>
      </c>
      <c r="F300">
        <v>1.1846399999999999</v>
      </c>
      <c r="G300">
        <v>1.171915</v>
      </c>
      <c r="H300">
        <v>1.1657600000000001</v>
      </c>
      <c r="I300">
        <v>1.1474199999999999</v>
      </c>
      <c r="J300">
        <v>1.1407149999999999</v>
      </c>
      <c r="K300">
        <v>1.12907</v>
      </c>
      <c r="L300">
        <v>1.12012</v>
      </c>
      <c r="M300">
        <v>1.4849372795</v>
      </c>
      <c r="N300">
        <v>0.39181000199999999</v>
      </c>
      <c r="O300">
        <v>0.47614586775000001</v>
      </c>
      <c r="P300">
        <v>0.96295596835709951</v>
      </c>
      <c r="Q300">
        <v>0.89824000000000004</v>
      </c>
      <c r="R300">
        <v>0.91823999999999995</v>
      </c>
      <c r="S300">
        <v>0.95991166049999999</v>
      </c>
      <c r="T300">
        <v>0.84597227840273925</v>
      </c>
      <c r="U300">
        <v>0.13657828447633999</v>
      </c>
    </row>
    <row r="301" spans="1:21" x14ac:dyDescent="0.25">
      <c r="A301" s="144">
        <v>469.6</v>
      </c>
      <c r="B301">
        <v>1.1962699999999999</v>
      </c>
      <c r="C301">
        <v>1.1936550000000001</v>
      </c>
      <c r="D301">
        <v>1.1900200000000001</v>
      </c>
      <c r="E301">
        <v>1.1768749999999999</v>
      </c>
      <c r="F301">
        <v>1.170955</v>
      </c>
      <c r="G301">
        <v>1.15811</v>
      </c>
      <c r="H301">
        <v>1.151705</v>
      </c>
      <c r="I301">
        <v>1.1335999999999999</v>
      </c>
      <c r="J301">
        <v>1.1260349999999999</v>
      </c>
      <c r="K301">
        <v>1.1145350000000001</v>
      </c>
      <c r="L301">
        <v>1.1057399999999999</v>
      </c>
      <c r="M301">
        <v>1.4650179025000001</v>
      </c>
      <c r="N301">
        <v>0.39000428500000001</v>
      </c>
      <c r="O301">
        <v>0.47393352475</v>
      </c>
      <c r="P301">
        <v>0.95184057108057663</v>
      </c>
      <c r="Q301">
        <v>0.88844333333333303</v>
      </c>
      <c r="R301">
        <v>0.90844333300000002</v>
      </c>
      <c r="S301">
        <v>0.94996418683333295</v>
      </c>
      <c r="T301">
        <v>0.83890262112673419</v>
      </c>
      <c r="U301">
        <v>0.13234774062777799</v>
      </c>
    </row>
    <row r="302" spans="1:21" x14ac:dyDescent="0.25">
      <c r="A302" s="144">
        <v>470</v>
      </c>
      <c r="B302">
        <v>1.18249</v>
      </c>
      <c r="C302">
        <v>1.1806950000000001</v>
      </c>
      <c r="D302">
        <v>1.17625</v>
      </c>
      <c r="E302">
        <v>1.1628700000000001</v>
      </c>
      <c r="F302">
        <v>1.1568000000000001</v>
      </c>
      <c r="G302">
        <v>1.144075</v>
      </c>
      <c r="H302">
        <v>1.1372800000000001</v>
      </c>
      <c r="I302">
        <v>1.1190899999999999</v>
      </c>
      <c r="J302">
        <v>1.1118049999999999</v>
      </c>
      <c r="K302">
        <v>1.0999349999999999</v>
      </c>
      <c r="L302">
        <v>1.0910000000000002</v>
      </c>
      <c r="M302">
        <v>1.4442911475</v>
      </c>
      <c r="N302">
        <v>0.38822917299999998</v>
      </c>
      <c r="O302">
        <v>0.47184770999999998</v>
      </c>
      <c r="P302">
        <v>0.94033122929814628</v>
      </c>
      <c r="Q302">
        <v>0.87873999999999997</v>
      </c>
      <c r="R302">
        <v>0.89873999999999998</v>
      </c>
      <c r="S302">
        <v>0.94011030250000005</v>
      </c>
      <c r="T302">
        <v>0.83107419350871226</v>
      </c>
      <c r="U302">
        <v>0.128059544331034</v>
      </c>
    </row>
    <row r="303" spans="1:21" x14ac:dyDescent="0.25">
      <c r="A303" s="144">
        <v>470.40000000000003</v>
      </c>
      <c r="B303">
        <v>1.1693549999999999</v>
      </c>
      <c r="C303">
        <v>1.1666000000000001</v>
      </c>
      <c r="D303">
        <v>1.1629200000000002</v>
      </c>
      <c r="E303">
        <v>1.1489250000000002</v>
      </c>
      <c r="F303">
        <v>1.1434500000000001</v>
      </c>
      <c r="G303">
        <v>1.130055</v>
      </c>
      <c r="H303">
        <v>1.1232950000000002</v>
      </c>
      <c r="I303">
        <v>1.105235</v>
      </c>
      <c r="J303">
        <v>1.09775</v>
      </c>
      <c r="K303">
        <v>1.0857350000000001</v>
      </c>
      <c r="L303">
        <v>1.0765600000000002</v>
      </c>
      <c r="M303">
        <v>1.4238707554999999</v>
      </c>
      <c r="N303">
        <v>0.38620921800000002</v>
      </c>
      <c r="O303">
        <v>0.469858212</v>
      </c>
      <c r="P303">
        <v>0.92852952550094736</v>
      </c>
      <c r="Q303">
        <v>0.86848666666666696</v>
      </c>
      <c r="R303">
        <v>0.88848666700000001</v>
      </c>
      <c r="S303">
        <v>0.92970667466666701</v>
      </c>
      <c r="T303">
        <v>0.82347797987754323</v>
      </c>
      <c r="U303">
        <v>0.124283797626105</v>
      </c>
    </row>
    <row r="304" spans="1:21" x14ac:dyDescent="0.25">
      <c r="A304" s="144">
        <v>470.8</v>
      </c>
      <c r="B304">
        <v>1.15499</v>
      </c>
      <c r="C304">
        <v>1.152585</v>
      </c>
      <c r="D304">
        <v>1.1483599999999998</v>
      </c>
      <c r="E304">
        <v>1.134835</v>
      </c>
      <c r="F304">
        <v>1.128665</v>
      </c>
      <c r="G304">
        <v>1.1152850000000001</v>
      </c>
      <c r="H304">
        <v>1.10867</v>
      </c>
      <c r="I304">
        <v>1.0900650000000001</v>
      </c>
      <c r="J304">
        <v>1.0831599999999999</v>
      </c>
      <c r="K304">
        <v>1.0707949999999999</v>
      </c>
      <c r="L304">
        <v>1.0615699999999999</v>
      </c>
      <c r="M304">
        <v>1.4027663234999999</v>
      </c>
      <c r="N304">
        <v>0.38443410700000002</v>
      </c>
      <c r="O304">
        <v>0.46777934499999996</v>
      </c>
      <c r="P304">
        <v>0.91693939222294751</v>
      </c>
      <c r="Q304">
        <v>0.85835333333333297</v>
      </c>
      <c r="R304">
        <v>0.87835333299999996</v>
      </c>
      <c r="S304">
        <v>0.91942330233333303</v>
      </c>
      <c r="T304">
        <v>0.81554745126387718</v>
      </c>
      <c r="U304">
        <v>0.120010507186591</v>
      </c>
    </row>
    <row r="305" spans="1:21" x14ac:dyDescent="0.25">
      <c r="A305" s="144">
        <v>471.20000000000005</v>
      </c>
      <c r="B305">
        <v>1.1408800000000001</v>
      </c>
      <c r="C305">
        <v>1.1384050000000001</v>
      </c>
      <c r="D305">
        <v>1.1341049999999999</v>
      </c>
      <c r="E305">
        <v>1.12049</v>
      </c>
      <c r="F305">
        <v>1.1144099999999999</v>
      </c>
      <c r="G305">
        <v>1.10093</v>
      </c>
      <c r="H305">
        <v>1.09402</v>
      </c>
      <c r="I305">
        <v>1.0757599999999998</v>
      </c>
      <c r="J305">
        <v>1.0684800000000001</v>
      </c>
      <c r="K305">
        <v>1.056225</v>
      </c>
      <c r="L305">
        <v>1.0471900000000001</v>
      </c>
      <c r="M305">
        <v>1.3813116155</v>
      </c>
      <c r="N305">
        <v>0.38287323299999998</v>
      </c>
      <c r="O305">
        <v>0.46578287974999999</v>
      </c>
      <c r="P305">
        <v>0.90460402039030452</v>
      </c>
      <c r="Q305">
        <v>0.84841333333333302</v>
      </c>
      <c r="R305">
        <v>0.86841333300000001</v>
      </c>
      <c r="S305">
        <v>0.90933351783333305</v>
      </c>
      <c r="T305">
        <v>0.80750475663550825</v>
      </c>
      <c r="U305">
        <v>0.116170371724531</v>
      </c>
    </row>
    <row r="306" spans="1:21" x14ac:dyDescent="0.25">
      <c r="A306" s="144">
        <v>471.6</v>
      </c>
      <c r="B306">
        <v>1.1263100000000001</v>
      </c>
      <c r="C306">
        <v>1.1237300000000001</v>
      </c>
      <c r="D306">
        <v>1.11924</v>
      </c>
      <c r="E306">
        <v>1.10581</v>
      </c>
      <c r="F306">
        <v>1.099275</v>
      </c>
      <c r="G306">
        <v>1.0863499999999999</v>
      </c>
      <c r="H306">
        <v>1.07931</v>
      </c>
      <c r="I306">
        <v>1.060835</v>
      </c>
      <c r="J306">
        <v>1.05349</v>
      </c>
      <c r="K306">
        <v>1.0413399999999999</v>
      </c>
      <c r="L306">
        <v>1.0322749999999998</v>
      </c>
      <c r="M306">
        <v>1.3601620430000001</v>
      </c>
      <c r="N306">
        <v>0.38137356900000002</v>
      </c>
      <c r="O306">
        <v>0.46373535500000002</v>
      </c>
      <c r="P306">
        <v>0.89234419612063443</v>
      </c>
      <c r="Q306">
        <v>0.83767333333333305</v>
      </c>
      <c r="R306">
        <v>0.85767333300000004</v>
      </c>
      <c r="S306">
        <v>0.89844398733333297</v>
      </c>
      <c r="T306">
        <v>0.79933080585707117</v>
      </c>
      <c r="U306">
        <v>0.112419618949657</v>
      </c>
    </row>
    <row r="307" spans="1:21" x14ac:dyDescent="0.25">
      <c r="A307" s="144">
        <v>472</v>
      </c>
      <c r="B307">
        <v>1.111375</v>
      </c>
      <c r="C307">
        <v>1.10903</v>
      </c>
      <c r="D307">
        <v>1.104565</v>
      </c>
      <c r="E307">
        <v>1.09049</v>
      </c>
      <c r="F307">
        <v>1.0842799999999999</v>
      </c>
      <c r="G307">
        <v>1.0711300000000001</v>
      </c>
      <c r="H307">
        <v>1.064505</v>
      </c>
      <c r="I307">
        <v>1.046025</v>
      </c>
      <c r="J307">
        <v>1.0387949999999999</v>
      </c>
      <c r="K307">
        <v>1.026305</v>
      </c>
      <c r="L307">
        <v>1.0173999999999999</v>
      </c>
      <c r="M307">
        <v>1.3386080195000001</v>
      </c>
      <c r="N307">
        <v>0.37999632700000002</v>
      </c>
      <c r="O307">
        <v>0.46156478550000002</v>
      </c>
      <c r="P307">
        <v>0.88047646264969015</v>
      </c>
      <c r="Q307">
        <v>0.82735999999999998</v>
      </c>
      <c r="R307">
        <v>0.84736</v>
      </c>
      <c r="S307">
        <v>0.88798137700000002</v>
      </c>
      <c r="T307">
        <v>0.79106839052026523</v>
      </c>
      <c r="U307">
        <v>0.108580591219824</v>
      </c>
    </row>
    <row r="308" spans="1:21" x14ac:dyDescent="0.25">
      <c r="A308" s="144">
        <v>472.40000000000003</v>
      </c>
      <c r="B308">
        <v>1.0961349999999999</v>
      </c>
      <c r="C308">
        <v>1.0936650000000001</v>
      </c>
      <c r="D308">
        <v>1.0891649999999999</v>
      </c>
      <c r="E308">
        <v>1.07542</v>
      </c>
      <c r="F308">
        <v>1.0689949999999999</v>
      </c>
      <c r="G308">
        <v>1.05609</v>
      </c>
      <c r="H308">
        <v>1.0491649999999999</v>
      </c>
      <c r="I308">
        <v>1.0311300000000001</v>
      </c>
      <c r="J308">
        <v>1.02369</v>
      </c>
      <c r="K308">
        <v>1.0114399999999999</v>
      </c>
      <c r="L308">
        <v>1.002095</v>
      </c>
      <c r="M308">
        <v>1.3167647709999999</v>
      </c>
      <c r="N308">
        <v>0.37886392899999999</v>
      </c>
      <c r="O308">
        <v>0.45950665824999998</v>
      </c>
      <c r="P308">
        <v>0.86813900564920832</v>
      </c>
      <c r="Q308">
        <v>0.81657333333333304</v>
      </c>
      <c r="R308">
        <v>0.83657333300000003</v>
      </c>
      <c r="S308">
        <v>0.87704568633333302</v>
      </c>
      <c r="T308">
        <v>0.78258280173059724</v>
      </c>
      <c r="U308">
        <v>0.104837918165109</v>
      </c>
    </row>
    <row r="309" spans="1:21" x14ac:dyDescent="0.25">
      <c r="A309" s="144">
        <v>472.8</v>
      </c>
      <c r="B309">
        <v>1.08081</v>
      </c>
      <c r="C309">
        <v>1.0781149999999999</v>
      </c>
      <c r="D309">
        <v>1.073725</v>
      </c>
      <c r="E309">
        <v>1.0601099999999999</v>
      </c>
      <c r="F309">
        <v>1.0536300000000001</v>
      </c>
      <c r="G309">
        <v>1.0410200000000001</v>
      </c>
      <c r="H309">
        <v>1.03373</v>
      </c>
      <c r="I309">
        <v>1.0160750000000001</v>
      </c>
      <c r="J309">
        <v>1.0085150000000001</v>
      </c>
      <c r="K309">
        <v>0.99642500000000001</v>
      </c>
      <c r="L309">
        <v>0.98734999999999995</v>
      </c>
      <c r="M309">
        <v>1.2942876774999998</v>
      </c>
      <c r="N309">
        <v>0.37788455700000001</v>
      </c>
      <c r="O309">
        <v>0.45724765150000002</v>
      </c>
      <c r="P309">
        <v>0.85583628465020278</v>
      </c>
      <c r="Q309">
        <v>0.80590333333333297</v>
      </c>
      <c r="R309">
        <v>0.82590333299999996</v>
      </c>
      <c r="S309">
        <v>0.86622691433333299</v>
      </c>
      <c r="T309">
        <v>0.77351560601013125</v>
      </c>
      <c r="U309">
        <v>0.101039945317228</v>
      </c>
    </row>
    <row r="310" spans="1:21" x14ac:dyDescent="0.25">
      <c r="A310" s="144">
        <v>473.20000000000005</v>
      </c>
      <c r="B310">
        <v>1.06579</v>
      </c>
      <c r="C310">
        <v>1.0627200000000001</v>
      </c>
      <c r="D310">
        <v>1.0581049999999999</v>
      </c>
      <c r="E310">
        <v>1.0448249999999999</v>
      </c>
      <c r="F310">
        <v>1.03834</v>
      </c>
      <c r="G310">
        <v>1.0254650000000001</v>
      </c>
      <c r="H310">
        <v>1.0185649999999999</v>
      </c>
      <c r="I310">
        <v>1.0006200000000001</v>
      </c>
      <c r="J310">
        <v>0.99320999999999993</v>
      </c>
      <c r="K310">
        <v>0.98131499999999994</v>
      </c>
      <c r="L310">
        <v>0.97202500000000003</v>
      </c>
      <c r="M310">
        <v>1.272006921</v>
      </c>
      <c r="N310">
        <v>0.37662973599999999</v>
      </c>
      <c r="O310">
        <v>0.4552462115</v>
      </c>
      <c r="P310">
        <v>0.84354171716153625</v>
      </c>
      <c r="Q310">
        <v>0.79544000000000004</v>
      </c>
      <c r="R310">
        <v>0.81544000000000005</v>
      </c>
      <c r="S310">
        <v>0.85561506050000002</v>
      </c>
      <c r="T310">
        <v>0.76463109605216417</v>
      </c>
      <c r="U310">
        <v>9.7961246406895103E-2</v>
      </c>
    </row>
    <row r="311" spans="1:21" x14ac:dyDescent="0.25">
      <c r="A311" s="144">
        <v>473.6</v>
      </c>
      <c r="B311">
        <v>1.0495700000000001</v>
      </c>
      <c r="C311">
        <v>1.047275</v>
      </c>
      <c r="D311">
        <v>1.0425249999999999</v>
      </c>
      <c r="E311">
        <v>1.0290699999999999</v>
      </c>
      <c r="F311">
        <v>1.0227550000000001</v>
      </c>
      <c r="G311">
        <v>1.0098149999999999</v>
      </c>
      <c r="H311">
        <v>1.003085</v>
      </c>
      <c r="I311">
        <v>0.985205</v>
      </c>
      <c r="J311">
        <v>0.9781200000000001</v>
      </c>
      <c r="K311">
        <v>0.96592999999999996</v>
      </c>
      <c r="L311">
        <v>0.95692500000000003</v>
      </c>
      <c r="M311">
        <v>1.2497428445000001</v>
      </c>
      <c r="N311">
        <v>0.37586460199999999</v>
      </c>
      <c r="O311">
        <v>0.45314250099999998</v>
      </c>
      <c r="P311">
        <v>0.83142503918468424</v>
      </c>
      <c r="Q311">
        <v>0.78419000000000005</v>
      </c>
      <c r="R311">
        <v>0.80418999999999996</v>
      </c>
      <c r="S311">
        <v>0.84421679049999998</v>
      </c>
      <c r="T311">
        <v>0.75553219251675119</v>
      </c>
      <c r="U311">
        <v>9.4722916124670903E-2</v>
      </c>
    </row>
    <row r="312" spans="1:21" x14ac:dyDescent="0.25">
      <c r="A312" s="144">
        <v>474</v>
      </c>
      <c r="B312">
        <v>1.033525</v>
      </c>
      <c r="C312">
        <v>1.0312299999999999</v>
      </c>
      <c r="D312">
        <v>1.0266899999999999</v>
      </c>
      <c r="E312">
        <v>1.013045</v>
      </c>
      <c r="F312">
        <v>1.00661</v>
      </c>
      <c r="G312">
        <v>0.99408000000000007</v>
      </c>
      <c r="H312">
        <v>0.98739500000000002</v>
      </c>
      <c r="I312">
        <v>0.969665</v>
      </c>
      <c r="J312">
        <v>0.96245500000000006</v>
      </c>
      <c r="K312">
        <v>0.95066499999999998</v>
      </c>
      <c r="L312">
        <v>0.941465</v>
      </c>
      <c r="M312">
        <v>1.2268048304999999</v>
      </c>
      <c r="N312">
        <v>0.37436493799999998</v>
      </c>
      <c r="O312">
        <v>0.45082726500000003</v>
      </c>
      <c r="P312">
        <v>0.81895507573150117</v>
      </c>
      <c r="Q312">
        <v>0.77347999999999995</v>
      </c>
      <c r="R312">
        <v>0.79347999999999996</v>
      </c>
      <c r="S312">
        <v>0.83335877150000004</v>
      </c>
      <c r="T312">
        <v>0.74604348516531316</v>
      </c>
      <c r="U312">
        <v>9.1135898482408606E-2</v>
      </c>
    </row>
    <row r="313" spans="1:21" x14ac:dyDescent="0.25">
      <c r="A313" s="144">
        <v>474.40000000000003</v>
      </c>
      <c r="B313">
        <v>1.0177700000000001</v>
      </c>
      <c r="C313">
        <v>1.0153349999999999</v>
      </c>
      <c r="D313">
        <v>1.0109049999999999</v>
      </c>
      <c r="E313">
        <v>0.99742500000000001</v>
      </c>
      <c r="F313">
        <v>0.99103000000000008</v>
      </c>
      <c r="G313">
        <v>0.97860999999999998</v>
      </c>
      <c r="H313">
        <v>0.971665</v>
      </c>
      <c r="I313">
        <v>0.95432499999999998</v>
      </c>
      <c r="J313">
        <v>0.94695499999999999</v>
      </c>
      <c r="K313">
        <v>0.93535499999999994</v>
      </c>
      <c r="L313">
        <v>0.92651499999999998</v>
      </c>
      <c r="M313">
        <v>1.2046930174999999</v>
      </c>
      <c r="N313">
        <v>0.37353859299999997</v>
      </c>
      <c r="O313">
        <v>0.44833179749999996</v>
      </c>
      <c r="P313">
        <v>0.80632558371893848</v>
      </c>
      <c r="Q313">
        <v>0.762473333333333</v>
      </c>
      <c r="R313">
        <v>0.78247333299999999</v>
      </c>
      <c r="S313">
        <v>0.82220433483333299</v>
      </c>
      <c r="T313">
        <v>0.73679395750039023</v>
      </c>
      <c r="U313">
        <v>8.7629316777513303E-2</v>
      </c>
    </row>
    <row r="314" spans="1:21" x14ac:dyDescent="0.25">
      <c r="A314" s="144">
        <v>474.8</v>
      </c>
      <c r="B314">
        <v>1.001355</v>
      </c>
      <c r="C314">
        <v>0.99927499999999991</v>
      </c>
      <c r="D314">
        <v>0.99445499999999998</v>
      </c>
      <c r="E314">
        <v>0.98137999999999992</v>
      </c>
      <c r="F314">
        <v>0.97492500000000004</v>
      </c>
      <c r="G314">
        <v>0.96242000000000005</v>
      </c>
      <c r="H314">
        <v>0.95591000000000004</v>
      </c>
      <c r="I314">
        <v>0.93869500000000006</v>
      </c>
      <c r="J314">
        <v>0.93164500000000006</v>
      </c>
      <c r="K314">
        <v>0.92005999999999999</v>
      </c>
      <c r="L314">
        <v>0.91097500000000009</v>
      </c>
      <c r="M314">
        <v>1.1817722939999999</v>
      </c>
      <c r="N314">
        <v>0.372926486</v>
      </c>
      <c r="O314">
        <v>0.4457655935</v>
      </c>
      <c r="P314">
        <v>0.793669508715237</v>
      </c>
      <c r="Q314">
        <v>0.75126666666666697</v>
      </c>
      <c r="R314">
        <v>0.77126666700000002</v>
      </c>
      <c r="S314">
        <v>0.81085014766666696</v>
      </c>
      <c r="T314">
        <v>0.72726360886891017</v>
      </c>
      <c r="U314">
        <v>8.4548754334548198E-2</v>
      </c>
    </row>
    <row r="315" spans="1:21" x14ac:dyDescent="0.25">
      <c r="A315" s="144">
        <v>475.20000000000005</v>
      </c>
      <c r="B315">
        <v>0.98543000000000003</v>
      </c>
      <c r="C315">
        <v>0.98292000000000002</v>
      </c>
      <c r="D315">
        <v>0.97836000000000001</v>
      </c>
      <c r="E315">
        <v>0.96543999999999996</v>
      </c>
      <c r="F315">
        <v>0.95930000000000004</v>
      </c>
      <c r="G315">
        <v>0.94684999999999997</v>
      </c>
      <c r="H315">
        <v>0.94040499999999994</v>
      </c>
      <c r="I315">
        <v>0.923265</v>
      </c>
      <c r="J315">
        <v>0.91608999999999996</v>
      </c>
      <c r="K315">
        <v>0.90475499999999998</v>
      </c>
      <c r="L315">
        <v>0.89571500000000004</v>
      </c>
      <c r="M315">
        <v>1.1589201315</v>
      </c>
      <c r="N315">
        <v>0.372161352</v>
      </c>
      <c r="O315">
        <v>0.44326812025000001</v>
      </c>
      <c r="P315">
        <v>0.78113054419972094</v>
      </c>
      <c r="Q315">
        <v>0.74006333333333296</v>
      </c>
      <c r="R315">
        <v>0.76006333299999995</v>
      </c>
      <c r="S315">
        <v>0.79949954183333305</v>
      </c>
      <c r="T315">
        <v>0.71750764007429324</v>
      </c>
      <c r="U315">
        <v>8.1337494527424503E-2</v>
      </c>
    </row>
    <row r="316" spans="1:21" x14ac:dyDescent="0.25">
      <c r="A316" s="144">
        <v>475.6</v>
      </c>
      <c r="B316">
        <v>0.96915499999999999</v>
      </c>
      <c r="C316">
        <v>0.96666000000000007</v>
      </c>
      <c r="D316">
        <v>0.96205000000000007</v>
      </c>
      <c r="E316">
        <v>0.949125</v>
      </c>
      <c r="F316">
        <v>0.94288499999999997</v>
      </c>
      <c r="G316">
        <v>0.93087999999999993</v>
      </c>
      <c r="H316">
        <v>0.92418500000000003</v>
      </c>
      <c r="I316">
        <v>0.90712999999999999</v>
      </c>
      <c r="J316">
        <v>0.90078499999999995</v>
      </c>
      <c r="K316">
        <v>0.88914500000000007</v>
      </c>
      <c r="L316">
        <v>0.88043000000000005</v>
      </c>
      <c r="M316">
        <v>1.1360777579999999</v>
      </c>
      <c r="N316">
        <v>0.371855298</v>
      </c>
      <c r="O316">
        <v>0.44078548725</v>
      </c>
      <c r="P316">
        <v>0.76847262220635737</v>
      </c>
      <c r="Q316">
        <v>0.72891333333333297</v>
      </c>
      <c r="R316">
        <v>0.74891333299999996</v>
      </c>
      <c r="S316">
        <v>0.78820251683333298</v>
      </c>
      <c r="T316">
        <v>0.70715111777940021</v>
      </c>
      <c r="U316">
        <v>7.8217719194553198E-2</v>
      </c>
    </row>
    <row r="317" spans="1:21" x14ac:dyDescent="0.25">
      <c r="A317" s="144">
        <v>476</v>
      </c>
      <c r="B317">
        <v>0.95267000000000002</v>
      </c>
      <c r="C317">
        <v>0.95037499999999997</v>
      </c>
      <c r="D317">
        <v>0.946075</v>
      </c>
      <c r="E317">
        <v>0.93304999999999993</v>
      </c>
      <c r="F317">
        <v>0.92705000000000004</v>
      </c>
      <c r="G317">
        <v>0.91483000000000003</v>
      </c>
      <c r="H317">
        <v>0.90817499999999995</v>
      </c>
      <c r="I317">
        <v>0.89175500000000008</v>
      </c>
      <c r="J317">
        <v>0.88480999999999999</v>
      </c>
      <c r="K317">
        <v>0.87371500000000002</v>
      </c>
      <c r="L317">
        <v>0.86492000000000002</v>
      </c>
      <c r="M317">
        <v>1.1131099039999999</v>
      </c>
      <c r="N317">
        <v>0.37078411</v>
      </c>
      <c r="O317">
        <v>0.43786339375000005</v>
      </c>
      <c r="P317">
        <v>0.75578496421151709</v>
      </c>
      <c r="Q317">
        <v>0.717716666666667</v>
      </c>
      <c r="R317">
        <v>0.73771666700000005</v>
      </c>
      <c r="S317">
        <v>0.77685907266666698</v>
      </c>
      <c r="T317">
        <v>0.69747117022529825</v>
      </c>
      <c r="U317">
        <v>7.5244633983776996E-2</v>
      </c>
    </row>
    <row r="318" spans="1:21" x14ac:dyDescent="0.25">
      <c r="A318" s="144">
        <v>476.40000000000003</v>
      </c>
      <c r="B318">
        <v>0.93606499999999992</v>
      </c>
      <c r="C318">
        <v>0.93384500000000004</v>
      </c>
      <c r="D318">
        <v>0.92952999999999997</v>
      </c>
      <c r="E318">
        <v>0.91678000000000004</v>
      </c>
      <c r="F318">
        <v>0.91075499999999998</v>
      </c>
      <c r="G318">
        <v>0.89866000000000001</v>
      </c>
      <c r="H318">
        <v>0.89221499999999998</v>
      </c>
      <c r="I318">
        <v>0.876135</v>
      </c>
      <c r="J318">
        <v>0.86939</v>
      </c>
      <c r="K318">
        <v>0.85835499999999998</v>
      </c>
      <c r="L318">
        <v>0.84970999999999997</v>
      </c>
      <c r="M318">
        <v>1.0900109054999998</v>
      </c>
      <c r="N318">
        <v>0.37014139699999998</v>
      </c>
      <c r="O318">
        <v>0.43526040649999997</v>
      </c>
      <c r="P318">
        <v>0.74337119247076555</v>
      </c>
      <c r="Q318">
        <v>0.70628666666666695</v>
      </c>
      <c r="R318">
        <v>0.726286667</v>
      </c>
      <c r="S318">
        <v>0.76528254166666698</v>
      </c>
      <c r="T318">
        <v>0.68716373420663024</v>
      </c>
      <c r="U318">
        <v>7.21992398789566E-2</v>
      </c>
    </row>
    <row r="319" spans="1:21" x14ac:dyDescent="0.25">
      <c r="A319" s="144">
        <v>476.8</v>
      </c>
      <c r="B319">
        <v>0.91969999999999996</v>
      </c>
      <c r="C319">
        <v>0.91752500000000003</v>
      </c>
      <c r="D319">
        <v>0.91320500000000004</v>
      </c>
      <c r="E319">
        <v>0.90071999999999997</v>
      </c>
      <c r="F319">
        <v>0.89465499999999998</v>
      </c>
      <c r="G319">
        <v>0.88302000000000003</v>
      </c>
      <c r="H319">
        <v>0.87670499999999996</v>
      </c>
      <c r="I319">
        <v>0.86063500000000004</v>
      </c>
      <c r="J319">
        <v>0.85372500000000007</v>
      </c>
      <c r="K319">
        <v>0.84314500000000003</v>
      </c>
      <c r="L319">
        <v>0.83438999999999997</v>
      </c>
      <c r="M319">
        <v>1.0668121340000001</v>
      </c>
      <c r="N319">
        <v>0.369468079</v>
      </c>
      <c r="O319">
        <v>0.43238524150000002</v>
      </c>
      <c r="P319">
        <v>0.73057494785147337</v>
      </c>
      <c r="Q319">
        <v>0.69516999999999995</v>
      </c>
      <c r="R319">
        <v>0.71516999999999997</v>
      </c>
      <c r="S319">
        <v>0.75401958950000003</v>
      </c>
      <c r="T319">
        <v>0.67665596721051724</v>
      </c>
      <c r="U319">
        <v>6.9703968354804094E-2</v>
      </c>
    </row>
    <row r="320" spans="1:21" x14ac:dyDescent="0.25">
      <c r="A320" s="144">
        <v>477.20000000000005</v>
      </c>
      <c r="B320">
        <v>0.90329999999999999</v>
      </c>
      <c r="C320">
        <v>0.90129000000000004</v>
      </c>
      <c r="D320">
        <v>0.896895</v>
      </c>
      <c r="E320">
        <v>0.88478499999999993</v>
      </c>
      <c r="F320">
        <v>0.87899000000000005</v>
      </c>
      <c r="G320">
        <v>0.86726999999999999</v>
      </c>
      <c r="H320">
        <v>0.86089000000000004</v>
      </c>
      <c r="I320">
        <v>0.84495999999999993</v>
      </c>
      <c r="J320">
        <v>0.83871000000000007</v>
      </c>
      <c r="K320">
        <v>0.82796499999999995</v>
      </c>
      <c r="L320">
        <v>0.81949499999999997</v>
      </c>
      <c r="M320">
        <v>1.043827904</v>
      </c>
      <c r="N320">
        <v>0.36848870700000003</v>
      </c>
      <c r="O320">
        <v>0.42925584049999999</v>
      </c>
      <c r="P320">
        <v>0.7178392307292274</v>
      </c>
      <c r="Q320">
        <v>0.68377666666666703</v>
      </c>
      <c r="R320">
        <v>0.70377666699999997</v>
      </c>
      <c r="S320">
        <v>0.74248021616666704</v>
      </c>
      <c r="T320">
        <v>0.66647573930940418</v>
      </c>
      <c r="U320">
        <v>6.7083061779702302E-2</v>
      </c>
    </row>
    <row r="321" spans="1:21" x14ac:dyDescent="0.25">
      <c r="A321" s="144">
        <v>477.6</v>
      </c>
      <c r="B321">
        <v>0.88680500000000007</v>
      </c>
      <c r="C321">
        <v>0.88476500000000002</v>
      </c>
      <c r="D321">
        <v>0.88061500000000004</v>
      </c>
      <c r="E321">
        <v>0.86830499999999999</v>
      </c>
      <c r="F321">
        <v>0.86254999999999993</v>
      </c>
      <c r="G321">
        <v>0.85162000000000004</v>
      </c>
      <c r="H321">
        <v>0.84482500000000005</v>
      </c>
      <c r="I321">
        <v>0.82932000000000006</v>
      </c>
      <c r="J321">
        <v>0.82311000000000001</v>
      </c>
      <c r="K321">
        <v>0.81262499999999993</v>
      </c>
      <c r="L321">
        <v>0.80422499999999997</v>
      </c>
      <c r="M321">
        <v>1.0210840834999999</v>
      </c>
      <c r="N321">
        <v>0.36821325799999999</v>
      </c>
      <c r="O321">
        <v>0.42607314875000002</v>
      </c>
      <c r="P321">
        <v>0.70543272211141206</v>
      </c>
      <c r="Q321">
        <v>0.67217666666666698</v>
      </c>
      <c r="R321">
        <v>0.69217666700000002</v>
      </c>
      <c r="S321">
        <v>0.73073442066666705</v>
      </c>
      <c r="T321">
        <v>0.65615708762396818</v>
      </c>
      <c r="U321">
        <v>6.4551381424022697E-2</v>
      </c>
    </row>
    <row r="322" spans="1:21" x14ac:dyDescent="0.25">
      <c r="A322" s="144">
        <v>478</v>
      </c>
      <c r="B322">
        <v>0.87031999999999998</v>
      </c>
      <c r="C322">
        <v>0.86834</v>
      </c>
      <c r="D322">
        <v>0.86407</v>
      </c>
      <c r="E322">
        <v>0.85241499999999992</v>
      </c>
      <c r="F322">
        <v>0.84665499999999994</v>
      </c>
      <c r="G322">
        <v>0.83560000000000001</v>
      </c>
      <c r="H322">
        <v>0.8293600000000001</v>
      </c>
      <c r="I322">
        <v>0.8139050000000001</v>
      </c>
      <c r="J322">
        <v>0.80767499999999992</v>
      </c>
      <c r="K322">
        <v>0.79752000000000001</v>
      </c>
      <c r="L322">
        <v>0.78909000000000007</v>
      </c>
      <c r="M322">
        <v>0.99806542450000002</v>
      </c>
      <c r="N322">
        <v>0.36717267599999998</v>
      </c>
      <c r="O322">
        <v>0.42301769324999999</v>
      </c>
      <c r="P322">
        <v>0.69312778401279584</v>
      </c>
      <c r="Q322">
        <v>0.66083666666666696</v>
      </c>
      <c r="R322">
        <v>0.68083666700000001</v>
      </c>
      <c r="S322">
        <v>0.71924886966666701</v>
      </c>
      <c r="T322">
        <v>0.64544195598992116</v>
      </c>
      <c r="U322">
        <v>6.2014301440410799E-2</v>
      </c>
    </row>
    <row r="323" spans="1:21" x14ac:dyDescent="0.25">
      <c r="A323" s="144">
        <v>478.40000000000003</v>
      </c>
      <c r="B323">
        <v>0.85419500000000004</v>
      </c>
      <c r="C323">
        <v>0.85190999999999995</v>
      </c>
      <c r="D323">
        <v>0.84793999999999992</v>
      </c>
      <c r="E323">
        <v>0.83627499999999999</v>
      </c>
      <c r="F323">
        <v>0.83065</v>
      </c>
      <c r="G323">
        <v>0.81977499999999992</v>
      </c>
      <c r="H323">
        <v>0.81366499999999997</v>
      </c>
      <c r="I323">
        <v>0.79868499999999998</v>
      </c>
      <c r="J323">
        <v>0.79250500000000001</v>
      </c>
      <c r="K323">
        <v>0.78242499999999993</v>
      </c>
      <c r="L323">
        <v>0.77438999999999991</v>
      </c>
      <c r="M323">
        <v>0.97580165350000003</v>
      </c>
      <c r="N323">
        <v>0.36631572499999998</v>
      </c>
      <c r="O323">
        <v>0.41956193725000002</v>
      </c>
      <c r="P323">
        <v>0.68031180339202679</v>
      </c>
      <c r="Q323">
        <v>0.649403333333333</v>
      </c>
      <c r="R323">
        <v>0.66940333299999999</v>
      </c>
      <c r="S323">
        <v>0.70767022833333304</v>
      </c>
      <c r="T323">
        <v>0.63509890963792426</v>
      </c>
      <c r="U323">
        <v>5.9593840677981097E-2</v>
      </c>
    </row>
    <row r="324" spans="1:21" x14ac:dyDescent="0.25">
      <c r="A324" s="144">
        <v>478.80000000000007</v>
      </c>
      <c r="B324">
        <v>0.83765000000000001</v>
      </c>
      <c r="C324">
        <v>0.83563999999999994</v>
      </c>
      <c r="D324">
        <v>0.83157999999999999</v>
      </c>
      <c r="E324">
        <v>0.82041500000000001</v>
      </c>
      <c r="F324">
        <v>0.81474500000000005</v>
      </c>
      <c r="G324">
        <v>0.80403500000000006</v>
      </c>
      <c r="H324">
        <v>0.7979449999999999</v>
      </c>
      <c r="I324">
        <v>0.78307499999999997</v>
      </c>
      <c r="J324">
        <v>0.77717499999999995</v>
      </c>
      <c r="K324">
        <v>0.76725500000000002</v>
      </c>
      <c r="L324">
        <v>0.75939000000000001</v>
      </c>
      <c r="M324">
        <v>0.95376375349999998</v>
      </c>
      <c r="N324">
        <v>0.36588725</v>
      </c>
      <c r="O324">
        <v>0.41618562149999999</v>
      </c>
      <c r="P324">
        <v>0.66790344344710695</v>
      </c>
      <c r="Q324">
        <v>0.638066666666667</v>
      </c>
      <c r="R324">
        <v>0.65806666700000005</v>
      </c>
      <c r="S324">
        <v>0.696188496166667</v>
      </c>
      <c r="T324">
        <v>0.62454353060403223</v>
      </c>
      <c r="U324">
        <v>5.72562206654426E-2</v>
      </c>
    </row>
    <row r="325" spans="1:21" x14ac:dyDescent="0.25">
      <c r="A325" s="144">
        <v>479.20000000000005</v>
      </c>
      <c r="B325">
        <v>0.82106999999999997</v>
      </c>
      <c r="C325">
        <v>0.81896499999999994</v>
      </c>
      <c r="D325">
        <v>0.81518999999999997</v>
      </c>
      <c r="E325">
        <v>0.80401999999999996</v>
      </c>
      <c r="F325">
        <v>0.79855500000000001</v>
      </c>
      <c r="G325">
        <v>0.78800999999999999</v>
      </c>
      <c r="H325">
        <v>0.782385</v>
      </c>
      <c r="I325">
        <v>0.76767999999999992</v>
      </c>
      <c r="J325">
        <v>0.76184499999999999</v>
      </c>
      <c r="K325">
        <v>0.75198000000000009</v>
      </c>
      <c r="L325">
        <v>0.74424999999999997</v>
      </c>
      <c r="M325">
        <v>0.93223513250000001</v>
      </c>
      <c r="N325">
        <v>0.36506090499999999</v>
      </c>
      <c r="O325">
        <v>0.41271455175000005</v>
      </c>
      <c r="P325">
        <v>0.65531179169368881</v>
      </c>
      <c r="Q325">
        <v>0.62683666666666704</v>
      </c>
      <c r="R325">
        <v>0.64683666699999998</v>
      </c>
      <c r="S325">
        <v>0.68481367316666697</v>
      </c>
      <c r="T325">
        <v>0.61369536878077724</v>
      </c>
      <c r="U325">
        <v>5.5258914517332301E-2</v>
      </c>
    </row>
    <row r="326" spans="1:21" x14ac:dyDescent="0.25">
      <c r="A326" s="144">
        <v>479.6</v>
      </c>
      <c r="B326">
        <v>0.80507499999999999</v>
      </c>
      <c r="C326">
        <v>0.80313000000000001</v>
      </c>
      <c r="D326">
        <v>0.799265</v>
      </c>
      <c r="E326">
        <v>0.78835999999999995</v>
      </c>
      <c r="F326">
        <v>0.78293999999999997</v>
      </c>
      <c r="G326">
        <v>0.77282000000000006</v>
      </c>
      <c r="H326">
        <v>0.767065</v>
      </c>
      <c r="I326">
        <v>0.75265500000000007</v>
      </c>
      <c r="J326">
        <v>0.74690499999999993</v>
      </c>
      <c r="K326">
        <v>0.73734999999999995</v>
      </c>
      <c r="L326">
        <v>0.72955999999999999</v>
      </c>
      <c r="M326">
        <v>0.91010204849999998</v>
      </c>
      <c r="N326">
        <v>0.36432637600000001</v>
      </c>
      <c r="O326">
        <v>0.40899179725000001</v>
      </c>
      <c r="P326">
        <v>0.64204987644174749</v>
      </c>
      <c r="Q326">
        <v>0.61527666666666703</v>
      </c>
      <c r="R326">
        <v>0.63527666699999996</v>
      </c>
      <c r="S326">
        <v>0.67310909166666699</v>
      </c>
      <c r="T326">
        <v>0.6031581582091462</v>
      </c>
      <c r="U326">
        <v>5.3199716202822198E-2</v>
      </c>
    </row>
    <row r="327" spans="1:21" x14ac:dyDescent="0.25">
      <c r="A327" s="144">
        <v>480</v>
      </c>
      <c r="B327">
        <v>0.78893999999999997</v>
      </c>
      <c r="C327">
        <v>0.78698500000000005</v>
      </c>
      <c r="D327">
        <v>0.78349500000000005</v>
      </c>
      <c r="E327">
        <v>0.77275000000000005</v>
      </c>
      <c r="F327">
        <v>0.76746000000000003</v>
      </c>
      <c r="G327">
        <v>0.75749500000000003</v>
      </c>
      <c r="H327">
        <v>0.75168999999999997</v>
      </c>
      <c r="I327">
        <v>0.737645</v>
      </c>
      <c r="J327">
        <v>0.73202</v>
      </c>
      <c r="K327">
        <v>0.72272999999999998</v>
      </c>
      <c r="L327">
        <v>0.71504999999999996</v>
      </c>
      <c r="M327">
        <v>0.88842514449999999</v>
      </c>
      <c r="N327">
        <v>0.36359184700000002</v>
      </c>
      <c r="O327">
        <v>0.40528766225000001</v>
      </c>
      <c r="P327">
        <v>0.6298711142001443</v>
      </c>
      <c r="Q327">
        <v>0.60392999999999997</v>
      </c>
      <c r="R327">
        <v>0.62392999999999998</v>
      </c>
      <c r="S327">
        <v>0.66161808450000004</v>
      </c>
      <c r="T327">
        <v>0.5924471420118812</v>
      </c>
      <c r="U327">
        <v>5.1113690794252702E-2</v>
      </c>
    </row>
    <row r="328" spans="1:21" x14ac:dyDescent="0.25">
      <c r="A328" s="144">
        <v>480.40000000000003</v>
      </c>
      <c r="B328">
        <v>0.772455</v>
      </c>
      <c r="C328">
        <v>0.77092000000000005</v>
      </c>
      <c r="D328">
        <v>0.76717000000000002</v>
      </c>
      <c r="E328">
        <v>0.75685000000000002</v>
      </c>
      <c r="F328">
        <v>0.75167000000000006</v>
      </c>
      <c r="G328">
        <v>0.74168000000000001</v>
      </c>
      <c r="H328">
        <v>0.73617500000000002</v>
      </c>
      <c r="I328">
        <v>0.72231500000000004</v>
      </c>
      <c r="J328">
        <v>0.71693499999999999</v>
      </c>
      <c r="K328">
        <v>0.70766499999999999</v>
      </c>
      <c r="L328">
        <v>0.70004500000000003</v>
      </c>
      <c r="M328">
        <v>0.86676644599999997</v>
      </c>
      <c r="N328">
        <v>0.36245944800000002</v>
      </c>
      <c r="O328">
        <v>0.401567644</v>
      </c>
      <c r="P328">
        <v>0.61745419844820315</v>
      </c>
      <c r="Q328">
        <v>0.59247666666666698</v>
      </c>
      <c r="R328">
        <v>0.61247666700000003</v>
      </c>
      <c r="S328">
        <v>0.65002065116666696</v>
      </c>
      <c r="T328">
        <v>0.58210900004244925</v>
      </c>
      <c r="U328">
        <v>4.9581717997103897E-2</v>
      </c>
    </row>
    <row r="329" spans="1:21" x14ac:dyDescent="0.25">
      <c r="A329" s="144">
        <v>480.80000000000007</v>
      </c>
      <c r="B329">
        <v>0.75669500000000001</v>
      </c>
      <c r="C329">
        <v>0.75503500000000001</v>
      </c>
      <c r="D329">
        <v>0.75168999999999997</v>
      </c>
      <c r="E329">
        <v>0.741425</v>
      </c>
      <c r="F329">
        <v>0.73599999999999999</v>
      </c>
      <c r="G329">
        <v>0.72647499999999998</v>
      </c>
      <c r="H329">
        <v>0.720835</v>
      </c>
      <c r="I329">
        <v>0.70737499999999998</v>
      </c>
      <c r="J329">
        <v>0.70212999999999992</v>
      </c>
      <c r="K329">
        <v>0.69310500000000008</v>
      </c>
      <c r="L329">
        <v>0.68557500000000005</v>
      </c>
      <c r="M329">
        <v>0.84545175649999993</v>
      </c>
      <c r="N329">
        <v>0.36160249700000002</v>
      </c>
      <c r="O329">
        <v>0.39780294274999994</v>
      </c>
      <c r="P329">
        <v>0.60549253472284581</v>
      </c>
      <c r="Q329">
        <v>0.58146666666666702</v>
      </c>
      <c r="R329">
        <v>0.60146666699999995</v>
      </c>
      <c r="S329">
        <v>0.63886679066666696</v>
      </c>
      <c r="T329">
        <v>0.57093423913145824</v>
      </c>
      <c r="U329">
        <v>4.7182830432485001E-2</v>
      </c>
    </row>
    <row r="330" spans="1:21" x14ac:dyDescent="0.25">
      <c r="A330" s="144">
        <v>481.20000000000005</v>
      </c>
      <c r="B330">
        <v>0.74085000000000001</v>
      </c>
      <c r="C330">
        <v>0.73902500000000004</v>
      </c>
      <c r="D330">
        <v>0.73580500000000004</v>
      </c>
      <c r="E330">
        <v>0.72580500000000003</v>
      </c>
      <c r="F330">
        <v>0.72066000000000008</v>
      </c>
      <c r="G330">
        <v>0.71128999999999998</v>
      </c>
      <c r="H330">
        <v>0.70598499999999997</v>
      </c>
      <c r="I330">
        <v>0.692635</v>
      </c>
      <c r="J330">
        <v>0.68727500000000008</v>
      </c>
      <c r="K330">
        <v>0.67843999999999993</v>
      </c>
      <c r="L330">
        <v>0.67121000000000008</v>
      </c>
      <c r="M330">
        <v>0.82436186350000007</v>
      </c>
      <c r="N330">
        <v>0.36047009899999999</v>
      </c>
      <c r="O330">
        <v>0.39376842675000001</v>
      </c>
      <c r="P330">
        <v>0.59344298098567272</v>
      </c>
      <c r="Q330">
        <v>0.56997666666666702</v>
      </c>
      <c r="R330">
        <v>0.58997666699999995</v>
      </c>
      <c r="S330">
        <v>0.62723316966666698</v>
      </c>
      <c r="T330">
        <v>0.56058602996290718</v>
      </c>
      <c r="U330">
        <v>4.5916109581259898E-2</v>
      </c>
    </row>
    <row r="331" spans="1:21" x14ac:dyDescent="0.25">
      <c r="A331" s="144">
        <v>481.6</v>
      </c>
      <c r="B331">
        <v>0.72499000000000002</v>
      </c>
      <c r="C331">
        <v>0.72346500000000002</v>
      </c>
      <c r="D331">
        <v>0.72026999999999997</v>
      </c>
      <c r="E331">
        <v>0.71054499999999998</v>
      </c>
      <c r="F331">
        <v>0.70538499999999993</v>
      </c>
      <c r="G331">
        <v>0.69628000000000001</v>
      </c>
      <c r="H331">
        <v>0.69090999999999991</v>
      </c>
      <c r="I331">
        <v>0.67786000000000002</v>
      </c>
      <c r="J331">
        <v>0.67280499999999999</v>
      </c>
      <c r="K331">
        <v>0.66405000000000003</v>
      </c>
      <c r="L331">
        <v>0.65704499999999999</v>
      </c>
      <c r="M331">
        <v>0.80329676300000008</v>
      </c>
      <c r="N331">
        <v>0.35915406700000002</v>
      </c>
      <c r="O331">
        <v>0.38980144699999997</v>
      </c>
      <c r="P331">
        <v>0.58091650610388723</v>
      </c>
      <c r="Q331">
        <v>0.55897333333333299</v>
      </c>
      <c r="R331">
        <v>0.57897333299999998</v>
      </c>
      <c r="S331">
        <v>0.61608645383333305</v>
      </c>
      <c r="T331">
        <v>0.54999006891841318</v>
      </c>
      <c r="U331">
        <v>4.4310982406798601E-2</v>
      </c>
    </row>
    <row r="332" spans="1:21" x14ac:dyDescent="0.25">
      <c r="A332" s="144">
        <v>482</v>
      </c>
      <c r="B332">
        <v>0.70937000000000006</v>
      </c>
      <c r="C332">
        <v>0.70782999999999996</v>
      </c>
      <c r="D332">
        <v>0.70472500000000005</v>
      </c>
      <c r="E332">
        <v>0.69508499999999995</v>
      </c>
      <c r="F332">
        <v>0.69016</v>
      </c>
      <c r="G332">
        <v>0.68113000000000001</v>
      </c>
      <c r="H332">
        <v>0.67586499999999994</v>
      </c>
      <c r="I332">
        <v>0.66339000000000004</v>
      </c>
      <c r="J332">
        <v>0.65820999999999996</v>
      </c>
      <c r="K332">
        <v>0.64964500000000003</v>
      </c>
      <c r="L332">
        <v>0.64254</v>
      </c>
      <c r="M332">
        <v>0.78251048100000009</v>
      </c>
      <c r="N332">
        <v>0.35792985199999999</v>
      </c>
      <c r="O332">
        <v>0.38577996425000005</v>
      </c>
      <c r="P332">
        <v>0.56897577658301346</v>
      </c>
      <c r="Q332">
        <v>0.54772666666666703</v>
      </c>
      <c r="R332">
        <v>0.56772666699999996</v>
      </c>
      <c r="S332">
        <v>0.60469664216666696</v>
      </c>
      <c r="T332">
        <v>0.53939878829115917</v>
      </c>
      <c r="U332">
        <v>4.2863878198018603E-2</v>
      </c>
    </row>
    <row r="333" spans="1:21" x14ac:dyDescent="0.25">
      <c r="A333" s="144">
        <v>482.40000000000003</v>
      </c>
      <c r="B333">
        <v>0.69408500000000006</v>
      </c>
      <c r="C333">
        <v>0.69264999999999999</v>
      </c>
      <c r="D333">
        <v>0.68941999999999992</v>
      </c>
      <c r="E333">
        <v>0.67988999999999999</v>
      </c>
      <c r="F333">
        <v>0.67498499999999995</v>
      </c>
      <c r="G333">
        <v>0.66630500000000004</v>
      </c>
      <c r="H333">
        <v>0.66120500000000004</v>
      </c>
      <c r="I333">
        <v>0.64880500000000008</v>
      </c>
      <c r="J333">
        <v>0.64379500000000001</v>
      </c>
      <c r="K333">
        <v>0.63553999999999999</v>
      </c>
      <c r="L333">
        <v>0.62865499999999996</v>
      </c>
      <c r="M333">
        <v>0.76184937500000005</v>
      </c>
      <c r="N333">
        <v>0.35673624300000001</v>
      </c>
      <c r="O333">
        <v>0.38162604099999997</v>
      </c>
      <c r="P333">
        <v>0.55717372756952444</v>
      </c>
      <c r="Q333">
        <v>0.53676999999999997</v>
      </c>
      <c r="R333">
        <v>0.55676999999999999</v>
      </c>
      <c r="S333">
        <v>0.59359706850000005</v>
      </c>
      <c r="T333">
        <v>0.5289350804625792</v>
      </c>
      <c r="U333">
        <v>4.1369814749227997E-2</v>
      </c>
    </row>
    <row r="334" spans="1:21" x14ac:dyDescent="0.25">
      <c r="A334" s="144">
        <v>482.80000000000007</v>
      </c>
      <c r="B334">
        <v>0.67887500000000001</v>
      </c>
      <c r="C334">
        <v>0.6775199999999999</v>
      </c>
      <c r="D334">
        <v>0.6745000000000001</v>
      </c>
      <c r="E334">
        <v>0.66521000000000008</v>
      </c>
      <c r="F334">
        <v>0.66023500000000002</v>
      </c>
      <c r="G334">
        <v>0.65168000000000004</v>
      </c>
      <c r="H334">
        <v>0.64676</v>
      </c>
      <c r="I334">
        <v>0.6345050000000001</v>
      </c>
      <c r="J334">
        <v>0.62972000000000006</v>
      </c>
      <c r="K334">
        <v>0.621645</v>
      </c>
      <c r="L334">
        <v>0.61462499999999998</v>
      </c>
      <c r="M334">
        <v>0.74166204300000005</v>
      </c>
      <c r="N334">
        <v>0.35529779</v>
      </c>
      <c r="O334">
        <v>0.37741310274999995</v>
      </c>
      <c r="P334">
        <v>0.54547273405012753</v>
      </c>
      <c r="Q334">
        <v>0.52608333333333301</v>
      </c>
      <c r="R334">
        <v>0.546083333</v>
      </c>
      <c r="S334">
        <v>0.58276773133333304</v>
      </c>
      <c r="T334">
        <v>0.51878582032191123</v>
      </c>
      <c r="U334">
        <v>3.9980735257050197E-2</v>
      </c>
    </row>
    <row r="335" spans="1:21" x14ac:dyDescent="0.25">
      <c r="A335" s="144">
        <v>483.20000000000005</v>
      </c>
      <c r="B335">
        <v>0.66352999999999995</v>
      </c>
      <c r="C335">
        <v>0.6619600000000001</v>
      </c>
      <c r="D335">
        <v>0.65913500000000003</v>
      </c>
      <c r="E335">
        <v>0.650335</v>
      </c>
      <c r="F335">
        <v>0.64547500000000002</v>
      </c>
      <c r="G335">
        <v>0.63711499999999999</v>
      </c>
      <c r="H335">
        <v>0.63216000000000006</v>
      </c>
      <c r="I335">
        <v>0.62015500000000001</v>
      </c>
      <c r="J335">
        <v>0.61535499999999999</v>
      </c>
      <c r="K335">
        <v>0.60750999999999999</v>
      </c>
      <c r="L335">
        <v>0.60070000000000001</v>
      </c>
      <c r="M335">
        <v>0.72159284999999995</v>
      </c>
      <c r="N335">
        <v>0.35382873199999998</v>
      </c>
      <c r="O335">
        <v>0.37316506225000001</v>
      </c>
      <c r="P335">
        <v>0.5340896300425455</v>
      </c>
      <c r="Q335">
        <v>0.51505333333333303</v>
      </c>
      <c r="R335">
        <v>0.53505333300000002</v>
      </c>
      <c r="S335">
        <v>0.57159529683333299</v>
      </c>
      <c r="T335">
        <v>0.50868534116722919</v>
      </c>
      <c r="U335">
        <v>3.8460120145354902E-2</v>
      </c>
    </row>
    <row r="336" spans="1:21" x14ac:dyDescent="0.25">
      <c r="A336" s="144">
        <v>483.6</v>
      </c>
      <c r="B336">
        <v>0.64817499999999995</v>
      </c>
      <c r="C336">
        <v>0.64678999999999998</v>
      </c>
      <c r="D336">
        <v>0.64385500000000007</v>
      </c>
      <c r="E336">
        <v>0.63519999999999999</v>
      </c>
      <c r="F336">
        <v>0.63079499999999999</v>
      </c>
      <c r="G336">
        <v>0.62233499999999997</v>
      </c>
      <c r="H336">
        <v>0.61766500000000002</v>
      </c>
      <c r="I336">
        <v>0.60583999999999993</v>
      </c>
      <c r="J336">
        <v>0.60113499999999997</v>
      </c>
      <c r="K336">
        <v>0.59339999999999993</v>
      </c>
      <c r="L336">
        <v>0.58671000000000006</v>
      </c>
      <c r="M336">
        <v>0.7017074445</v>
      </c>
      <c r="N336">
        <v>0.35205362099999998</v>
      </c>
      <c r="O336">
        <v>0.36876731625000003</v>
      </c>
      <c r="P336">
        <v>0.52212969201724169</v>
      </c>
      <c r="Q336">
        <v>0.50412000000000001</v>
      </c>
      <c r="R336">
        <v>0.52412000000000003</v>
      </c>
      <c r="S336">
        <v>0.560519765</v>
      </c>
      <c r="T336">
        <v>0.4985490776962932</v>
      </c>
      <c r="U336">
        <v>3.7846508552299797E-2</v>
      </c>
    </row>
    <row r="337" spans="1:21" x14ac:dyDescent="0.25">
      <c r="A337" s="144">
        <v>484</v>
      </c>
      <c r="B337">
        <v>0.633525</v>
      </c>
      <c r="C337">
        <v>0.63208500000000001</v>
      </c>
      <c r="D337">
        <v>0.62940499999999999</v>
      </c>
      <c r="E337">
        <v>0.62085000000000001</v>
      </c>
      <c r="F337">
        <v>0.61621499999999996</v>
      </c>
      <c r="G337">
        <v>0.60831999999999997</v>
      </c>
      <c r="H337">
        <v>0.60373500000000002</v>
      </c>
      <c r="I337">
        <v>0.59209500000000004</v>
      </c>
      <c r="J337">
        <v>0.5874950000000001</v>
      </c>
      <c r="K337">
        <v>0.57981499999999997</v>
      </c>
      <c r="L337">
        <v>0.57329000000000008</v>
      </c>
      <c r="M337">
        <v>0.68224516150000003</v>
      </c>
      <c r="N337">
        <v>0.35012548199999999</v>
      </c>
      <c r="O337">
        <v>0.36425840749999999</v>
      </c>
      <c r="P337">
        <v>0.51068601882787878</v>
      </c>
      <c r="Q337">
        <v>0.49334333333333302</v>
      </c>
      <c r="R337">
        <v>0.51334333300000001</v>
      </c>
      <c r="S337">
        <v>0.54960113483333295</v>
      </c>
      <c r="T337">
        <v>0.48829076037721619</v>
      </c>
      <c r="U337">
        <v>3.6370902884234002E-2</v>
      </c>
    </row>
    <row r="338" spans="1:21" x14ac:dyDescent="0.25">
      <c r="A338" s="144">
        <v>484.40000000000003</v>
      </c>
      <c r="B338">
        <v>0.61863000000000001</v>
      </c>
      <c r="C338">
        <v>0.617255</v>
      </c>
      <c r="D338">
        <v>0.61471000000000009</v>
      </c>
      <c r="E338">
        <v>0.60636500000000004</v>
      </c>
      <c r="F338">
        <v>0.60202</v>
      </c>
      <c r="G338">
        <v>0.59410500000000011</v>
      </c>
      <c r="H338">
        <v>0.58956500000000001</v>
      </c>
      <c r="I338">
        <v>0.57836500000000002</v>
      </c>
      <c r="J338">
        <v>0.57369000000000003</v>
      </c>
      <c r="K338">
        <v>0.56631999999999993</v>
      </c>
      <c r="L338">
        <v>0.55992500000000001</v>
      </c>
      <c r="M338">
        <v>0.663262927</v>
      </c>
      <c r="N338">
        <v>0.34844218599999999</v>
      </c>
      <c r="O338">
        <v>0.35980652475000002</v>
      </c>
      <c r="P338">
        <v>0.49953491090432461</v>
      </c>
      <c r="Q338">
        <v>0.48288999999999999</v>
      </c>
      <c r="R338">
        <v>0.50288999999999995</v>
      </c>
      <c r="S338">
        <v>0.53900607249999999</v>
      </c>
      <c r="T338">
        <v>0.47807715085597818</v>
      </c>
      <c r="U338">
        <v>3.5358955213057201E-2</v>
      </c>
    </row>
    <row r="339" spans="1:21" x14ac:dyDescent="0.25">
      <c r="A339" s="144">
        <v>484.80000000000007</v>
      </c>
      <c r="B339">
        <v>0.60399500000000006</v>
      </c>
      <c r="C339">
        <v>0.60287999999999997</v>
      </c>
      <c r="D339">
        <v>0.60013000000000005</v>
      </c>
      <c r="E339">
        <v>0.5920700000000001</v>
      </c>
      <c r="F339">
        <v>0.58767999999999998</v>
      </c>
      <c r="G339">
        <v>0.57999000000000001</v>
      </c>
      <c r="H339">
        <v>0.57545500000000005</v>
      </c>
      <c r="I339">
        <v>0.56445999999999996</v>
      </c>
      <c r="J339">
        <v>0.55999500000000002</v>
      </c>
      <c r="K339">
        <v>0.55266999999999999</v>
      </c>
      <c r="L339">
        <v>0.54645999999999995</v>
      </c>
      <c r="M339">
        <v>0.64428880499999996</v>
      </c>
      <c r="N339">
        <v>0.34608557299999998</v>
      </c>
      <c r="O339">
        <v>0.35539690749999997</v>
      </c>
      <c r="P339">
        <v>0.48826038597190879</v>
      </c>
      <c r="Q339">
        <v>0.47236666666666699</v>
      </c>
      <c r="R339">
        <v>0.49236666699999998</v>
      </c>
      <c r="S339">
        <v>0.52834124366666702</v>
      </c>
      <c r="T339">
        <v>0.4686421672823432</v>
      </c>
      <c r="U339">
        <v>3.4679070477051502E-2</v>
      </c>
    </row>
    <row r="340" spans="1:21" x14ac:dyDescent="0.25">
      <c r="A340" s="144">
        <v>485.20000000000005</v>
      </c>
      <c r="B340">
        <v>0.589835</v>
      </c>
      <c r="C340">
        <v>0.58843000000000001</v>
      </c>
      <c r="D340">
        <v>0.58598499999999998</v>
      </c>
      <c r="E340">
        <v>0.57805499999999999</v>
      </c>
      <c r="F340">
        <v>0.57364499999999996</v>
      </c>
      <c r="G340">
        <v>0.56611</v>
      </c>
      <c r="H340">
        <v>0.56193500000000007</v>
      </c>
      <c r="I340">
        <v>0.55116500000000002</v>
      </c>
      <c r="J340">
        <v>0.54660500000000001</v>
      </c>
      <c r="K340">
        <v>0.53943999999999992</v>
      </c>
      <c r="L340">
        <v>0.53342000000000001</v>
      </c>
      <c r="M340">
        <v>0.62530641799999997</v>
      </c>
      <c r="N340">
        <v>0.34440227699999998</v>
      </c>
      <c r="O340">
        <v>0.35081964800000004</v>
      </c>
      <c r="P340">
        <v>0.47746822255426202</v>
      </c>
      <c r="Q340">
        <v>0.461733333333333</v>
      </c>
      <c r="R340">
        <v>0.48173333299999999</v>
      </c>
      <c r="S340">
        <v>0.51756664833333299</v>
      </c>
      <c r="T340">
        <v>0.45858994333032721</v>
      </c>
      <c r="U340">
        <v>3.3710383126230398E-2</v>
      </c>
    </row>
    <row r="341" spans="1:21" x14ac:dyDescent="0.25">
      <c r="A341" s="144">
        <v>485.6</v>
      </c>
      <c r="B341">
        <v>0.57538</v>
      </c>
      <c r="C341">
        <v>0.57421500000000003</v>
      </c>
      <c r="D341">
        <v>0.5716699999999999</v>
      </c>
      <c r="E341">
        <v>0.563975</v>
      </c>
      <c r="F341">
        <v>0.55977999999999994</v>
      </c>
      <c r="G341">
        <v>0.55242999999999998</v>
      </c>
      <c r="H341">
        <v>0.54813000000000001</v>
      </c>
      <c r="I341">
        <v>0.53759500000000005</v>
      </c>
      <c r="J341">
        <v>0.53326499999999999</v>
      </c>
      <c r="K341">
        <v>0.52636499999999997</v>
      </c>
      <c r="L341">
        <v>0.52034999999999998</v>
      </c>
      <c r="M341">
        <v>0.60687141450000004</v>
      </c>
      <c r="N341">
        <v>0.34195384699999998</v>
      </c>
      <c r="O341">
        <v>0.346206978</v>
      </c>
      <c r="P341">
        <v>0.4662631701247999</v>
      </c>
      <c r="Q341">
        <v>0.45141666666666702</v>
      </c>
      <c r="R341">
        <v>0.47141666700000001</v>
      </c>
      <c r="S341">
        <v>0.507108952666667</v>
      </c>
      <c r="T341">
        <v>0.44866546328523421</v>
      </c>
      <c r="U341">
        <v>3.2757873034636599E-2</v>
      </c>
    </row>
    <row r="342" spans="1:21" x14ac:dyDescent="0.25">
      <c r="A342" s="144">
        <v>486</v>
      </c>
      <c r="B342">
        <v>0.56113000000000002</v>
      </c>
      <c r="C342">
        <v>0.55993999999999999</v>
      </c>
      <c r="D342">
        <v>0.557585</v>
      </c>
      <c r="E342">
        <v>0.55013500000000004</v>
      </c>
      <c r="F342">
        <v>0.54584999999999995</v>
      </c>
      <c r="G342">
        <v>0.53862500000000002</v>
      </c>
      <c r="H342">
        <v>0.53461000000000003</v>
      </c>
      <c r="I342">
        <v>0.52431499999999998</v>
      </c>
      <c r="J342">
        <v>0.52001000000000008</v>
      </c>
      <c r="K342">
        <v>0.51324499999999995</v>
      </c>
      <c r="L342">
        <v>0.50725500000000001</v>
      </c>
      <c r="M342">
        <v>0.58836693500000004</v>
      </c>
      <c r="N342">
        <v>0.33968904900000002</v>
      </c>
      <c r="O342">
        <v>0.34156602850000001</v>
      </c>
      <c r="P342">
        <v>0.45531785369681466</v>
      </c>
      <c r="Q342">
        <v>0.44117666666666699</v>
      </c>
      <c r="R342">
        <v>0.46117666699999998</v>
      </c>
      <c r="S342">
        <v>0.496728155666667</v>
      </c>
      <c r="T342">
        <v>0.43922428915156719</v>
      </c>
      <c r="U342">
        <v>3.1633652434707997E-2</v>
      </c>
    </row>
    <row r="343" spans="1:21" x14ac:dyDescent="0.25">
      <c r="A343" s="144">
        <v>486.40000000000003</v>
      </c>
      <c r="B343">
        <v>0.54727999999999999</v>
      </c>
      <c r="C343">
        <v>0.54624000000000006</v>
      </c>
      <c r="D343">
        <v>0.54377999999999993</v>
      </c>
      <c r="E343">
        <v>0.53663499999999997</v>
      </c>
      <c r="F343">
        <v>0.53232499999999994</v>
      </c>
      <c r="G343">
        <v>0.52540999999999993</v>
      </c>
      <c r="H343">
        <v>0.52122000000000002</v>
      </c>
      <c r="I343">
        <v>0.51129000000000002</v>
      </c>
      <c r="J343">
        <v>0.507185</v>
      </c>
      <c r="K343">
        <v>0.50032500000000002</v>
      </c>
      <c r="L343">
        <v>0.49450499999999997</v>
      </c>
      <c r="M343">
        <v>0.57083540700000002</v>
      </c>
      <c r="N343">
        <v>0.33705698699999997</v>
      </c>
      <c r="O343">
        <v>0.33702252175000003</v>
      </c>
      <c r="P343">
        <v>0.44462804447404541</v>
      </c>
      <c r="Q343">
        <v>0.43101</v>
      </c>
      <c r="R343">
        <v>0.45101000000000002</v>
      </c>
      <c r="S343">
        <v>0.48642092349999999</v>
      </c>
      <c r="T343">
        <v>0.42975679431307723</v>
      </c>
      <c r="U343">
        <v>3.1264930929606798E-2</v>
      </c>
    </row>
    <row r="344" spans="1:21" x14ac:dyDescent="0.25">
      <c r="A344" s="144">
        <v>486.80000000000007</v>
      </c>
      <c r="B344">
        <v>0.53349000000000002</v>
      </c>
      <c r="C344">
        <v>0.53224000000000005</v>
      </c>
      <c r="D344">
        <v>0.53008999999999995</v>
      </c>
      <c r="E344">
        <v>0.52307499999999996</v>
      </c>
      <c r="F344">
        <v>0.51887499999999998</v>
      </c>
      <c r="G344">
        <v>0.51212999999999997</v>
      </c>
      <c r="H344">
        <v>0.50800000000000001</v>
      </c>
      <c r="I344">
        <v>0.49817</v>
      </c>
      <c r="J344">
        <v>0.49409999999999998</v>
      </c>
      <c r="K344">
        <v>0.48741500000000004</v>
      </c>
      <c r="L344">
        <v>0.4819</v>
      </c>
      <c r="M344">
        <v>0.55333509949999993</v>
      </c>
      <c r="N344">
        <v>0.33405766100000001</v>
      </c>
      <c r="O344">
        <v>0.33224778799999999</v>
      </c>
      <c r="P344">
        <v>0.4341671015582752</v>
      </c>
      <c r="Q344">
        <v>0.420833333333333</v>
      </c>
      <c r="R344">
        <v>0.44083333299999999</v>
      </c>
      <c r="S344">
        <v>0.47610392233333299</v>
      </c>
      <c r="T344">
        <v>0.4199814953180992</v>
      </c>
      <c r="U344">
        <v>3.07670281864891E-2</v>
      </c>
    </row>
    <row r="345" spans="1:21" x14ac:dyDescent="0.25">
      <c r="A345" s="144">
        <v>487.20000000000005</v>
      </c>
      <c r="B345">
        <v>0.51992000000000005</v>
      </c>
      <c r="C345">
        <v>0.51876999999999995</v>
      </c>
      <c r="D345">
        <v>0.51662999999999992</v>
      </c>
      <c r="E345">
        <v>0.50967999999999991</v>
      </c>
      <c r="F345">
        <v>0.50566500000000003</v>
      </c>
      <c r="G345">
        <v>0.49909999999999999</v>
      </c>
      <c r="H345">
        <v>0.49510999999999999</v>
      </c>
      <c r="I345">
        <v>0.48535499999999998</v>
      </c>
      <c r="J345">
        <v>0.48158500000000004</v>
      </c>
      <c r="K345">
        <v>0.474995</v>
      </c>
      <c r="L345">
        <v>0.46933999999999998</v>
      </c>
      <c r="M345">
        <v>0.53648149000000001</v>
      </c>
      <c r="N345">
        <v>0.33111954500000002</v>
      </c>
      <c r="O345">
        <v>0.32756752499999997</v>
      </c>
      <c r="P345">
        <v>0.4235345886233054</v>
      </c>
      <c r="Q345">
        <v>0.41084333333333301</v>
      </c>
      <c r="R345">
        <v>0.430843333</v>
      </c>
      <c r="S345">
        <v>0.46597381783333303</v>
      </c>
      <c r="T345">
        <v>0.41115582233698023</v>
      </c>
      <c r="U345">
        <v>2.9802970311417199E-2</v>
      </c>
    </row>
    <row r="346" spans="1:21" x14ac:dyDescent="0.25">
      <c r="A346" s="144">
        <v>487.6</v>
      </c>
      <c r="B346">
        <v>0.50655000000000006</v>
      </c>
      <c r="C346">
        <v>0.50546500000000005</v>
      </c>
      <c r="D346">
        <v>0.50319500000000006</v>
      </c>
      <c r="E346">
        <v>0.49659500000000001</v>
      </c>
      <c r="F346">
        <v>0.49256</v>
      </c>
      <c r="G346">
        <v>0.48614999999999997</v>
      </c>
      <c r="H346">
        <v>0.48209999999999997</v>
      </c>
      <c r="I346">
        <v>0.47258500000000003</v>
      </c>
      <c r="J346">
        <v>0.46874000000000005</v>
      </c>
      <c r="K346">
        <v>0.462455</v>
      </c>
      <c r="L346">
        <v>0.457125</v>
      </c>
      <c r="M346">
        <v>0.51954310299999995</v>
      </c>
      <c r="N346">
        <v>0.32821203399999999</v>
      </c>
      <c r="O346">
        <v>0.32266394949999999</v>
      </c>
      <c r="P346">
        <v>0.41282128369276611</v>
      </c>
      <c r="Q346">
        <v>0.40091666666666698</v>
      </c>
      <c r="R346">
        <v>0.42091666700000002</v>
      </c>
      <c r="S346">
        <v>0.45590727716666701</v>
      </c>
      <c r="T346">
        <v>0.40179155483709023</v>
      </c>
      <c r="U346">
        <v>2.91935397607581E-2</v>
      </c>
    </row>
    <row r="347" spans="1:21" x14ac:dyDescent="0.25">
      <c r="A347" s="144">
        <v>488</v>
      </c>
      <c r="B347">
        <v>0.49329999999999996</v>
      </c>
      <c r="C347">
        <v>0.49206</v>
      </c>
      <c r="D347">
        <v>0.48997000000000002</v>
      </c>
      <c r="E347">
        <v>0.48361500000000002</v>
      </c>
      <c r="F347">
        <v>0.47953000000000001</v>
      </c>
      <c r="G347">
        <v>0.47328000000000003</v>
      </c>
      <c r="H347">
        <v>0.469495</v>
      </c>
      <c r="I347">
        <v>0.46006000000000002</v>
      </c>
      <c r="J347">
        <v>0.45635999999999999</v>
      </c>
      <c r="K347">
        <v>0.45017499999999999</v>
      </c>
      <c r="L347">
        <v>0.44473000000000001</v>
      </c>
      <c r="M347">
        <v>0.50324575049999998</v>
      </c>
      <c r="N347">
        <v>0.32484544300000001</v>
      </c>
      <c r="O347">
        <v>0.317808284</v>
      </c>
      <c r="P347">
        <v>0.40305612030062576</v>
      </c>
      <c r="Q347">
        <v>0.390896666666667</v>
      </c>
      <c r="R347">
        <v>0.41089666699999999</v>
      </c>
      <c r="S347">
        <v>0.44574763216666702</v>
      </c>
      <c r="T347">
        <v>0.3925201583027762</v>
      </c>
      <c r="U347">
        <v>2.87837164974485E-2</v>
      </c>
    </row>
    <row r="348" spans="1:21" x14ac:dyDescent="0.25">
      <c r="A348" s="144">
        <v>488.40000000000003</v>
      </c>
      <c r="B348">
        <v>0.48021999999999998</v>
      </c>
      <c r="C348">
        <v>0.47922999999999999</v>
      </c>
      <c r="D348">
        <v>0.47711500000000001</v>
      </c>
      <c r="E348">
        <v>0.470835</v>
      </c>
      <c r="F348">
        <v>0.46687499999999998</v>
      </c>
      <c r="G348">
        <v>0.46063500000000002</v>
      </c>
      <c r="H348">
        <v>0.45694499999999999</v>
      </c>
      <c r="I348">
        <v>0.44789500000000004</v>
      </c>
      <c r="J348">
        <v>0.44417000000000001</v>
      </c>
      <c r="K348">
        <v>0.43817499999999998</v>
      </c>
      <c r="L348">
        <v>0.43287500000000001</v>
      </c>
      <c r="M348">
        <v>0.48679414500000001</v>
      </c>
      <c r="N348">
        <v>0.32218277499999998</v>
      </c>
      <c r="O348">
        <v>0.31286043600000002</v>
      </c>
      <c r="P348">
        <v>0.39289228787304015</v>
      </c>
      <c r="Q348">
        <v>0.38122</v>
      </c>
      <c r="R348">
        <v>0.40122000000000002</v>
      </c>
      <c r="S348">
        <v>0.43593154950000002</v>
      </c>
      <c r="T348">
        <v>0.38394081683003223</v>
      </c>
      <c r="U348">
        <v>2.79694259051253E-2</v>
      </c>
    </row>
    <row r="349" spans="1:21" x14ac:dyDescent="0.25">
      <c r="A349" s="144">
        <v>488.80000000000007</v>
      </c>
      <c r="B349">
        <v>0.4672</v>
      </c>
      <c r="C349">
        <v>0.46629999999999999</v>
      </c>
      <c r="D349">
        <v>0.46432000000000001</v>
      </c>
      <c r="E349">
        <v>0.45811499999999999</v>
      </c>
      <c r="F349">
        <v>0.45425499999999996</v>
      </c>
      <c r="G349">
        <v>0.448185</v>
      </c>
      <c r="H349">
        <v>0.44456499999999999</v>
      </c>
      <c r="I349">
        <v>0.43573499999999998</v>
      </c>
      <c r="J349">
        <v>0.43208999999999997</v>
      </c>
      <c r="K349">
        <v>0.42610500000000001</v>
      </c>
      <c r="L349">
        <v>0.421045</v>
      </c>
      <c r="M349">
        <v>0.47047368449999999</v>
      </c>
      <c r="N349">
        <v>0.31857134100000001</v>
      </c>
      <c r="O349">
        <v>0.30784706875000001</v>
      </c>
      <c r="P349">
        <v>0.38264555396170008</v>
      </c>
      <c r="Q349">
        <v>0.37172666666666698</v>
      </c>
      <c r="R349">
        <v>0.39172666699999997</v>
      </c>
      <c r="S349">
        <v>0.42629902816666698</v>
      </c>
      <c r="T349">
        <v>0.37542177070360822</v>
      </c>
      <c r="U349">
        <v>2.7491300897141201E-2</v>
      </c>
    </row>
    <row r="350" spans="1:21" x14ac:dyDescent="0.25">
      <c r="A350" s="144">
        <v>489.20000000000005</v>
      </c>
      <c r="B350">
        <v>0.45461499999999999</v>
      </c>
      <c r="C350">
        <v>0.45350000000000001</v>
      </c>
      <c r="D350">
        <v>0.45149</v>
      </c>
      <c r="E350">
        <v>0.44569500000000001</v>
      </c>
      <c r="F350">
        <v>0.442025</v>
      </c>
      <c r="G350">
        <v>0.435975</v>
      </c>
      <c r="H350">
        <v>0.43232999999999999</v>
      </c>
      <c r="I350">
        <v>0.423705</v>
      </c>
      <c r="J350">
        <v>0.42015000000000002</v>
      </c>
      <c r="K350">
        <v>0.41435</v>
      </c>
      <c r="L350">
        <v>0.40923999999999999</v>
      </c>
      <c r="M350">
        <v>0.454603586</v>
      </c>
      <c r="N350">
        <v>0.31480688000000001</v>
      </c>
      <c r="O350">
        <v>0.30273245650000002</v>
      </c>
      <c r="P350">
        <v>0.37284638860496055</v>
      </c>
      <c r="Q350">
        <v>0.36224666666666699</v>
      </c>
      <c r="R350">
        <v>0.38224666699999998</v>
      </c>
      <c r="S350">
        <v>0.41668006766666699</v>
      </c>
      <c r="T350">
        <v>0.3668458239597962</v>
      </c>
      <c r="U350">
        <v>2.6888600778164101E-2</v>
      </c>
    </row>
    <row r="351" spans="1:21" x14ac:dyDescent="0.25">
      <c r="A351" s="144">
        <v>489.6</v>
      </c>
      <c r="B351">
        <v>0.44215000000000004</v>
      </c>
      <c r="C351">
        <v>0.44106500000000004</v>
      </c>
      <c r="D351">
        <v>0.43924000000000002</v>
      </c>
      <c r="E351">
        <v>0.43326999999999999</v>
      </c>
      <c r="F351">
        <v>0.42953000000000002</v>
      </c>
      <c r="G351">
        <v>0.42405999999999999</v>
      </c>
      <c r="H351">
        <v>0.42030999999999996</v>
      </c>
      <c r="I351">
        <v>0.41187499999999999</v>
      </c>
      <c r="J351">
        <v>0.40837000000000001</v>
      </c>
      <c r="K351">
        <v>0.40276500000000004</v>
      </c>
      <c r="L351">
        <v>0.39775499999999997</v>
      </c>
      <c r="M351">
        <v>0.43974224849999999</v>
      </c>
      <c r="N351">
        <v>0.31137907799999998</v>
      </c>
      <c r="O351">
        <v>0.29753090874999999</v>
      </c>
      <c r="P351">
        <v>0.36288984610239761</v>
      </c>
      <c r="Q351">
        <v>0.352663333333333</v>
      </c>
      <c r="R351">
        <v>0.37266333299999999</v>
      </c>
      <c r="S351">
        <v>0.40695800133333299</v>
      </c>
      <c r="T351">
        <v>0.35834560087500222</v>
      </c>
      <c r="U351">
        <v>2.6712982715830998E-2</v>
      </c>
    </row>
    <row r="352" spans="1:21" x14ac:dyDescent="0.25">
      <c r="A352" s="144">
        <v>490</v>
      </c>
      <c r="B352">
        <v>0.42971500000000001</v>
      </c>
      <c r="C352">
        <v>0.42885499999999999</v>
      </c>
      <c r="D352">
        <v>0.42685000000000001</v>
      </c>
      <c r="E352">
        <v>0.42140499999999997</v>
      </c>
      <c r="F352">
        <v>0.41768</v>
      </c>
      <c r="G352">
        <v>0.41202499999999997</v>
      </c>
      <c r="H352">
        <v>0.40841499999999997</v>
      </c>
      <c r="I352">
        <v>0.40032000000000001</v>
      </c>
      <c r="J352">
        <v>0.39690000000000003</v>
      </c>
      <c r="K352">
        <v>0.39136000000000004</v>
      </c>
      <c r="L352">
        <v>0.38638</v>
      </c>
      <c r="M352">
        <v>0.4251473335</v>
      </c>
      <c r="N352">
        <v>0.30764522300000002</v>
      </c>
      <c r="O352">
        <v>0.2922611705</v>
      </c>
      <c r="P352">
        <v>0.3536695971485706</v>
      </c>
      <c r="Q352">
        <v>0.34338666666666701</v>
      </c>
      <c r="R352">
        <v>0.363386667</v>
      </c>
      <c r="S352">
        <v>0.39754282766666699</v>
      </c>
      <c r="T352">
        <v>0.3500972962384542</v>
      </c>
      <c r="U352">
        <v>2.6390435140398901E-2</v>
      </c>
    </row>
    <row r="353" spans="1:21" x14ac:dyDescent="0.25">
      <c r="A353" s="144">
        <v>490.40000000000003</v>
      </c>
      <c r="B353">
        <v>0.41795000000000004</v>
      </c>
      <c r="C353">
        <v>0.41696999999999995</v>
      </c>
      <c r="D353">
        <v>0.41515999999999997</v>
      </c>
      <c r="E353">
        <v>0.40978999999999999</v>
      </c>
      <c r="F353">
        <v>0.40622999999999998</v>
      </c>
      <c r="G353">
        <v>0.40057500000000001</v>
      </c>
      <c r="H353">
        <v>0.39710999999999996</v>
      </c>
      <c r="I353">
        <v>0.38915500000000003</v>
      </c>
      <c r="J353">
        <v>0.38577</v>
      </c>
      <c r="K353">
        <v>0.38036999999999999</v>
      </c>
      <c r="L353">
        <v>0.37555000000000005</v>
      </c>
      <c r="M353">
        <v>0.41025829899999999</v>
      </c>
      <c r="N353">
        <v>0.30345228600000002</v>
      </c>
      <c r="O353">
        <v>0.28704412099999999</v>
      </c>
      <c r="P353">
        <v>0.34400515216225319</v>
      </c>
      <c r="Q353">
        <v>0.33438000000000001</v>
      </c>
      <c r="R353">
        <v>0.35437999999999997</v>
      </c>
      <c r="S353">
        <v>0.38839787999999997</v>
      </c>
      <c r="T353">
        <v>0.34175850204157721</v>
      </c>
      <c r="U353">
        <v>2.5645804458538E-2</v>
      </c>
    </row>
    <row r="354" spans="1:21" x14ac:dyDescent="0.25">
      <c r="A354" s="144">
        <v>490.80000000000007</v>
      </c>
      <c r="B354">
        <v>0.40594999999999998</v>
      </c>
      <c r="C354">
        <v>0.40488999999999997</v>
      </c>
      <c r="D354">
        <v>0.40312000000000003</v>
      </c>
      <c r="E354">
        <v>0.39776499999999998</v>
      </c>
      <c r="F354">
        <v>0.39413500000000001</v>
      </c>
      <c r="G354">
        <v>0.38888</v>
      </c>
      <c r="H354">
        <v>0.38544999999999996</v>
      </c>
      <c r="I354">
        <v>0.37759500000000001</v>
      </c>
      <c r="J354">
        <v>0.37439499999999998</v>
      </c>
      <c r="K354">
        <v>0.36914999999999998</v>
      </c>
      <c r="L354">
        <v>0.36424999999999996</v>
      </c>
      <c r="M354">
        <v>0.3960369285</v>
      </c>
      <c r="N354">
        <v>0.29965722</v>
      </c>
      <c r="O354">
        <v>0.28178839950000001</v>
      </c>
      <c r="P354">
        <v>0.33486333268922752</v>
      </c>
      <c r="Q354">
        <v>0.32531333333333301</v>
      </c>
      <c r="R354">
        <v>0.345313333</v>
      </c>
      <c r="S354">
        <v>0.37919315783333302</v>
      </c>
      <c r="T354">
        <v>0.3332104635948952</v>
      </c>
      <c r="U354">
        <v>2.54383840388515E-2</v>
      </c>
    </row>
    <row r="355" spans="1:21" x14ac:dyDescent="0.25">
      <c r="A355" s="144">
        <v>491.20000000000005</v>
      </c>
      <c r="B355">
        <v>0.39446999999999999</v>
      </c>
      <c r="C355">
        <v>0.39358500000000002</v>
      </c>
      <c r="D355">
        <v>0.39147999999999999</v>
      </c>
      <c r="E355">
        <v>0.38639000000000001</v>
      </c>
      <c r="F355">
        <v>0.38281999999999999</v>
      </c>
      <c r="G355">
        <v>0.37780999999999998</v>
      </c>
      <c r="H355">
        <v>0.37436000000000003</v>
      </c>
      <c r="I355">
        <v>0.366865</v>
      </c>
      <c r="J355">
        <v>0.36348999999999998</v>
      </c>
      <c r="K355">
        <v>0.35853000000000002</v>
      </c>
      <c r="L355">
        <v>0.35379000000000005</v>
      </c>
      <c r="M355">
        <v>0.38231090750000002</v>
      </c>
      <c r="N355">
        <v>0.296137602</v>
      </c>
      <c r="O355">
        <v>0.27657546150000001</v>
      </c>
      <c r="P355">
        <v>0.32585387523096987</v>
      </c>
      <c r="Q355">
        <v>0.316456666666667</v>
      </c>
      <c r="R355">
        <v>0.33645666699999999</v>
      </c>
      <c r="S355">
        <v>0.37019866066666701</v>
      </c>
      <c r="T355">
        <v>0.3254416752745572</v>
      </c>
      <c r="U355">
        <v>2.5263299345657599E-2</v>
      </c>
    </row>
    <row r="356" spans="1:21" x14ac:dyDescent="0.25">
      <c r="A356" s="144">
        <v>491.6</v>
      </c>
      <c r="B356">
        <v>0.38282000000000005</v>
      </c>
      <c r="C356">
        <v>0.38214999999999999</v>
      </c>
      <c r="D356">
        <v>0.38021499999999997</v>
      </c>
      <c r="E356">
        <v>0.37529000000000001</v>
      </c>
      <c r="F356">
        <v>0.37171999999999999</v>
      </c>
      <c r="G356">
        <v>0.36671999999999999</v>
      </c>
      <c r="H356">
        <v>0.36341000000000001</v>
      </c>
      <c r="I356">
        <v>0.35587999999999997</v>
      </c>
      <c r="J356">
        <v>0.35286000000000001</v>
      </c>
      <c r="K356">
        <v>0.34775499999999998</v>
      </c>
      <c r="L356">
        <v>0.34319</v>
      </c>
      <c r="M356">
        <v>0.36856147449999999</v>
      </c>
      <c r="N356">
        <v>0.29218950799999999</v>
      </c>
      <c r="O356">
        <v>0.271178482</v>
      </c>
      <c r="P356">
        <v>0.3167883467876158</v>
      </c>
      <c r="Q356">
        <v>0.30758000000000002</v>
      </c>
      <c r="R356">
        <v>0.32757999999999998</v>
      </c>
      <c r="S356">
        <v>0.36118438749999998</v>
      </c>
      <c r="T356">
        <v>0.3175903986029972</v>
      </c>
      <c r="U356">
        <v>2.4798835170919398E-2</v>
      </c>
    </row>
    <row r="357" spans="1:21" x14ac:dyDescent="0.25">
      <c r="A357" s="144">
        <v>492</v>
      </c>
      <c r="B357">
        <v>0.37165500000000001</v>
      </c>
      <c r="C357">
        <v>0.37102000000000002</v>
      </c>
      <c r="D357">
        <v>0.36894000000000005</v>
      </c>
      <c r="E357">
        <v>0.36414999999999997</v>
      </c>
      <c r="F357">
        <v>0.36079</v>
      </c>
      <c r="G357">
        <v>0.355875</v>
      </c>
      <c r="H357">
        <v>0.35263</v>
      </c>
      <c r="I357">
        <v>0.34531000000000001</v>
      </c>
      <c r="J357">
        <v>0.34225499999999998</v>
      </c>
      <c r="K357">
        <v>0.33729500000000001</v>
      </c>
      <c r="L357">
        <v>0.33279500000000001</v>
      </c>
      <c r="M357">
        <v>0.35553754699999995</v>
      </c>
      <c r="N357">
        <v>0.28732325399999997</v>
      </c>
      <c r="O357">
        <v>0.26588035924999998</v>
      </c>
      <c r="P357">
        <v>0.30800198158249115</v>
      </c>
      <c r="Q357">
        <v>0.29924000000000001</v>
      </c>
      <c r="R357">
        <v>0.31924000000000002</v>
      </c>
      <c r="S357">
        <v>0.35270700500000002</v>
      </c>
      <c r="T357">
        <v>0.30959190683450921</v>
      </c>
      <c r="U357">
        <v>2.4819383470511502E-2</v>
      </c>
    </row>
    <row r="358" spans="1:21" x14ac:dyDescent="0.25">
      <c r="A358" s="144">
        <v>492.40000000000003</v>
      </c>
      <c r="B358">
        <v>0.36101</v>
      </c>
      <c r="C358">
        <v>0.36015999999999998</v>
      </c>
      <c r="D358">
        <v>0.35824</v>
      </c>
      <c r="E358">
        <v>0.35359499999999999</v>
      </c>
      <c r="F358">
        <v>0.35044500000000001</v>
      </c>
      <c r="G358">
        <v>0.34548999999999996</v>
      </c>
      <c r="H358">
        <v>0.34239999999999998</v>
      </c>
      <c r="I358">
        <v>0.33508499999999997</v>
      </c>
      <c r="J358">
        <v>0.33213999999999999</v>
      </c>
      <c r="K358">
        <v>0.32745999999999997</v>
      </c>
      <c r="L358">
        <v>0.32299</v>
      </c>
      <c r="M358">
        <v>0.34265731300000002</v>
      </c>
      <c r="N358">
        <v>0.28306910699999999</v>
      </c>
      <c r="O358">
        <v>0.26050332450000002</v>
      </c>
      <c r="P358">
        <v>0.2993064073729359</v>
      </c>
      <c r="Q358">
        <v>0.29082666666666701</v>
      </c>
      <c r="R358">
        <v>0.310826667</v>
      </c>
      <c r="S358">
        <v>0.34415651266666702</v>
      </c>
      <c r="T358">
        <v>0.30209899636338322</v>
      </c>
      <c r="U358">
        <v>2.4503920912783101E-2</v>
      </c>
    </row>
    <row r="359" spans="1:21" x14ac:dyDescent="0.25">
      <c r="A359" s="144">
        <v>492.80000000000007</v>
      </c>
      <c r="B359">
        <v>0.34989500000000001</v>
      </c>
      <c r="C359">
        <v>0.34906999999999999</v>
      </c>
      <c r="D359">
        <v>0.34738000000000002</v>
      </c>
      <c r="E359">
        <v>0.34299000000000002</v>
      </c>
      <c r="F359">
        <v>0.33955999999999997</v>
      </c>
      <c r="G359">
        <v>0.334955</v>
      </c>
      <c r="H359">
        <v>0.33185500000000001</v>
      </c>
      <c r="I359">
        <v>0.32493499999999997</v>
      </c>
      <c r="J359">
        <v>0.32201500000000005</v>
      </c>
      <c r="K359">
        <v>0.31727</v>
      </c>
      <c r="L359">
        <v>0.31310000000000004</v>
      </c>
      <c r="M359">
        <v>0.330461424</v>
      </c>
      <c r="N359">
        <v>0.27869253799999999</v>
      </c>
      <c r="O359">
        <v>0.25497009000000004</v>
      </c>
      <c r="P359">
        <v>0.29079530566633438</v>
      </c>
      <c r="Q359">
        <v>0.28265000000000001</v>
      </c>
      <c r="R359">
        <v>0.30264999999999997</v>
      </c>
      <c r="S359">
        <v>0.33584290900000002</v>
      </c>
      <c r="T359">
        <v>0.2941939926633132</v>
      </c>
      <c r="U359">
        <v>2.39815826453194E-2</v>
      </c>
    </row>
    <row r="360" spans="1:21" x14ac:dyDescent="0.25">
      <c r="A360" s="144">
        <v>493.20000000000005</v>
      </c>
      <c r="B360">
        <v>0.33934999999999998</v>
      </c>
      <c r="C360">
        <v>0.338565</v>
      </c>
      <c r="D360">
        <v>0.33685500000000002</v>
      </c>
      <c r="E360">
        <v>0.33232499999999998</v>
      </c>
      <c r="F360">
        <v>0.32922499999999999</v>
      </c>
      <c r="G360">
        <v>0.32469500000000001</v>
      </c>
      <c r="H360">
        <v>0.32159000000000004</v>
      </c>
      <c r="I360">
        <v>0.31488499999999997</v>
      </c>
      <c r="J360">
        <v>0.31216500000000003</v>
      </c>
      <c r="K360">
        <v>0.30760999999999999</v>
      </c>
      <c r="L360">
        <v>0.30335999999999996</v>
      </c>
      <c r="M360">
        <v>0.31850456500000002</v>
      </c>
      <c r="N360">
        <v>0.274224154</v>
      </c>
      <c r="O360">
        <v>0.249598969</v>
      </c>
      <c r="P360">
        <v>0.28254024698188573</v>
      </c>
      <c r="Q360">
        <v>0.27448</v>
      </c>
      <c r="R360">
        <v>0.29448000000000002</v>
      </c>
      <c r="S360">
        <v>0.32753619449999999</v>
      </c>
      <c r="T360">
        <v>0.2869512740396602</v>
      </c>
      <c r="U360">
        <v>2.3751488768857298E-2</v>
      </c>
    </row>
    <row r="361" spans="1:21" x14ac:dyDescent="0.25">
      <c r="A361" s="144">
        <v>493.6</v>
      </c>
      <c r="B361">
        <v>0.32917000000000002</v>
      </c>
      <c r="C361">
        <v>0.32835500000000001</v>
      </c>
      <c r="D361">
        <v>0.32658500000000001</v>
      </c>
      <c r="E361">
        <v>0.32248500000000002</v>
      </c>
      <c r="F361">
        <v>0.31923000000000001</v>
      </c>
      <c r="G361">
        <v>0.31496999999999997</v>
      </c>
      <c r="H361">
        <v>0.31196999999999997</v>
      </c>
      <c r="I361">
        <v>0.30546000000000001</v>
      </c>
      <c r="J361">
        <v>0.30262999999999995</v>
      </c>
      <c r="K361">
        <v>0.298045</v>
      </c>
      <c r="L361">
        <v>0.29389999999999999</v>
      </c>
      <c r="M361">
        <v>0.30721796899999998</v>
      </c>
      <c r="N361">
        <v>0.26966395300000001</v>
      </c>
      <c r="O361">
        <v>0.24425068875</v>
      </c>
      <c r="P361">
        <v>0.27429361777823746</v>
      </c>
      <c r="Q361">
        <v>0.26652999999999999</v>
      </c>
      <c r="R361">
        <v>0.28653000000000001</v>
      </c>
      <c r="S361">
        <v>0.31944970150000002</v>
      </c>
      <c r="T361">
        <v>0.27947610196367323</v>
      </c>
      <c r="U361">
        <v>2.39205153334178E-2</v>
      </c>
    </row>
    <row r="362" spans="1:21" x14ac:dyDescent="0.25">
      <c r="A362" s="144">
        <v>494</v>
      </c>
      <c r="B362">
        <v>0.31906500000000004</v>
      </c>
      <c r="C362">
        <v>0.31826500000000002</v>
      </c>
      <c r="D362">
        <v>0.31659999999999999</v>
      </c>
      <c r="E362">
        <v>0.31255500000000003</v>
      </c>
      <c r="F362">
        <v>0.309415</v>
      </c>
      <c r="G362">
        <v>0.30515000000000003</v>
      </c>
      <c r="H362">
        <v>0.302315</v>
      </c>
      <c r="I362">
        <v>0.29607</v>
      </c>
      <c r="J362">
        <v>0.29322999999999999</v>
      </c>
      <c r="K362">
        <v>0.28885499999999997</v>
      </c>
      <c r="L362">
        <v>0.28478000000000003</v>
      </c>
      <c r="M362">
        <v>0.29592310899999996</v>
      </c>
      <c r="N362">
        <v>0.26550162199999999</v>
      </c>
      <c r="O362">
        <v>0.23892489249999999</v>
      </c>
      <c r="P362">
        <v>0.26655644077319862</v>
      </c>
      <c r="Q362">
        <v>0.258676666666667</v>
      </c>
      <c r="R362">
        <v>0.27867666699999999</v>
      </c>
      <c r="S362">
        <v>0.31146009616666698</v>
      </c>
      <c r="T362">
        <v>0.27233970331496321</v>
      </c>
      <c r="U362">
        <v>2.3764075798623399E-2</v>
      </c>
    </row>
    <row r="363" spans="1:21" x14ac:dyDescent="0.25">
      <c r="A363" s="144">
        <v>494.40000000000003</v>
      </c>
      <c r="B363">
        <v>0.30903999999999998</v>
      </c>
      <c r="C363">
        <v>0.30841499999999999</v>
      </c>
      <c r="D363">
        <v>0.30662</v>
      </c>
      <c r="E363">
        <v>0.30263499999999999</v>
      </c>
      <c r="F363">
        <v>0.29971999999999999</v>
      </c>
      <c r="G363">
        <v>0.29549999999999998</v>
      </c>
      <c r="H363">
        <v>0.29269499999999998</v>
      </c>
      <c r="I363">
        <v>0.28644000000000003</v>
      </c>
      <c r="J363">
        <v>0.28383000000000003</v>
      </c>
      <c r="K363">
        <v>0.27963499999999997</v>
      </c>
      <c r="L363">
        <v>0.27556000000000003</v>
      </c>
      <c r="M363">
        <v>0.28493476449999999</v>
      </c>
      <c r="N363">
        <v>0.26106384300000002</v>
      </c>
      <c r="O363">
        <v>0.23353821550000001</v>
      </c>
      <c r="P363">
        <v>0.25962184541998223</v>
      </c>
      <c r="Q363">
        <v>0.25115333333333301</v>
      </c>
      <c r="R363">
        <v>0.271153333</v>
      </c>
      <c r="S363">
        <v>0.30380071133333297</v>
      </c>
      <c r="T363">
        <v>0.26534535041725521</v>
      </c>
      <c r="U363">
        <v>2.33579959594046E-2</v>
      </c>
    </row>
    <row r="364" spans="1:21" x14ac:dyDescent="0.25">
      <c r="A364" s="144">
        <v>494.80000000000007</v>
      </c>
      <c r="B364">
        <v>0.299425</v>
      </c>
      <c r="C364">
        <v>0.29882999999999998</v>
      </c>
      <c r="D364">
        <v>0.29701</v>
      </c>
      <c r="E364">
        <v>0.293375</v>
      </c>
      <c r="F364">
        <v>0.29029499999999997</v>
      </c>
      <c r="G364">
        <v>0.28625500000000004</v>
      </c>
      <c r="H364">
        <v>0.28341</v>
      </c>
      <c r="I364">
        <v>0.27751999999999999</v>
      </c>
      <c r="J364">
        <v>0.27490999999999999</v>
      </c>
      <c r="K364">
        <v>0.27085000000000004</v>
      </c>
      <c r="L364">
        <v>0.26688500000000004</v>
      </c>
      <c r="M364">
        <v>0.27452807999999995</v>
      </c>
      <c r="N364">
        <v>0.25677908999999999</v>
      </c>
      <c r="O364">
        <v>0.22839652825000001</v>
      </c>
      <c r="P364">
        <v>0.25205277756381217</v>
      </c>
      <c r="Q364">
        <v>0.24354000000000001</v>
      </c>
      <c r="R364">
        <v>0.26354</v>
      </c>
      <c r="S364">
        <v>0.29605154649999998</v>
      </c>
      <c r="T364">
        <v>0.25823004364493318</v>
      </c>
      <c r="U364">
        <v>2.31192197474396E-2</v>
      </c>
    </row>
    <row r="365" spans="1:21" x14ac:dyDescent="0.25">
      <c r="A365" s="144">
        <v>495.20000000000005</v>
      </c>
      <c r="B365">
        <v>0.29024499999999998</v>
      </c>
      <c r="C365">
        <v>0.28958499999999998</v>
      </c>
      <c r="D365">
        <v>0.28789999999999999</v>
      </c>
      <c r="E365">
        <v>0.28442500000000004</v>
      </c>
      <c r="F365">
        <v>0.28119</v>
      </c>
      <c r="G365">
        <v>0.27744999999999997</v>
      </c>
      <c r="H365">
        <v>0.27479500000000001</v>
      </c>
      <c r="I365">
        <v>0.26886500000000002</v>
      </c>
      <c r="J365">
        <v>0.26646499999999995</v>
      </c>
      <c r="K365">
        <v>0.26234000000000002</v>
      </c>
      <c r="L365">
        <v>0.25851999999999997</v>
      </c>
      <c r="M365">
        <v>0.26473855899999998</v>
      </c>
      <c r="N365">
        <v>0.251759809</v>
      </c>
      <c r="O365">
        <v>0.2231758395</v>
      </c>
      <c r="P365">
        <v>0.24488054372536427</v>
      </c>
      <c r="Q365">
        <v>0.23620666666666701</v>
      </c>
      <c r="R365">
        <v>0.256206667</v>
      </c>
      <c r="S365">
        <v>0.28858260116666701</v>
      </c>
      <c r="T365">
        <v>0.25151260866008618</v>
      </c>
      <c r="U365">
        <v>2.2754525148235501E-2</v>
      </c>
    </row>
    <row r="366" spans="1:21" x14ac:dyDescent="0.25">
      <c r="A366" s="144">
        <v>495.6</v>
      </c>
      <c r="B366">
        <v>0.28076999999999996</v>
      </c>
      <c r="C366">
        <v>0.28017500000000001</v>
      </c>
      <c r="D366">
        <v>0.278615</v>
      </c>
      <c r="E366">
        <v>0.27512000000000003</v>
      </c>
      <c r="F366">
        <v>0.27209499999999998</v>
      </c>
      <c r="G366">
        <v>0.26844000000000001</v>
      </c>
      <c r="H366">
        <v>0.26571</v>
      </c>
      <c r="I366">
        <v>0.26008500000000001</v>
      </c>
      <c r="J366">
        <v>0.25765499999999997</v>
      </c>
      <c r="K366">
        <v>0.25373499999999999</v>
      </c>
      <c r="L366">
        <v>0.249915</v>
      </c>
      <c r="M366">
        <v>0.25477825649999997</v>
      </c>
      <c r="N366">
        <v>0.24695476499999999</v>
      </c>
      <c r="O366">
        <v>0.21778570899999999</v>
      </c>
      <c r="P366">
        <v>0.23715069734556446</v>
      </c>
      <c r="Q366">
        <v>0.229053333333333</v>
      </c>
      <c r="R366">
        <v>0.24905333299999999</v>
      </c>
      <c r="S366">
        <v>0.28129387483333301</v>
      </c>
      <c r="T366">
        <v>0.24472024183084121</v>
      </c>
      <c r="U366">
        <v>2.2609211869435399E-2</v>
      </c>
    </row>
    <row r="367" spans="1:21" x14ac:dyDescent="0.25">
      <c r="A367" s="144">
        <v>496</v>
      </c>
      <c r="B367">
        <v>0.27222000000000002</v>
      </c>
      <c r="C367">
        <v>0.271565</v>
      </c>
      <c r="D367">
        <v>0.26999499999999999</v>
      </c>
      <c r="E367">
        <v>0.26671</v>
      </c>
      <c r="F367">
        <v>0.26377</v>
      </c>
      <c r="G367">
        <v>0.26007000000000002</v>
      </c>
      <c r="H367">
        <v>0.25738</v>
      </c>
      <c r="I367">
        <v>0.252025</v>
      </c>
      <c r="J367">
        <v>0.24973000000000001</v>
      </c>
      <c r="K367">
        <v>0.245805</v>
      </c>
      <c r="L367">
        <v>0.24223500000000001</v>
      </c>
      <c r="M367">
        <v>0.245088051</v>
      </c>
      <c r="N367">
        <v>0.24230274800000001</v>
      </c>
      <c r="O367">
        <v>0.21258347250000001</v>
      </c>
      <c r="P367">
        <v>0.23024635301893154</v>
      </c>
      <c r="Q367">
        <v>0.22211666666666699</v>
      </c>
      <c r="R367">
        <v>0.24211666700000001</v>
      </c>
      <c r="S367">
        <v>0.27422203316666699</v>
      </c>
      <c r="T367">
        <v>0.23824529437122222</v>
      </c>
      <c r="U367">
        <v>2.2402750583399501E-2</v>
      </c>
    </row>
    <row r="368" spans="1:21" x14ac:dyDescent="0.25">
      <c r="A368" s="144">
        <v>496.40000000000003</v>
      </c>
      <c r="B368">
        <v>0.26344499999999998</v>
      </c>
      <c r="C368">
        <v>0.26278000000000001</v>
      </c>
      <c r="D368">
        <v>0.26122499999999998</v>
      </c>
      <c r="E368">
        <v>0.25805</v>
      </c>
      <c r="F368">
        <v>0.25516</v>
      </c>
      <c r="G368">
        <v>0.25168000000000001</v>
      </c>
      <c r="H368">
        <v>0.24907499999999999</v>
      </c>
      <c r="I368">
        <v>0.24374499999999999</v>
      </c>
      <c r="J368">
        <v>0.24151</v>
      </c>
      <c r="K368">
        <v>0.23780000000000001</v>
      </c>
      <c r="L368">
        <v>0.23417499999999999</v>
      </c>
      <c r="M368">
        <v>0.2358315265</v>
      </c>
      <c r="N368">
        <v>0.23716104499999999</v>
      </c>
      <c r="O368">
        <v>0.2074819255</v>
      </c>
      <c r="P368">
        <v>0.22333017467457628</v>
      </c>
      <c r="Q368">
        <v>0.21547666666666701</v>
      </c>
      <c r="R368">
        <v>0.235476667</v>
      </c>
      <c r="S368">
        <v>0.26744707666666701</v>
      </c>
      <c r="T368">
        <v>0.23184353644699721</v>
      </c>
      <c r="U368">
        <v>2.2564699878090799E-2</v>
      </c>
    </row>
    <row r="369" spans="1:21" x14ac:dyDescent="0.25">
      <c r="A369" s="144">
        <v>496.80000000000007</v>
      </c>
      <c r="B369">
        <v>0.25473999999999997</v>
      </c>
      <c r="C369">
        <v>0.25437500000000002</v>
      </c>
      <c r="D369">
        <v>0.25270499999999996</v>
      </c>
      <c r="E369">
        <v>0.24962499999999999</v>
      </c>
      <c r="F369">
        <v>0.24668999999999999</v>
      </c>
      <c r="G369">
        <v>0.24331</v>
      </c>
      <c r="H369">
        <v>0.24098999999999998</v>
      </c>
      <c r="I369">
        <v>0.23574000000000001</v>
      </c>
      <c r="J369">
        <v>0.23360500000000001</v>
      </c>
      <c r="K369">
        <v>0.22998499999999999</v>
      </c>
      <c r="L369">
        <v>0.22653999999999999</v>
      </c>
      <c r="M369">
        <v>0.22727908499999999</v>
      </c>
      <c r="N369">
        <v>0.232447818</v>
      </c>
      <c r="O369">
        <v>0.20247629924999999</v>
      </c>
      <c r="P369">
        <v>0.21655632177171194</v>
      </c>
      <c r="Q369">
        <v>0.2087</v>
      </c>
      <c r="R369">
        <v>0.22869999999999999</v>
      </c>
      <c r="S369">
        <v>0.26053567</v>
      </c>
      <c r="T369">
        <v>0.22553376738105421</v>
      </c>
      <c r="U369">
        <v>2.2470831696668699E-2</v>
      </c>
    </row>
    <row r="370" spans="1:21" x14ac:dyDescent="0.25">
      <c r="A370" s="144">
        <v>497.20000000000005</v>
      </c>
      <c r="B370">
        <v>0.24690499999999999</v>
      </c>
      <c r="C370">
        <v>0.24621500000000002</v>
      </c>
      <c r="D370">
        <v>0.24476500000000001</v>
      </c>
      <c r="E370">
        <v>0.24163000000000001</v>
      </c>
      <c r="F370">
        <v>0.23918</v>
      </c>
      <c r="G370">
        <v>0.23559999999999998</v>
      </c>
      <c r="H370">
        <v>0.233265</v>
      </c>
      <c r="I370">
        <v>0.22824</v>
      </c>
      <c r="J370">
        <v>0.22605999999999998</v>
      </c>
      <c r="K370">
        <v>0.22258500000000001</v>
      </c>
      <c r="L370">
        <v>0.21931</v>
      </c>
      <c r="M370">
        <v>0.21839059299999999</v>
      </c>
      <c r="N370">
        <v>0.22764277399999999</v>
      </c>
      <c r="O370">
        <v>0.19728800299999999</v>
      </c>
      <c r="P370">
        <v>0.21054086635549904</v>
      </c>
      <c r="Q370">
        <v>0.20230000000000001</v>
      </c>
      <c r="R370">
        <v>0.2223</v>
      </c>
      <c r="S370">
        <v>0.25400114750000002</v>
      </c>
      <c r="T370">
        <v>0.21926234598302721</v>
      </c>
      <c r="U370">
        <v>2.2122963452025E-2</v>
      </c>
    </row>
    <row r="371" spans="1:21" x14ac:dyDescent="0.25">
      <c r="A371" s="144">
        <v>497.6</v>
      </c>
      <c r="B371">
        <v>0.238845</v>
      </c>
      <c r="C371">
        <v>0.23819499999999999</v>
      </c>
      <c r="D371">
        <v>0.23679</v>
      </c>
      <c r="E371">
        <v>0.23397499999999999</v>
      </c>
      <c r="F371">
        <v>0.23126999999999998</v>
      </c>
      <c r="G371">
        <v>0.22793000000000002</v>
      </c>
      <c r="H371">
        <v>0.22575500000000001</v>
      </c>
      <c r="I371">
        <v>0.2208</v>
      </c>
      <c r="J371">
        <v>0.218775</v>
      </c>
      <c r="K371">
        <v>0.21537499999999998</v>
      </c>
      <c r="L371">
        <v>0.21229500000000001</v>
      </c>
      <c r="M371">
        <v>0.21085502449999999</v>
      </c>
      <c r="N371">
        <v>0.22268470300000001</v>
      </c>
      <c r="O371">
        <v>0.1923959865</v>
      </c>
      <c r="P371">
        <v>0.20426646593337866</v>
      </c>
      <c r="Q371">
        <v>0.19597666666666699</v>
      </c>
      <c r="R371">
        <v>0.21597666700000001</v>
      </c>
      <c r="S371">
        <v>0.247543507666667</v>
      </c>
      <c r="T371">
        <v>0.21322497568041421</v>
      </c>
      <c r="U371">
        <v>2.20819127771716E-2</v>
      </c>
    </row>
    <row r="372" spans="1:21" x14ac:dyDescent="0.25">
      <c r="A372" s="144">
        <v>498</v>
      </c>
      <c r="B372">
        <v>0.2311</v>
      </c>
      <c r="C372">
        <v>0.23044999999999999</v>
      </c>
      <c r="D372">
        <v>0.22908999999999999</v>
      </c>
      <c r="E372">
        <v>0.22616999999999998</v>
      </c>
      <c r="F372">
        <v>0.22364499999999998</v>
      </c>
      <c r="G372">
        <v>0.22043499999999999</v>
      </c>
      <c r="H372">
        <v>0.21834999999999999</v>
      </c>
      <c r="I372">
        <v>0.213505</v>
      </c>
      <c r="J372">
        <v>0.21159500000000001</v>
      </c>
      <c r="K372">
        <v>0.20824500000000001</v>
      </c>
      <c r="L372">
        <v>0.205175</v>
      </c>
      <c r="M372">
        <v>0.20306160299999998</v>
      </c>
      <c r="N372">
        <v>0.218124503</v>
      </c>
      <c r="O372">
        <v>0.18757975600000001</v>
      </c>
      <c r="P372">
        <v>0.19791260598024379</v>
      </c>
      <c r="Q372">
        <v>0.18997666666666699</v>
      </c>
      <c r="R372">
        <v>0.20997666700000001</v>
      </c>
      <c r="S372">
        <v>0.24140941666666699</v>
      </c>
      <c r="T372">
        <v>0.20735710344215222</v>
      </c>
      <c r="U372">
        <v>2.1648998708016801E-2</v>
      </c>
    </row>
    <row r="373" spans="1:21" x14ac:dyDescent="0.25">
      <c r="A373" s="144">
        <v>498.40000000000003</v>
      </c>
      <c r="B373">
        <v>0.223385</v>
      </c>
      <c r="C373">
        <v>0.22281000000000001</v>
      </c>
      <c r="D373">
        <v>0.221355</v>
      </c>
      <c r="E373">
        <v>0.21883999999999998</v>
      </c>
      <c r="F373">
        <v>0.21620499999999998</v>
      </c>
      <c r="G373">
        <v>0.21310499999999999</v>
      </c>
      <c r="H373">
        <v>0.21095999999999998</v>
      </c>
      <c r="I373">
        <v>0.20638000000000001</v>
      </c>
      <c r="J373">
        <v>0.204485</v>
      </c>
      <c r="K373">
        <v>0.20140999999999998</v>
      </c>
      <c r="L373">
        <v>0.198355</v>
      </c>
      <c r="M373">
        <v>0.19558510400000001</v>
      </c>
      <c r="N373">
        <v>0.21316643199999999</v>
      </c>
      <c r="O373">
        <v>0.1826699215</v>
      </c>
      <c r="P373">
        <v>0.19205109506993828</v>
      </c>
      <c r="Q373">
        <v>0.184013333333333</v>
      </c>
      <c r="R373">
        <v>0.20401333299999999</v>
      </c>
      <c r="S373">
        <v>0.23531220783333301</v>
      </c>
      <c r="T373">
        <v>0.20166324829315621</v>
      </c>
      <c r="U373">
        <v>2.16263337770084E-2</v>
      </c>
    </row>
    <row r="374" spans="1:21" x14ac:dyDescent="0.25">
      <c r="A374" s="144">
        <v>498.80000000000007</v>
      </c>
      <c r="B374">
        <v>0.21612999999999999</v>
      </c>
      <c r="C374">
        <v>0.21560000000000001</v>
      </c>
      <c r="D374">
        <v>0.21432000000000001</v>
      </c>
      <c r="E374">
        <v>0.21179500000000001</v>
      </c>
      <c r="F374">
        <v>0.209315</v>
      </c>
      <c r="G374">
        <v>0.20623999999999998</v>
      </c>
      <c r="H374">
        <v>0.20424</v>
      </c>
      <c r="I374">
        <v>0.19973000000000002</v>
      </c>
      <c r="J374">
        <v>0.19792999999999999</v>
      </c>
      <c r="K374">
        <v>0.19494499999999998</v>
      </c>
      <c r="L374">
        <v>0.191995</v>
      </c>
      <c r="M374">
        <v>0.18820424549999998</v>
      </c>
      <c r="N374">
        <v>0.20802472899999999</v>
      </c>
      <c r="O374">
        <v>0.17801472199999999</v>
      </c>
      <c r="P374">
        <v>0.18610222264486423</v>
      </c>
      <c r="Q374">
        <v>0.178213333333333</v>
      </c>
      <c r="R374">
        <v>0.19821333299999999</v>
      </c>
      <c r="S374">
        <v>0.229378546833333</v>
      </c>
      <c r="T374">
        <v>0.19605440690591322</v>
      </c>
      <c r="U374">
        <v>2.1896113951704401E-2</v>
      </c>
    </row>
    <row r="375" spans="1:21" x14ac:dyDescent="0.25">
      <c r="A375" s="144">
        <v>499.20000000000005</v>
      </c>
      <c r="B375">
        <v>0.209255</v>
      </c>
      <c r="C375">
        <v>0.20861000000000002</v>
      </c>
      <c r="D375">
        <v>0.20729999999999998</v>
      </c>
      <c r="E375">
        <v>0.20477500000000001</v>
      </c>
      <c r="F375">
        <v>0.20264500000000002</v>
      </c>
      <c r="G375">
        <v>0.19968</v>
      </c>
      <c r="H375">
        <v>0.19758000000000001</v>
      </c>
      <c r="I375">
        <v>0.193215</v>
      </c>
      <c r="J375">
        <v>0.19141999999999998</v>
      </c>
      <c r="K375">
        <v>0.188445</v>
      </c>
      <c r="L375">
        <v>0.185755</v>
      </c>
      <c r="M375">
        <v>0.18128584049999999</v>
      </c>
      <c r="N375">
        <v>0.20331150100000001</v>
      </c>
      <c r="O375">
        <v>0.17313778974999999</v>
      </c>
      <c r="P375">
        <v>0.18075805391313138</v>
      </c>
      <c r="Q375">
        <v>0.17240333333333299</v>
      </c>
      <c r="R375">
        <v>0.19240333300000001</v>
      </c>
      <c r="S375">
        <v>0.223435100333333</v>
      </c>
      <c r="T375">
        <v>0.1905321307811822</v>
      </c>
      <c r="U375">
        <v>2.1702605507112099E-2</v>
      </c>
    </row>
    <row r="376" spans="1:21" x14ac:dyDescent="0.25">
      <c r="A376" s="144">
        <v>499.6</v>
      </c>
      <c r="B376">
        <v>0.20247999999999999</v>
      </c>
      <c r="C376">
        <v>0.20196500000000001</v>
      </c>
      <c r="D376">
        <v>0.20074</v>
      </c>
      <c r="E376">
        <v>0.19827</v>
      </c>
      <c r="F376">
        <v>0.19602</v>
      </c>
      <c r="G376">
        <v>0.19315499999999999</v>
      </c>
      <c r="H376">
        <v>0.191195</v>
      </c>
      <c r="I376">
        <v>0.18694</v>
      </c>
      <c r="J376">
        <v>0.18527500000000002</v>
      </c>
      <c r="K376">
        <v>0.1825</v>
      </c>
      <c r="L376">
        <v>0.17968000000000001</v>
      </c>
      <c r="M376">
        <v>0.1748032585</v>
      </c>
      <c r="N376">
        <v>0.198567668</v>
      </c>
      <c r="O376">
        <v>0.16851116299999999</v>
      </c>
      <c r="P376">
        <v>0.17527571519411425</v>
      </c>
      <c r="Q376">
        <v>0.16713</v>
      </c>
      <c r="R376">
        <v>0.18712999999999999</v>
      </c>
      <c r="S376">
        <v>0.218028534</v>
      </c>
      <c r="T376">
        <v>0.1850745384625592</v>
      </c>
      <c r="U376">
        <v>2.1430917088380401E-2</v>
      </c>
    </row>
    <row r="377" spans="1:21" x14ac:dyDescent="0.25">
      <c r="A377" s="144">
        <v>500</v>
      </c>
      <c r="B377">
        <v>0.19594</v>
      </c>
      <c r="C377">
        <v>0.19533499999999998</v>
      </c>
      <c r="D377">
        <v>0.19403000000000001</v>
      </c>
      <c r="E377">
        <v>0.19184000000000001</v>
      </c>
      <c r="F377">
        <v>0.18959500000000001</v>
      </c>
      <c r="G377">
        <v>0.18696499999999999</v>
      </c>
      <c r="H377">
        <v>0.18501000000000001</v>
      </c>
      <c r="I377">
        <v>0.18080499999999999</v>
      </c>
      <c r="J377">
        <v>0.17926999999999998</v>
      </c>
      <c r="K377">
        <v>0.17655999999999999</v>
      </c>
      <c r="L377">
        <v>0.17387</v>
      </c>
      <c r="M377">
        <v>0.168614339</v>
      </c>
      <c r="N377">
        <v>0.19348717600000001</v>
      </c>
      <c r="O377">
        <v>0.16393149875000002</v>
      </c>
      <c r="P377">
        <v>0.1701433635031574</v>
      </c>
      <c r="Q377">
        <v>0.16186666666666699</v>
      </c>
      <c r="R377">
        <v>0.18186666700000001</v>
      </c>
      <c r="S377">
        <v>0.21263218116666699</v>
      </c>
      <c r="T377">
        <v>0.17999455350168719</v>
      </c>
      <c r="U377">
        <v>2.1343142057112501E-2</v>
      </c>
    </row>
    <row r="378" spans="1:21" x14ac:dyDescent="0.25">
      <c r="A378" s="144">
        <v>500.40000000000003</v>
      </c>
      <c r="B378">
        <v>0.18953500000000001</v>
      </c>
      <c r="C378">
        <v>0.18903</v>
      </c>
      <c r="D378">
        <v>0.18778499999999998</v>
      </c>
      <c r="E378">
        <v>0.18559999999999999</v>
      </c>
      <c r="F378">
        <v>0.183535</v>
      </c>
      <c r="G378">
        <v>0.18071999999999999</v>
      </c>
      <c r="H378">
        <v>0.17902000000000001</v>
      </c>
      <c r="I378">
        <v>0.17499500000000001</v>
      </c>
      <c r="J378">
        <v>0.17348</v>
      </c>
      <c r="K378">
        <v>0.170905</v>
      </c>
      <c r="L378">
        <v>0.16817499999999999</v>
      </c>
      <c r="M378">
        <v>0.16252962949999999</v>
      </c>
      <c r="N378">
        <v>0.18779457699999999</v>
      </c>
      <c r="O378">
        <v>0.15952263475</v>
      </c>
      <c r="P378">
        <v>0.1649641653225386</v>
      </c>
      <c r="Q378">
        <v>0.156783333333333</v>
      </c>
      <c r="R378">
        <v>0.17678333299999999</v>
      </c>
      <c r="S378">
        <v>0.20741604083333301</v>
      </c>
      <c r="T378">
        <v>0.17503562136449921</v>
      </c>
      <c r="U378">
        <v>2.1302067855497299E-2</v>
      </c>
    </row>
    <row r="379" spans="1:21" x14ac:dyDescent="0.25">
      <c r="A379" s="144">
        <v>500.80000000000007</v>
      </c>
      <c r="B379">
        <v>0.183365</v>
      </c>
      <c r="C379">
        <v>0.18279499999999999</v>
      </c>
      <c r="D379">
        <v>0.18163000000000001</v>
      </c>
      <c r="E379">
        <v>0.179475</v>
      </c>
      <c r="F379">
        <v>0.17740499999999998</v>
      </c>
      <c r="G379">
        <v>0.17485000000000001</v>
      </c>
      <c r="H379">
        <v>0.17305500000000001</v>
      </c>
      <c r="I379">
        <v>0.16920499999999999</v>
      </c>
      <c r="J379">
        <v>0.16769000000000001</v>
      </c>
      <c r="K379">
        <v>0.16512499999999999</v>
      </c>
      <c r="L379">
        <v>0.16265499999999999</v>
      </c>
      <c r="M379">
        <v>0.156854731</v>
      </c>
      <c r="N379">
        <v>0.18314256000000001</v>
      </c>
      <c r="O379">
        <v>0.15511559250000001</v>
      </c>
      <c r="P379">
        <v>0.15985945161681317</v>
      </c>
      <c r="Q379">
        <v>0.151796666666667</v>
      </c>
      <c r="R379">
        <v>0.17179666699999999</v>
      </c>
      <c r="S379">
        <v>0.202296779166667</v>
      </c>
      <c r="T379">
        <v>0.1700790747770872</v>
      </c>
      <c r="U379">
        <v>2.1249432401120899E-2</v>
      </c>
    </row>
    <row r="380" spans="1:21" x14ac:dyDescent="0.25">
      <c r="A380" s="144">
        <v>501.20000000000005</v>
      </c>
      <c r="B380">
        <v>0.17779</v>
      </c>
      <c r="C380">
        <v>0.17691000000000001</v>
      </c>
      <c r="D380">
        <v>0.17591000000000001</v>
      </c>
      <c r="E380">
        <v>0.17391000000000001</v>
      </c>
      <c r="F380">
        <v>0.17187000000000002</v>
      </c>
      <c r="G380">
        <v>0.16936499999999999</v>
      </c>
      <c r="H380">
        <v>0.16769499999999998</v>
      </c>
      <c r="I380">
        <v>0.163935</v>
      </c>
      <c r="J380">
        <v>0.16244</v>
      </c>
      <c r="K380">
        <v>0.159995</v>
      </c>
      <c r="L380">
        <v>0.15765000000000001</v>
      </c>
      <c r="M380">
        <v>0.15133408549999999</v>
      </c>
      <c r="N380">
        <v>0.17815388400000001</v>
      </c>
      <c r="O380">
        <v>0.1506682745</v>
      </c>
      <c r="P380">
        <v>0.1549478919214258</v>
      </c>
      <c r="Q380">
        <v>0.14700666666666701</v>
      </c>
      <c r="R380">
        <v>0.167006667</v>
      </c>
      <c r="S380">
        <v>0.19737439566666701</v>
      </c>
      <c r="T380">
        <v>0.1650211653909702</v>
      </c>
      <c r="U380">
        <v>2.1318991271080001E-2</v>
      </c>
    </row>
    <row r="381" spans="1:21" x14ac:dyDescent="0.25">
      <c r="A381" s="144">
        <v>501.6</v>
      </c>
      <c r="B381">
        <v>0.17180499999999999</v>
      </c>
      <c r="C381">
        <v>0.17136000000000001</v>
      </c>
      <c r="D381">
        <v>0.17015</v>
      </c>
      <c r="E381">
        <v>0.16825999999999999</v>
      </c>
      <c r="F381">
        <v>0.16634500000000002</v>
      </c>
      <c r="G381">
        <v>0.163825</v>
      </c>
      <c r="H381">
        <v>0.162165</v>
      </c>
      <c r="I381">
        <v>0.15861999999999998</v>
      </c>
      <c r="J381">
        <v>0.15731499999999998</v>
      </c>
      <c r="K381">
        <v>0.15485500000000002</v>
      </c>
      <c r="L381">
        <v>0.15254499999999999</v>
      </c>
      <c r="M381">
        <v>0.14619386849999999</v>
      </c>
      <c r="N381">
        <v>0.17386913100000001</v>
      </c>
      <c r="O381">
        <v>0.14628883249999999</v>
      </c>
      <c r="P381">
        <v>0.15047895064958114</v>
      </c>
      <c r="Q381">
        <v>0.14237666666666701</v>
      </c>
      <c r="R381">
        <v>0.162376667</v>
      </c>
      <c r="S381">
        <v>0.192612223666667</v>
      </c>
      <c r="T381">
        <v>0.1604623443793772</v>
      </c>
      <c r="U381">
        <v>2.1128539942713302E-2</v>
      </c>
    </row>
    <row r="382" spans="1:21" x14ac:dyDescent="0.25">
      <c r="A382" s="144">
        <v>502</v>
      </c>
      <c r="B382">
        <v>0.16622500000000001</v>
      </c>
      <c r="C382">
        <v>0.16560000000000002</v>
      </c>
      <c r="D382">
        <v>0.16441</v>
      </c>
      <c r="E382">
        <v>0.16269</v>
      </c>
      <c r="F382">
        <v>0.16065499999999999</v>
      </c>
      <c r="G382">
        <v>0.15843499999999999</v>
      </c>
      <c r="H382">
        <v>0.15687000000000001</v>
      </c>
      <c r="I382">
        <v>0.15340500000000001</v>
      </c>
      <c r="J382">
        <v>0.15205000000000002</v>
      </c>
      <c r="K382">
        <v>0.149835</v>
      </c>
      <c r="L382">
        <v>0.14746999999999999</v>
      </c>
      <c r="M382">
        <v>0.14131410350000001</v>
      </c>
      <c r="N382">
        <v>0.16924771999999999</v>
      </c>
      <c r="O382">
        <v>0.14221381724999999</v>
      </c>
      <c r="P382">
        <v>0.14599051289857143</v>
      </c>
      <c r="Q382">
        <v>0.13780999999999999</v>
      </c>
      <c r="R382">
        <v>0.15781000000000001</v>
      </c>
      <c r="S382">
        <v>0.1879135955</v>
      </c>
      <c r="T382">
        <v>0.1562666060167682</v>
      </c>
      <c r="U382">
        <v>2.0959673579867399E-2</v>
      </c>
    </row>
    <row r="383" spans="1:21" x14ac:dyDescent="0.25">
      <c r="A383" s="144">
        <v>502.40000000000003</v>
      </c>
      <c r="B383">
        <v>0.16072999999999998</v>
      </c>
      <c r="C383">
        <v>0.16034999999999999</v>
      </c>
      <c r="D383">
        <v>0.159305</v>
      </c>
      <c r="E383">
        <v>0.15755999999999998</v>
      </c>
      <c r="F383">
        <v>0.15565000000000001</v>
      </c>
      <c r="G383">
        <v>0.15339</v>
      </c>
      <c r="H383">
        <v>0.15195500000000001</v>
      </c>
      <c r="I383">
        <v>0.14848</v>
      </c>
      <c r="J383">
        <v>0.14732000000000001</v>
      </c>
      <c r="K383">
        <v>0.14496999999999999</v>
      </c>
      <c r="L383">
        <v>0.142735</v>
      </c>
      <c r="M383">
        <v>0.13672601149999999</v>
      </c>
      <c r="N383">
        <v>0.16502417799999999</v>
      </c>
      <c r="O383">
        <v>0.13802564550000002</v>
      </c>
      <c r="P383">
        <v>0.14177943666232978</v>
      </c>
      <c r="Q383">
        <v>0.13363</v>
      </c>
      <c r="R383">
        <v>0.15362999999999999</v>
      </c>
      <c r="S383">
        <v>0.18360184399999999</v>
      </c>
      <c r="T383">
        <v>0.15186922093740721</v>
      </c>
      <c r="U383">
        <v>2.1032009919596702E-2</v>
      </c>
    </row>
    <row r="384" spans="1:21" x14ac:dyDescent="0.25">
      <c r="A384" s="144">
        <v>502.80000000000007</v>
      </c>
      <c r="B384">
        <v>0.15585500000000002</v>
      </c>
      <c r="C384">
        <v>0.15551500000000001</v>
      </c>
      <c r="D384">
        <v>0.154305</v>
      </c>
      <c r="E384">
        <v>0.152645</v>
      </c>
      <c r="F384">
        <v>0.15073</v>
      </c>
      <c r="G384">
        <v>0.14879999999999999</v>
      </c>
      <c r="H384">
        <v>0.14718999999999999</v>
      </c>
      <c r="I384">
        <v>0.14379</v>
      </c>
      <c r="J384">
        <v>0.14266000000000001</v>
      </c>
      <c r="K384">
        <v>0.14063500000000001</v>
      </c>
      <c r="L384">
        <v>0.1384</v>
      </c>
      <c r="M384">
        <v>0.13223509249999998</v>
      </c>
      <c r="N384">
        <v>0.160861847</v>
      </c>
      <c r="O384">
        <v>0.1339644445</v>
      </c>
      <c r="P384">
        <v>0.13773177793494987</v>
      </c>
      <c r="Q384">
        <v>0.12933</v>
      </c>
      <c r="R384">
        <v>0.14932999999999999</v>
      </c>
      <c r="S384">
        <v>0.179170302</v>
      </c>
      <c r="T384">
        <v>0.14759233007369921</v>
      </c>
      <c r="U384">
        <v>2.1219308334128401E-2</v>
      </c>
    </row>
    <row r="385" spans="1:21" x14ac:dyDescent="0.25">
      <c r="A385" s="144">
        <v>503.20000000000005</v>
      </c>
      <c r="B385">
        <v>0.15110499999999999</v>
      </c>
      <c r="C385">
        <v>0.15067</v>
      </c>
      <c r="D385">
        <v>0.14959500000000001</v>
      </c>
      <c r="E385">
        <v>0.14799999999999999</v>
      </c>
      <c r="F385">
        <v>0.14608500000000002</v>
      </c>
      <c r="G385">
        <v>0.14405499999999999</v>
      </c>
      <c r="H385">
        <v>0.14257500000000001</v>
      </c>
      <c r="I385">
        <v>0.139435</v>
      </c>
      <c r="J385">
        <v>0.13833999999999999</v>
      </c>
      <c r="K385">
        <v>0.13625500000000001</v>
      </c>
      <c r="L385">
        <v>0.13416500000000001</v>
      </c>
      <c r="M385">
        <v>0.1280125855</v>
      </c>
      <c r="N385">
        <v>0.15620982999999999</v>
      </c>
      <c r="O385">
        <v>0.13024327600000002</v>
      </c>
      <c r="P385">
        <v>0.13364806371347684</v>
      </c>
      <c r="Q385">
        <v>0.12545666666666699</v>
      </c>
      <c r="R385">
        <v>0.14545666700000001</v>
      </c>
      <c r="S385">
        <v>0.175165636166667</v>
      </c>
      <c r="T385">
        <v>0.14357534571732722</v>
      </c>
      <c r="U385">
        <v>2.0998140372198E-2</v>
      </c>
    </row>
    <row r="386" spans="1:21" x14ac:dyDescent="0.25">
      <c r="A386" s="144">
        <v>503.6</v>
      </c>
      <c r="B386">
        <v>0.14629500000000001</v>
      </c>
      <c r="C386">
        <v>0.14585500000000001</v>
      </c>
      <c r="D386">
        <v>0.14472499999999999</v>
      </c>
      <c r="E386">
        <v>0.14334</v>
      </c>
      <c r="F386">
        <v>0.14158499999999999</v>
      </c>
      <c r="G386">
        <v>0.13951000000000002</v>
      </c>
      <c r="H386">
        <v>0.13807</v>
      </c>
      <c r="I386">
        <v>0.13508500000000001</v>
      </c>
      <c r="J386">
        <v>0.134015</v>
      </c>
      <c r="K386">
        <v>0.13205</v>
      </c>
      <c r="L386">
        <v>0.13003999999999999</v>
      </c>
      <c r="M386">
        <v>0.124077618</v>
      </c>
      <c r="N386">
        <v>0.15232294800000001</v>
      </c>
      <c r="O386">
        <v>0.12649523774999999</v>
      </c>
      <c r="P386">
        <v>0.13022618350972665</v>
      </c>
      <c r="Q386">
        <v>0.12162000000000001</v>
      </c>
      <c r="R386">
        <v>0.14162</v>
      </c>
      <c r="S386">
        <v>0.1711978455</v>
      </c>
      <c r="T386">
        <v>0.13967820347707621</v>
      </c>
      <c r="U386">
        <v>2.0809723067243598E-2</v>
      </c>
    </row>
    <row r="387" spans="1:21" x14ac:dyDescent="0.25">
      <c r="A387" s="144">
        <v>504</v>
      </c>
      <c r="B387">
        <v>0.14189499999999999</v>
      </c>
      <c r="C387">
        <v>0.14127499999999998</v>
      </c>
      <c r="D387">
        <v>0.14033999999999999</v>
      </c>
      <c r="E387">
        <v>0.13893</v>
      </c>
      <c r="F387">
        <v>0.13713500000000001</v>
      </c>
      <c r="G387">
        <v>0.13523499999999999</v>
      </c>
      <c r="H387">
        <v>0.13400000000000001</v>
      </c>
      <c r="I387">
        <v>0.13103000000000001</v>
      </c>
      <c r="J387">
        <v>0.13006000000000001</v>
      </c>
      <c r="K387">
        <v>0.12812999999999999</v>
      </c>
      <c r="L387">
        <v>0.12600499999999998</v>
      </c>
      <c r="M387">
        <v>0.1202639995</v>
      </c>
      <c r="N387">
        <v>0.14828303900000001</v>
      </c>
      <c r="O387">
        <v>0.12276154624999999</v>
      </c>
      <c r="P387">
        <v>0.12635457977643871</v>
      </c>
      <c r="Q387">
        <v>0.11783</v>
      </c>
      <c r="R387">
        <v>0.13783000000000001</v>
      </c>
      <c r="S387">
        <v>0.1672769295</v>
      </c>
      <c r="T387">
        <v>0.1357487964702232</v>
      </c>
      <c r="U387">
        <v>2.06714170836815E-2</v>
      </c>
    </row>
    <row r="388" spans="1:21" x14ac:dyDescent="0.25">
      <c r="A388" s="144">
        <v>504.40000000000003</v>
      </c>
      <c r="B388">
        <v>0.13730500000000001</v>
      </c>
      <c r="C388">
        <v>0.13667000000000001</v>
      </c>
      <c r="D388">
        <v>0.13592000000000001</v>
      </c>
      <c r="E388">
        <v>0.13455</v>
      </c>
      <c r="F388">
        <v>0.132905</v>
      </c>
      <c r="G388">
        <v>0.13104499999999999</v>
      </c>
      <c r="H388">
        <v>0.12979499999999999</v>
      </c>
      <c r="I388">
        <v>0.12675500000000001</v>
      </c>
      <c r="J388">
        <v>0.125995</v>
      </c>
      <c r="K388">
        <v>0.12404</v>
      </c>
      <c r="L388">
        <v>0.12207499999999999</v>
      </c>
      <c r="M388">
        <v>0.11658719000000001</v>
      </c>
      <c r="N388">
        <v>0.14421252400000001</v>
      </c>
      <c r="O388">
        <v>0.11915713550000001</v>
      </c>
      <c r="P388">
        <v>0.12296846750032417</v>
      </c>
      <c r="Q388">
        <v>0.11412</v>
      </c>
      <c r="R388">
        <v>0.13411999999999999</v>
      </c>
      <c r="S388">
        <v>0.16343622150000001</v>
      </c>
      <c r="T388">
        <v>0.1322954464324422</v>
      </c>
      <c r="U388">
        <v>2.0680122119351E-2</v>
      </c>
    </row>
    <row r="389" spans="1:21" x14ac:dyDescent="0.25">
      <c r="A389" s="144">
        <v>504.80000000000007</v>
      </c>
      <c r="B389">
        <v>0.13317499999999999</v>
      </c>
      <c r="C389">
        <v>0.13266</v>
      </c>
      <c r="D389">
        <v>0.13184000000000001</v>
      </c>
      <c r="E389">
        <v>0.13051000000000001</v>
      </c>
      <c r="F389">
        <v>0.12902</v>
      </c>
      <c r="G389">
        <v>0.12705</v>
      </c>
      <c r="H389">
        <v>0.12581999999999999</v>
      </c>
      <c r="I389">
        <v>0.12310499999999999</v>
      </c>
      <c r="J389">
        <v>0.12232</v>
      </c>
      <c r="K389">
        <v>0.120425</v>
      </c>
      <c r="L389">
        <v>0.11860499999999999</v>
      </c>
      <c r="M389">
        <v>0.11322301900000001</v>
      </c>
      <c r="N389">
        <v>0.13995837699999999</v>
      </c>
      <c r="O389">
        <v>0.11551028050000001</v>
      </c>
      <c r="P389">
        <v>0.11930235307612744</v>
      </c>
      <c r="Q389">
        <v>0.11063666666666699</v>
      </c>
      <c r="R389">
        <v>0.13063666700000001</v>
      </c>
      <c r="S389">
        <v>0.15982238666666701</v>
      </c>
      <c r="T389">
        <v>0.12872560025493021</v>
      </c>
      <c r="U389">
        <v>2.0433831106442001E-2</v>
      </c>
    </row>
    <row r="390" spans="1:21" x14ac:dyDescent="0.25">
      <c r="A390" s="144">
        <v>505.20000000000005</v>
      </c>
      <c r="B390">
        <v>0.12925</v>
      </c>
      <c r="C390">
        <v>0.12865500000000002</v>
      </c>
      <c r="D390">
        <v>0.12789</v>
      </c>
      <c r="E390">
        <v>0.12662000000000001</v>
      </c>
      <c r="F390">
        <v>0.124975</v>
      </c>
      <c r="G390">
        <v>0.123335</v>
      </c>
      <c r="H390">
        <v>0.122</v>
      </c>
      <c r="I390">
        <v>0.11942</v>
      </c>
      <c r="J390">
        <v>0.11849499999999999</v>
      </c>
      <c r="K390">
        <v>0.11680499999999999</v>
      </c>
      <c r="L390">
        <v>0.11504500000000001</v>
      </c>
      <c r="M390">
        <v>0.109580181</v>
      </c>
      <c r="N390">
        <v>0.13576543999999999</v>
      </c>
      <c r="O390">
        <v>0.1121160045</v>
      </c>
      <c r="P390">
        <v>0.11560414013568523</v>
      </c>
      <c r="Q390">
        <v>0.107446666666667</v>
      </c>
      <c r="R390">
        <v>0.12744666700000001</v>
      </c>
      <c r="S390">
        <v>0.15650209266666701</v>
      </c>
      <c r="T390">
        <v>0.12520369025356221</v>
      </c>
      <c r="U390">
        <v>2.0432649063595199E-2</v>
      </c>
    </row>
    <row r="391" spans="1:21" x14ac:dyDescent="0.25">
      <c r="A391" s="144">
        <v>505.6</v>
      </c>
      <c r="B391">
        <v>0.12509500000000001</v>
      </c>
      <c r="C391">
        <v>0.12479</v>
      </c>
      <c r="D391">
        <v>0.12393999999999999</v>
      </c>
      <c r="E391">
        <v>0.12272</v>
      </c>
      <c r="F391">
        <v>0.12124</v>
      </c>
      <c r="G391">
        <v>0.119565</v>
      </c>
      <c r="H391">
        <v>0.118395</v>
      </c>
      <c r="I391">
        <v>0.115785</v>
      </c>
      <c r="J391">
        <v>0.11505000000000001</v>
      </c>
      <c r="K391">
        <v>0.11345</v>
      </c>
      <c r="L391">
        <v>0.111625</v>
      </c>
      <c r="M391">
        <v>0.10658404199999999</v>
      </c>
      <c r="N391">
        <v>0.13200097899999999</v>
      </c>
      <c r="O391">
        <v>0.10860802225000001</v>
      </c>
      <c r="P391">
        <v>0.1127972212439794</v>
      </c>
      <c r="Q391">
        <v>0.104263333333333</v>
      </c>
      <c r="R391">
        <v>0.124263333</v>
      </c>
      <c r="S391">
        <v>0.15318867083333301</v>
      </c>
      <c r="T391">
        <v>0.1218383474833352</v>
      </c>
      <c r="U391">
        <v>2.0474995887859199E-2</v>
      </c>
    </row>
    <row r="392" spans="1:21" x14ac:dyDescent="0.25">
      <c r="A392" s="144">
        <v>506</v>
      </c>
      <c r="B392">
        <v>0.12160499999999999</v>
      </c>
      <c r="C392">
        <v>0.12111</v>
      </c>
      <c r="D392">
        <v>0.12027499999999999</v>
      </c>
      <c r="E392">
        <v>0.119145</v>
      </c>
      <c r="F392">
        <v>0.11776500000000001</v>
      </c>
      <c r="G392">
        <v>0.11608</v>
      </c>
      <c r="H392">
        <v>0.11502999999999999</v>
      </c>
      <c r="I392">
        <v>0.1125</v>
      </c>
      <c r="J392">
        <v>0.11176</v>
      </c>
      <c r="K392">
        <v>0.11019000000000001</v>
      </c>
      <c r="L392">
        <v>0.1085</v>
      </c>
      <c r="M392">
        <v>0.1040192895</v>
      </c>
      <c r="N392">
        <v>0.12897104700000001</v>
      </c>
      <c r="O392">
        <v>0.105271562</v>
      </c>
      <c r="P392">
        <v>0.10959084282125951</v>
      </c>
      <c r="Q392">
        <v>0.10104</v>
      </c>
      <c r="R392">
        <v>0.12103999999999999</v>
      </c>
      <c r="S392">
        <v>0.14983545500000001</v>
      </c>
      <c r="T392">
        <v>0.11870943591558721</v>
      </c>
      <c r="U392">
        <v>2.03957252810998E-2</v>
      </c>
    </row>
    <row r="393" spans="1:21" x14ac:dyDescent="0.25">
      <c r="A393" s="144">
        <v>506.40000000000003</v>
      </c>
      <c r="B393">
        <v>0.11788999999999999</v>
      </c>
      <c r="C393">
        <v>0.117365</v>
      </c>
      <c r="D393">
        <v>0.116615</v>
      </c>
      <c r="E393">
        <v>0.115485</v>
      </c>
      <c r="F393">
        <v>0.11410000000000001</v>
      </c>
      <c r="G393">
        <v>0.11261</v>
      </c>
      <c r="H393">
        <v>0.11143500000000001</v>
      </c>
      <c r="I393">
        <v>0.10907500000000001</v>
      </c>
      <c r="J393">
        <v>0.108255</v>
      </c>
      <c r="K393">
        <v>0.10691500000000001</v>
      </c>
      <c r="L393">
        <v>0.10538500000000001</v>
      </c>
      <c r="M393">
        <v>0.1014250015</v>
      </c>
      <c r="N393">
        <v>0.12502295399999999</v>
      </c>
      <c r="O393">
        <v>0.10216986524999999</v>
      </c>
      <c r="P393">
        <v>0.10677497942364575</v>
      </c>
      <c r="Q393">
        <v>9.8233333333333298E-2</v>
      </c>
      <c r="R393">
        <v>0.118233333</v>
      </c>
      <c r="S393">
        <v>0.14689911083333301</v>
      </c>
      <c r="T393">
        <v>0.1157048365020282</v>
      </c>
      <c r="U393">
        <v>2.06258616929458E-2</v>
      </c>
    </row>
    <row r="394" spans="1:21" x14ac:dyDescent="0.25">
      <c r="A394" s="144">
        <v>506.80000000000007</v>
      </c>
      <c r="B394">
        <v>0.114825</v>
      </c>
      <c r="C394">
        <v>0.11427999999999999</v>
      </c>
      <c r="D394">
        <v>0.11352999999999999</v>
      </c>
      <c r="E394">
        <v>0.11257500000000001</v>
      </c>
      <c r="F394">
        <v>0.11105000000000001</v>
      </c>
      <c r="G394">
        <v>0.109655</v>
      </c>
      <c r="H394">
        <v>0.108615</v>
      </c>
      <c r="I394">
        <v>0.106155</v>
      </c>
      <c r="J394">
        <v>0.10564499999999999</v>
      </c>
      <c r="K394">
        <v>0.10416</v>
      </c>
      <c r="L394">
        <v>0.10250500000000001</v>
      </c>
      <c r="M394">
        <v>9.8547153999999998E-2</v>
      </c>
      <c r="N394">
        <v>0.121166677</v>
      </c>
      <c r="O394">
        <v>9.9166399749999995E-2</v>
      </c>
      <c r="P394">
        <v>0.1038685750679002</v>
      </c>
      <c r="Q394">
        <v>9.5299999999999996E-2</v>
      </c>
      <c r="R394">
        <v>0.1153</v>
      </c>
      <c r="S394">
        <v>0.14383630450000001</v>
      </c>
      <c r="T394">
        <v>0.11252683857589821</v>
      </c>
      <c r="U394">
        <v>2.03687037545081E-2</v>
      </c>
    </row>
    <row r="395" spans="1:21" x14ac:dyDescent="0.25">
      <c r="A395" s="144">
        <v>507.20000000000005</v>
      </c>
      <c r="B395">
        <v>0.11147</v>
      </c>
      <c r="C395">
        <v>0.111</v>
      </c>
      <c r="D395">
        <v>0.11032</v>
      </c>
      <c r="E395">
        <v>0.109305</v>
      </c>
      <c r="F395">
        <v>0.108095</v>
      </c>
      <c r="G395">
        <v>0.106465</v>
      </c>
      <c r="H395">
        <v>0.10553999999999999</v>
      </c>
      <c r="I395">
        <v>0.103215</v>
      </c>
      <c r="J395">
        <v>0.10271</v>
      </c>
      <c r="K395">
        <v>0.10128</v>
      </c>
      <c r="L395">
        <v>9.9700000000000011E-2</v>
      </c>
      <c r="M395">
        <v>9.6261677000000004E-2</v>
      </c>
      <c r="N395">
        <v>0.117861296</v>
      </c>
      <c r="O395">
        <v>9.6181575249999998E-2</v>
      </c>
      <c r="P395">
        <v>0.10118795354557743</v>
      </c>
      <c r="Q395">
        <v>9.2649999999999996E-2</v>
      </c>
      <c r="R395">
        <v>0.11265</v>
      </c>
      <c r="S395">
        <v>0.141057036</v>
      </c>
      <c r="T395">
        <v>0.10968540706306421</v>
      </c>
      <c r="U395">
        <v>2.0438695588282301E-2</v>
      </c>
    </row>
    <row r="396" spans="1:21" x14ac:dyDescent="0.25">
      <c r="A396" s="144">
        <v>507.6</v>
      </c>
      <c r="B396">
        <v>0.10830000000000001</v>
      </c>
      <c r="C396">
        <v>0.10781</v>
      </c>
      <c r="D396">
        <v>0.107045</v>
      </c>
      <c r="E396">
        <v>0.1062</v>
      </c>
      <c r="F396">
        <v>0.104995</v>
      </c>
      <c r="G396">
        <v>0.10353</v>
      </c>
      <c r="H396">
        <v>0.102495</v>
      </c>
      <c r="I396">
        <v>0.10037499999999999</v>
      </c>
      <c r="J396">
        <v>9.9775000000000003E-2</v>
      </c>
      <c r="K396">
        <v>9.8574999999999996E-2</v>
      </c>
      <c r="L396">
        <v>9.7085000000000005E-2</v>
      </c>
      <c r="M396">
        <v>9.3984464000000004E-2</v>
      </c>
      <c r="N396">
        <v>0.114525311</v>
      </c>
      <c r="O396">
        <v>9.3393182249999998E-2</v>
      </c>
      <c r="P396">
        <v>9.8661012530638414E-2</v>
      </c>
      <c r="Q396">
        <v>9.0083333333333293E-2</v>
      </c>
      <c r="R396">
        <v>0.11008333300000001</v>
      </c>
      <c r="S396">
        <v>0.138361304833333</v>
      </c>
      <c r="T396">
        <v>0.10670254472609621</v>
      </c>
      <c r="U396">
        <v>2.02617399772052E-2</v>
      </c>
    </row>
    <row r="397" spans="1:21" x14ac:dyDescent="0.25">
      <c r="A397" s="144">
        <v>508</v>
      </c>
      <c r="B397">
        <v>0.105215</v>
      </c>
      <c r="C397">
        <v>0.10475499999999999</v>
      </c>
      <c r="D397">
        <v>0.104085</v>
      </c>
      <c r="E397">
        <v>0.10326</v>
      </c>
      <c r="F397">
        <v>0.10196</v>
      </c>
      <c r="G397">
        <v>0.10055</v>
      </c>
      <c r="H397">
        <v>9.9690000000000001E-2</v>
      </c>
      <c r="I397">
        <v>9.7574999999999995E-2</v>
      </c>
      <c r="J397">
        <v>9.6909999999999996E-2</v>
      </c>
      <c r="K397">
        <v>9.5695000000000002E-2</v>
      </c>
      <c r="L397">
        <v>9.4350000000000003E-2</v>
      </c>
      <c r="M397">
        <v>9.1798149999999995E-2</v>
      </c>
      <c r="N397">
        <v>0.111097509</v>
      </c>
      <c r="O397">
        <v>9.0764578000000012E-2</v>
      </c>
      <c r="P397">
        <v>9.612275252308386E-2</v>
      </c>
      <c r="Q397">
        <v>8.7723333333333306E-2</v>
      </c>
      <c r="R397">
        <v>0.107723333</v>
      </c>
      <c r="S397">
        <v>0.13587244333333301</v>
      </c>
      <c r="T397">
        <v>0.10389825309829821</v>
      </c>
      <c r="U397">
        <v>2.05730917643311E-2</v>
      </c>
    </row>
    <row r="398" spans="1:21" x14ac:dyDescent="0.25">
      <c r="A398" s="144">
        <v>508.40000000000003</v>
      </c>
      <c r="B398">
        <v>0.102535</v>
      </c>
      <c r="C398">
        <v>0.10198</v>
      </c>
      <c r="D398">
        <v>0.10138</v>
      </c>
      <c r="E398">
        <v>0.10059</v>
      </c>
      <c r="F398">
        <v>9.9195000000000005E-2</v>
      </c>
      <c r="G398">
        <v>9.7979999999999998E-2</v>
      </c>
      <c r="H398">
        <v>9.7125000000000003E-2</v>
      </c>
      <c r="I398">
        <v>9.5005000000000006E-2</v>
      </c>
      <c r="J398">
        <v>9.4574999999999992E-2</v>
      </c>
      <c r="K398">
        <v>9.3375E-2</v>
      </c>
      <c r="L398">
        <v>9.1905000000000001E-2</v>
      </c>
      <c r="M398">
        <v>8.972171100000001E-2</v>
      </c>
      <c r="N398">
        <v>0.10773091799999999</v>
      </c>
      <c r="O398">
        <v>8.80906355E-2</v>
      </c>
      <c r="P398">
        <v>9.3821854530297927E-2</v>
      </c>
      <c r="Q398">
        <v>8.5400000000000004E-2</v>
      </c>
      <c r="R398">
        <v>0.10539999999999999</v>
      </c>
      <c r="S398">
        <v>0.133420451</v>
      </c>
      <c r="T398">
        <v>0.10106267952447121</v>
      </c>
      <c r="U398">
        <v>2.0662790804177801E-2</v>
      </c>
    </row>
    <row r="399" spans="1:21" x14ac:dyDescent="0.25">
      <c r="A399" s="144">
        <v>508.80000000000007</v>
      </c>
      <c r="B399">
        <v>9.9879999999999997E-2</v>
      </c>
      <c r="C399">
        <v>9.9419999999999994E-2</v>
      </c>
      <c r="D399">
        <v>9.8805000000000004E-2</v>
      </c>
      <c r="E399">
        <v>9.8150000000000001E-2</v>
      </c>
      <c r="F399">
        <v>9.6904999999999991E-2</v>
      </c>
      <c r="G399">
        <v>9.5610000000000001E-2</v>
      </c>
      <c r="H399">
        <v>9.4759999999999997E-2</v>
      </c>
      <c r="I399">
        <v>9.2700000000000005E-2</v>
      </c>
      <c r="J399">
        <v>9.2384999999999995E-2</v>
      </c>
      <c r="K399">
        <v>9.1145000000000004E-2</v>
      </c>
      <c r="L399">
        <v>8.9840000000000003E-2</v>
      </c>
      <c r="M399">
        <v>8.7666846500000006E-2</v>
      </c>
      <c r="N399">
        <v>0.105007039</v>
      </c>
      <c r="O399">
        <v>8.5493349249999989E-2</v>
      </c>
      <c r="P399">
        <v>9.1800956037511997E-2</v>
      </c>
      <c r="Q399">
        <v>8.2983333333333298E-2</v>
      </c>
      <c r="R399">
        <v>0.102983333</v>
      </c>
      <c r="S399">
        <v>0.130875327833333</v>
      </c>
      <c r="T399">
        <v>9.874792964000291E-2</v>
      </c>
      <c r="U399">
        <v>2.0535540033804402E-2</v>
      </c>
    </row>
    <row r="400" spans="1:21" x14ac:dyDescent="0.25">
      <c r="A400" s="144">
        <v>509.20000000000005</v>
      </c>
      <c r="B400">
        <v>9.7189999999999999E-2</v>
      </c>
      <c r="C400">
        <v>9.6670000000000006E-2</v>
      </c>
      <c r="D400">
        <v>9.592500000000001E-2</v>
      </c>
      <c r="E400">
        <v>9.5445000000000002E-2</v>
      </c>
      <c r="F400">
        <v>9.4285000000000008E-2</v>
      </c>
      <c r="G400">
        <v>9.3129999999999991E-2</v>
      </c>
      <c r="H400">
        <v>9.2315000000000008E-2</v>
      </c>
      <c r="I400">
        <v>9.0279999999999999E-2</v>
      </c>
      <c r="J400">
        <v>8.9955000000000007E-2</v>
      </c>
      <c r="K400">
        <v>8.8779999999999998E-2</v>
      </c>
      <c r="L400">
        <v>8.7480000000000002E-2</v>
      </c>
      <c r="M400">
        <v>8.6044901499999993E-2</v>
      </c>
      <c r="N400">
        <v>0.10191589600000001</v>
      </c>
      <c r="O400">
        <v>8.3058200249999992E-2</v>
      </c>
      <c r="P400">
        <v>8.9389010430917099E-2</v>
      </c>
      <c r="Q400">
        <v>8.0746666666666703E-2</v>
      </c>
      <c r="R400">
        <v>0.100746667</v>
      </c>
      <c r="S400">
        <v>0.12851040666666699</v>
      </c>
      <c r="T400">
        <v>9.6101578562048803E-2</v>
      </c>
      <c r="U400">
        <v>2.03886251478364E-2</v>
      </c>
    </row>
    <row r="401" spans="1:21" x14ac:dyDescent="0.25">
      <c r="A401" s="144">
        <v>509.6</v>
      </c>
      <c r="B401">
        <v>9.4689999999999996E-2</v>
      </c>
      <c r="C401">
        <v>9.4280000000000003E-2</v>
      </c>
      <c r="D401">
        <v>9.3790000000000012E-2</v>
      </c>
      <c r="E401">
        <v>9.2909999999999993E-2</v>
      </c>
      <c r="F401">
        <v>9.1964999999999991E-2</v>
      </c>
      <c r="G401">
        <v>9.0680000000000011E-2</v>
      </c>
      <c r="H401">
        <v>8.9904999999999999E-2</v>
      </c>
      <c r="I401">
        <v>8.8079999999999992E-2</v>
      </c>
      <c r="J401">
        <v>8.7709999999999996E-2</v>
      </c>
      <c r="K401">
        <v>8.6480000000000001E-2</v>
      </c>
      <c r="L401">
        <v>8.5359999999999991E-2</v>
      </c>
      <c r="M401">
        <v>8.4438257000000003E-2</v>
      </c>
      <c r="N401">
        <v>9.9100201999999998E-2</v>
      </c>
      <c r="O401">
        <v>8.0622649749999997E-2</v>
      </c>
      <c r="P401">
        <v>8.7619399789401448E-2</v>
      </c>
      <c r="Q401">
        <v>7.8726666666666695E-2</v>
      </c>
      <c r="R401">
        <v>9.8726667000000004E-2</v>
      </c>
      <c r="S401">
        <v>0.126362353166667</v>
      </c>
      <c r="T401">
        <v>9.38918689183601E-2</v>
      </c>
      <c r="U401">
        <v>2.0884702739661701E-2</v>
      </c>
    </row>
    <row r="402" spans="1:21" x14ac:dyDescent="0.25">
      <c r="A402" s="144">
        <v>510</v>
      </c>
      <c r="B402">
        <v>9.2180000000000012E-2</v>
      </c>
      <c r="C402">
        <v>9.179000000000001E-2</v>
      </c>
      <c r="D402">
        <v>9.1235000000000011E-2</v>
      </c>
      <c r="E402">
        <v>9.0594999999999995E-2</v>
      </c>
      <c r="F402">
        <v>8.9389999999999997E-2</v>
      </c>
      <c r="G402">
        <v>8.8334999999999997E-2</v>
      </c>
      <c r="H402">
        <v>8.763E-2</v>
      </c>
      <c r="I402">
        <v>8.5760000000000003E-2</v>
      </c>
      <c r="J402">
        <v>8.5550000000000001E-2</v>
      </c>
      <c r="K402">
        <v>8.4449999999999997E-2</v>
      </c>
      <c r="L402">
        <v>8.3354999999999999E-2</v>
      </c>
      <c r="M402">
        <v>8.2909657999999997E-2</v>
      </c>
      <c r="N402">
        <v>9.6345717999999997E-2</v>
      </c>
      <c r="O402">
        <v>7.8552422999999996E-2</v>
      </c>
      <c r="P402">
        <v>8.581821912868666E-2</v>
      </c>
      <c r="Q402">
        <v>7.6803333333333307E-2</v>
      </c>
      <c r="R402">
        <v>9.6803333000000005E-2</v>
      </c>
      <c r="S402">
        <v>0.124311167833333</v>
      </c>
      <c r="T402">
        <v>9.1341697934480603E-2</v>
      </c>
      <c r="U402">
        <v>2.0803141021192399E-2</v>
      </c>
    </row>
    <row r="403" spans="1:21" x14ac:dyDescent="0.25">
      <c r="A403" s="144">
        <v>510.40000000000003</v>
      </c>
      <c r="B403">
        <v>9.0150000000000008E-2</v>
      </c>
      <c r="C403">
        <v>8.9715000000000003E-2</v>
      </c>
      <c r="D403">
        <v>8.9084999999999998E-2</v>
      </c>
      <c r="E403">
        <v>8.8604999999999989E-2</v>
      </c>
      <c r="F403">
        <v>8.7609999999999993E-2</v>
      </c>
      <c r="G403">
        <v>8.6444999999999994E-2</v>
      </c>
      <c r="H403">
        <v>8.5809999999999997E-2</v>
      </c>
      <c r="I403">
        <v>8.3995E-2</v>
      </c>
      <c r="J403">
        <v>8.3790000000000003E-2</v>
      </c>
      <c r="K403">
        <v>8.2754999999999995E-2</v>
      </c>
      <c r="L403">
        <v>8.1555000000000002E-2</v>
      </c>
      <c r="M403">
        <v>8.1291997500000004E-2</v>
      </c>
      <c r="N403">
        <v>9.3652445000000001E-2</v>
      </c>
      <c r="O403">
        <v>7.6473039500000006E-2</v>
      </c>
      <c r="P403">
        <v>8.3766247472402494E-2</v>
      </c>
      <c r="Q403">
        <v>7.4863333333333296E-2</v>
      </c>
      <c r="R403">
        <v>9.4863332999999994E-2</v>
      </c>
      <c r="S403">
        <v>0.122243515833333</v>
      </c>
      <c r="T403">
        <v>8.9299771361090199E-2</v>
      </c>
      <c r="U403">
        <v>2.08354211303492E-2</v>
      </c>
    </row>
    <row r="404" spans="1:21" x14ac:dyDescent="0.25">
      <c r="A404" s="144">
        <v>510.80000000000007</v>
      </c>
      <c r="B404">
        <v>8.7999999999999995E-2</v>
      </c>
      <c r="C404">
        <v>8.7590000000000001E-2</v>
      </c>
      <c r="D404">
        <v>8.7004999999999999E-2</v>
      </c>
      <c r="E404">
        <v>8.6510000000000004E-2</v>
      </c>
      <c r="F404">
        <v>8.5460000000000008E-2</v>
      </c>
      <c r="G404">
        <v>8.4309999999999996E-2</v>
      </c>
      <c r="H404">
        <v>8.3769999999999997E-2</v>
      </c>
      <c r="I404">
        <v>8.2050000000000012E-2</v>
      </c>
      <c r="J404">
        <v>8.1884999999999999E-2</v>
      </c>
      <c r="K404">
        <v>8.0939999999999998E-2</v>
      </c>
      <c r="L404">
        <v>7.9719999999999999E-2</v>
      </c>
      <c r="M404">
        <v>7.9799206999999997E-2</v>
      </c>
      <c r="N404">
        <v>9.1142804999999993E-2</v>
      </c>
      <c r="O404">
        <v>7.4316012749999993E-2</v>
      </c>
      <c r="P404">
        <v>8.2366900829409992E-2</v>
      </c>
      <c r="Q404">
        <v>7.3053333333333303E-2</v>
      </c>
      <c r="R404">
        <v>9.3053333000000002E-2</v>
      </c>
      <c r="S404">
        <v>0.120306063333333</v>
      </c>
      <c r="T404">
        <v>8.72211615356112E-2</v>
      </c>
      <c r="U404">
        <v>2.10595372866762E-2</v>
      </c>
    </row>
    <row r="405" spans="1:21" x14ac:dyDescent="0.25">
      <c r="A405" s="144">
        <v>511.20000000000005</v>
      </c>
      <c r="B405">
        <v>8.584E-2</v>
      </c>
      <c r="C405">
        <v>8.548E-2</v>
      </c>
      <c r="D405">
        <v>8.4949999999999998E-2</v>
      </c>
      <c r="E405">
        <v>8.4389999999999993E-2</v>
      </c>
      <c r="F405">
        <v>8.3390000000000006E-2</v>
      </c>
      <c r="G405">
        <v>8.2355000000000012E-2</v>
      </c>
      <c r="H405">
        <v>8.1790000000000002E-2</v>
      </c>
      <c r="I405">
        <v>8.0305000000000001E-2</v>
      </c>
      <c r="J405">
        <v>8.0049999999999996E-2</v>
      </c>
      <c r="K405">
        <v>7.9094999999999999E-2</v>
      </c>
      <c r="L405">
        <v>7.7880000000000005E-2</v>
      </c>
      <c r="M405">
        <v>7.8467553999999995E-2</v>
      </c>
      <c r="N405">
        <v>8.8265898999999995E-2</v>
      </c>
      <c r="O405">
        <v>7.2353569000000006E-2</v>
      </c>
      <c r="P405">
        <v>8.0340720168695201E-2</v>
      </c>
      <c r="Q405">
        <v>7.1489999999999998E-2</v>
      </c>
      <c r="R405">
        <v>9.1490000000000002E-2</v>
      </c>
      <c r="S405">
        <v>0.1186154775</v>
      </c>
      <c r="T405">
        <v>8.4939249710701811E-2</v>
      </c>
      <c r="U405">
        <v>2.1273195411192498E-2</v>
      </c>
    </row>
    <row r="406" spans="1:21" x14ac:dyDescent="0.25">
      <c r="A406" s="144">
        <v>511.6</v>
      </c>
      <c r="B406">
        <v>8.4004999999999996E-2</v>
      </c>
      <c r="C406">
        <v>8.3469999999999989E-2</v>
      </c>
      <c r="D406">
        <v>8.2994999999999999E-2</v>
      </c>
      <c r="E406">
        <v>8.2519999999999996E-2</v>
      </c>
      <c r="F406">
        <v>8.1775E-2</v>
      </c>
      <c r="G406">
        <v>8.0680000000000002E-2</v>
      </c>
      <c r="H406">
        <v>8.0130000000000007E-2</v>
      </c>
      <c r="I406">
        <v>7.8445000000000001E-2</v>
      </c>
      <c r="J406">
        <v>7.838500000000001E-2</v>
      </c>
      <c r="K406">
        <v>7.7479999999999993E-2</v>
      </c>
      <c r="L406">
        <v>7.6275000000000009E-2</v>
      </c>
      <c r="M406">
        <v>7.7226342499999989E-2</v>
      </c>
      <c r="N406">
        <v>8.5603232000000001E-2</v>
      </c>
      <c r="O406">
        <v>7.0552199250000003E-2</v>
      </c>
      <c r="P406">
        <v>7.8641637524225858E-2</v>
      </c>
      <c r="Q406">
        <v>6.9750000000000006E-2</v>
      </c>
      <c r="R406">
        <v>8.9749999999999996E-2</v>
      </c>
      <c r="S406">
        <v>0.116748424</v>
      </c>
      <c r="T406">
        <v>8.2719585799539905E-2</v>
      </c>
      <c r="U406">
        <v>2.1419613649608302E-2</v>
      </c>
    </row>
    <row r="407" spans="1:21" x14ac:dyDescent="0.25">
      <c r="A407" s="144">
        <v>512</v>
      </c>
      <c r="B407">
        <v>8.2125000000000004E-2</v>
      </c>
      <c r="C407">
        <v>8.1795000000000007E-2</v>
      </c>
      <c r="D407">
        <v>8.115E-2</v>
      </c>
      <c r="E407">
        <v>8.0869999999999997E-2</v>
      </c>
      <c r="F407">
        <v>7.9850000000000004E-2</v>
      </c>
      <c r="G407">
        <v>7.8985E-2</v>
      </c>
      <c r="H407">
        <v>7.8335000000000002E-2</v>
      </c>
      <c r="I407">
        <v>7.6850000000000002E-2</v>
      </c>
      <c r="J407">
        <v>7.6755000000000004E-2</v>
      </c>
      <c r="K407">
        <v>7.5940000000000007E-2</v>
      </c>
      <c r="L407">
        <v>7.4814999999999993E-2</v>
      </c>
      <c r="M407">
        <v>7.6294094499999993E-2</v>
      </c>
      <c r="N407">
        <v>8.3399644999999994E-2</v>
      </c>
      <c r="O407">
        <v>6.8775100500000005E-2</v>
      </c>
      <c r="P407">
        <v>7.7287539761531437E-2</v>
      </c>
      <c r="Q407">
        <v>6.8279999999999993E-2</v>
      </c>
      <c r="R407">
        <v>8.8279999999999997E-2</v>
      </c>
      <c r="S407">
        <v>0.1151515685</v>
      </c>
      <c r="T407">
        <v>8.1003777271733204E-2</v>
      </c>
      <c r="U407">
        <v>2.1265376677486701E-2</v>
      </c>
    </row>
    <row r="408" spans="1:21" x14ac:dyDescent="0.25">
      <c r="A408" s="144">
        <v>512.40000000000009</v>
      </c>
      <c r="B408">
        <v>8.0449999999999994E-2</v>
      </c>
      <c r="C408">
        <v>8.0015000000000003E-2</v>
      </c>
      <c r="D408">
        <v>7.9634999999999997E-2</v>
      </c>
      <c r="E408">
        <v>7.9259999999999997E-2</v>
      </c>
      <c r="F408">
        <v>7.8220000000000012E-2</v>
      </c>
      <c r="G408">
        <v>7.7365000000000003E-2</v>
      </c>
      <c r="H408">
        <v>7.6810000000000003E-2</v>
      </c>
      <c r="I408">
        <v>7.5344999999999995E-2</v>
      </c>
      <c r="J408">
        <v>7.5234999999999996E-2</v>
      </c>
      <c r="K408">
        <v>7.4550000000000005E-2</v>
      </c>
      <c r="L408">
        <v>7.3355000000000004E-2</v>
      </c>
      <c r="M408">
        <v>7.5317314499999996E-2</v>
      </c>
      <c r="N408">
        <v>8.0951215000000007E-2</v>
      </c>
      <c r="O408">
        <v>6.7015015499999997E-2</v>
      </c>
      <c r="P408">
        <v>7.5811594872618251E-2</v>
      </c>
      <c r="Q408">
        <v>6.6879999999999995E-2</v>
      </c>
      <c r="R408">
        <v>8.6879999999999999E-2</v>
      </c>
      <c r="S408">
        <v>0.11362491149999999</v>
      </c>
      <c r="T408">
        <v>7.9164113324379601E-2</v>
      </c>
      <c r="U408">
        <v>2.1532674314123701E-2</v>
      </c>
    </row>
    <row r="409" spans="1:21" x14ac:dyDescent="0.25">
      <c r="A409" s="144">
        <v>512.80000000000007</v>
      </c>
      <c r="B409">
        <v>7.891999999999999E-2</v>
      </c>
      <c r="C409">
        <v>7.8384999999999996E-2</v>
      </c>
      <c r="D409">
        <v>7.7954999999999997E-2</v>
      </c>
      <c r="E409">
        <v>7.7564999999999995E-2</v>
      </c>
      <c r="F409">
        <v>7.6855000000000007E-2</v>
      </c>
      <c r="G409">
        <v>7.5895000000000004E-2</v>
      </c>
      <c r="H409">
        <v>7.5504999999999989E-2</v>
      </c>
      <c r="I409">
        <v>7.3969999999999994E-2</v>
      </c>
      <c r="J409">
        <v>7.3984999999999995E-2</v>
      </c>
      <c r="K409">
        <v>7.3220000000000007E-2</v>
      </c>
      <c r="L409">
        <v>7.2114999999999999E-2</v>
      </c>
      <c r="M409">
        <v>7.4378486999999993E-2</v>
      </c>
      <c r="N409">
        <v>7.9053682E-2</v>
      </c>
      <c r="O409">
        <v>6.5420378249999994E-2</v>
      </c>
      <c r="P409">
        <v>7.4763539495519948E-2</v>
      </c>
      <c r="Q409">
        <v>6.5490000000000007E-2</v>
      </c>
      <c r="R409">
        <v>8.5489999999999997E-2</v>
      </c>
      <c r="S409">
        <v>0.112108452</v>
      </c>
      <c r="T409">
        <v>7.7585593834036903E-2</v>
      </c>
      <c r="U409">
        <v>2.2004243497990801E-2</v>
      </c>
    </row>
    <row r="410" spans="1:21" x14ac:dyDescent="0.25">
      <c r="A410" s="144">
        <v>513.20000000000005</v>
      </c>
      <c r="B410">
        <v>7.7550000000000008E-2</v>
      </c>
      <c r="C410">
        <v>7.7075000000000005E-2</v>
      </c>
      <c r="D410">
        <v>7.6660000000000006E-2</v>
      </c>
      <c r="E410">
        <v>7.6264999999999999E-2</v>
      </c>
      <c r="F410">
        <v>7.5484999999999997E-2</v>
      </c>
      <c r="G410">
        <v>7.4649999999999994E-2</v>
      </c>
      <c r="H410">
        <v>7.4160000000000004E-2</v>
      </c>
      <c r="I410">
        <v>7.2704999999999992E-2</v>
      </c>
      <c r="J410">
        <v>7.2750000000000009E-2</v>
      </c>
      <c r="K410">
        <v>7.2030000000000011E-2</v>
      </c>
      <c r="L410">
        <v>7.1065000000000003E-2</v>
      </c>
      <c r="M410">
        <v>7.3710060499999994E-2</v>
      </c>
      <c r="N410">
        <v>7.7400992000000002E-2</v>
      </c>
      <c r="O410">
        <v>6.3983389249999995E-2</v>
      </c>
      <c r="P410">
        <v>7.3582594106606669E-2</v>
      </c>
      <c r="Q410">
        <v>6.4156666666666695E-2</v>
      </c>
      <c r="R410">
        <v>8.4156667000000004E-2</v>
      </c>
      <c r="S410">
        <v>0.110648856166667</v>
      </c>
      <c r="T410">
        <v>7.6147654561431508E-2</v>
      </c>
      <c r="U410">
        <v>2.2114819962907099E-2</v>
      </c>
    </row>
    <row r="411" spans="1:21" x14ac:dyDescent="0.25">
      <c r="A411" s="144">
        <v>513.6</v>
      </c>
      <c r="B411">
        <v>7.5929999999999997E-2</v>
      </c>
      <c r="C411">
        <v>7.5624999999999998E-2</v>
      </c>
      <c r="D411">
        <v>7.5234999999999996E-2</v>
      </c>
      <c r="E411">
        <v>7.4810000000000001E-2</v>
      </c>
      <c r="F411">
        <v>7.4200000000000002E-2</v>
      </c>
      <c r="G411">
        <v>7.3334999999999997E-2</v>
      </c>
      <c r="H411">
        <v>7.2864999999999999E-2</v>
      </c>
      <c r="I411">
        <v>7.1454999999999991E-2</v>
      </c>
      <c r="J411">
        <v>7.1599999999999997E-2</v>
      </c>
      <c r="K411">
        <v>7.0870000000000002E-2</v>
      </c>
      <c r="L411">
        <v>6.9989999999999997E-2</v>
      </c>
      <c r="M411">
        <v>7.2579028500000003E-2</v>
      </c>
      <c r="N411">
        <v>7.5472853000000006E-2</v>
      </c>
      <c r="O411">
        <v>6.2503772999999999E-2</v>
      </c>
      <c r="P411">
        <v>7.2341385219170329E-2</v>
      </c>
      <c r="Q411">
        <v>6.3126666666666706E-2</v>
      </c>
      <c r="R411">
        <v>8.3126667000000001E-2</v>
      </c>
      <c r="S411">
        <v>0.10949279066666701</v>
      </c>
      <c r="T411">
        <v>7.4248047814105503E-2</v>
      </c>
      <c r="U411">
        <v>2.24566787352431E-2</v>
      </c>
    </row>
    <row r="412" spans="1:21" x14ac:dyDescent="0.25">
      <c r="A412" s="144">
        <v>514</v>
      </c>
      <c r="B412">
        <v>7.4550000000000005E-2</v>
      </c>
      <c r="C412">
        <v>7.4279999999999999E-2</v>
      </c>
      <c r="D412">
        <v>7.3734999999999995E-2</v>
      </c>
      <c r="E412">
        <v>7.3584999999999998E-2</v>
      </c>
      <c r="F412">
        <v>7.2794999999999999E-2</v>
      </c>
      <c r="G412">
        <v>7.2029999999999997E-2</v>
      </c>
      <c r="H412">
        <v>7.1575E-2</v>
      </c>
      <c r="I412">
        <v>7.0254999999999998E-2</v>
      </c>
      <c r="J412">
        <v>7.0445000000000008E-2</v>
      </c>
      <c r="K412">
        <v>6.9755000000000011E-2</v>
      </c>
      <c r="L412">
        <v>6.8780000000000008E-2</v>
      </c>
      <c r="M412">
        <v>7.2018791999999998E-2</v>
      </c>
      <c r="N412">
        <v>7.357532E-2</v>
      </c>
      <c r="O412">
        <v>6.1163107250000001E-2</v>
      </c>
      <c r="P412">
        <v>7.142727434797945E-2</v>
      </c>
      <c r="Q412">
        <v>6.2120000000000002E-2</v>
      </c>
      <c r="R412">
        <v>8.2119999999999999E-2</v>
      </c>
      <c r="S412">
        <v>0.1083602545</v>
      </c>
      <c r="T412">
        <v>7.3026921794824909E-2</v>
      </c>
      <c r="U412">
        <v>2.2554665750723599E-2</v>
      </c>
    </row>
    <row r="413" spans="1:21" x14ac:dyDescent="0.25">
      <c r="A413" s="144">
        <v>514.40000000000009</v>
      </c>
      <c r="B413">
        <v>7.3179999999999995E-2</v>
      </c>
      <c r="C413">
        <v>7.2780000000000011E-2</v>
      </c>
      <c r="D413">
        <v>7.2480000000000003E-2</v>
      </c>
      <c r="E413">
        <v>7.2270000000000001E-2</v>
      </c>
      <c r="F413">
        <v>7.1565000000000004E-2</v>
      </c>
      <c r="G413">
        <v>7.0925000000000002E-2</v>
      </c>
      <c r="H413">
        <v>7.0514999999999994E-2</v>
      </c>
      <c r="I413">
        <v>6.9195000000000007E-2</v>
      </c>
      <c r="J413">
        <v>6.928999999999999E-2</v>
      </c>
      <c r="K413">
        <v>6.8650000000000003E-2</v>
      </c>
      <c r="L413">
        <v>6.7784999999999998E-2</v>
      </c>
      <c r="M413">
        <v>7.1384185500000003E-2</v>
      </c>
      <c r="N413">
        <v>7.1279916999999998E-2</v>
      </c>
      <c r="O413">
        <v>5.9906128749999996E-2</v>
      </c>
      <c r="P413">
        <v>7.0215793367154597E-2</v>
      </c>
      <c r="Q413">
        <v>6.0863333333333297E-2</v>
      </c>
      <c r="R413">
        <v>8.0863332999999996E-2</v>
      </c>
      <c r="S413">
        <v>0.10697791433333299</v>
      </c>
      <c r="T413">
        <v>7.1713228597157508E-2</v>
      </c>
      <c r="U413">
        <v>2.26380389467771E-2</v>
      </c>
    </row>
    <row r="414" spans="1:21" x14ac:dyDescent="0.25">
      <c r="A414" s="144">
        <v>514.80000000000007</v>
      </c>
      <c r="B414">
        <v>7.2270000000000001E-2</v>
      </c>
      <c r="C414">
        <v>7.1864999999999998E-2</v>
      </c>
      <c r="D414">
        <v>7.1635000000000004E-2</v>
      </c>
      <c r="E414">
        <v>7.1349999999999997E-2</v>
      </c>
      <c r="F414">
        <v>7.0800000000000002E-2</v>
      </c>
      <c r="G414">
        <v>6.9885000000000003E-2</v>
      </c>
      <c r="H414">
        <v>6.9585000000000008E-2</v>
      </c>
      <c r="I414">
        <v>6.8374999999999991E-2</v>
      </c>
      <c r="J414">
        <v>6.8479999999999999E-2</v>
      </c>
      <c r="K414">
        <v>6.7964999999999998E-2</v>
      </c>
      <c r="L414">
        <v>6.7089999999999997E-2</v>
      </c>
      <c r="M414">
        <v>7.07858445E-2</v>
      </c>
      <c r="N414">
        <v>7.0178122999999995E-2</v>
      </c>
      <c r="O414">
        <v>5.8733895500000001E-2</v>
      </c>
      <c r="P414">
        <v>6.9511932699304529E-2</v>
      </c>
      <c r="Q414">
        <v>6.00333333333333E-2</v>
      </c>
      <c r="R414">
        <v>8.0033332999999998E-2</v>
      </c>
      <c r="S414">
        <v>0.106022435833333</v>
      </c>
      <c r="T414">
        <v>7.004614679828311E-2</v>
      </c>
      <c r="U414">
        <v>2.31271615580598E-2</v>
      </c>
    </row>
    <row r="415" spans="1:21" x14ac:dyDescent="0.25">
      <c r="A415" s="144">
        <v>515.20000000000005</v>
      </c>
      <c r="B415">
        <v>7.1165000000000006E-2</v>
      </c>
      <c r="C415">
        <v>7.0720000000000005E-2</v>
      </c>
      <c r="D415">
        <v>7.0445000000000008E-2</v>
      </c>
      <c r="E415">
        <v>7.0215E-2</v>
      </c>
      <c r="F415">
        <v>6.9584999999999994E-2</v>
      </c>
      <c r="G415">
        <v>6.8860000000000005E-2</v>
      </c>
      <c r="H415">
        <v>6.8624999999999992E-2</v>
      </c>
      <c r="I415">
        <v>6.742999999999999E-2</v>
      </c>
      <c r="J415">
        <v>6.7540000000000003E-2</v>
      </c>
      <c r="K415">
        <v>6.7025000000000001E-2</v>
      </c>
      <c r="L415">
        <v>6.6209999999999991E-2</v>
      </c>
      <c r="M415">
        <v>7.0113896499999995E-2</v>
      </c>
      <c r="N415">
        <v>6.8953907999999994E-2</v>
      </c>
      <c r="O415">
        <v>5.7769302500000001E-2</v>
      </c>
      <c r="P415">
        <v>6.8757545034408188E-2</v>
      </c>
      <c r="Q415">
        <v>5.8979999999999998E-2</v>
      </c>
      <c r="R415">
        <v>7.8979999999999995E-2</v>
      </c>
      <c r="S415">
        <v>0.10484381850000001</v>
      </c>
      <c r="T415">
        <v>6.9341174980492207E-2</v>
      </c>
      <c r="U415">
        <v>2.31294379099664E-2</v>
      </c>
    </row>
    <row r="416" spans="1:21" x14ac:dyDescent="0.25">
      <c r="A416" s="144">
        <v>515.6</v>
      </c>
      <c r="B416">
        <v>7.0069999999999993E-2</v>
      </c>
      <c r="C416">
        <v>6.9805000000000006E-2</v>
      </c>
      <c r="D416">
        <v>6.9464999999999999E-2</v>
      </c>
      <c r="E416">
        <v>6.9415000000000004E-2</v>
      </c>
      <c r="F416">
        <v>6.8589999999999998E-2</v>
      </c>
      <c r="G416">
        <v>6.8184999999999996E-2</v>
      </c>
      <c r="H416">
        <v>6.7854999999999999E-2</v>
      </c>
      <c r="I416">
        <v>6.6629999999999995E-2</v>
      </c>
      <c r="J416">
        <v>6.6845000000000002E-2</v>
      </c>
      <c r="K416">
        <v>6.6379999999999995E-2</v>
      </c>
      <c r="L416">
        <v>6.5454999999999999E-2</v>
      </c>
      <c r="M416">
        <v>6.9950921999999999E-2</v>
      </c>
      <c r="N416">
        <v>6.7515456000000001E-2</v>
      </c>
      <c r="O416">
        <v>5.6608574750000001E-2</v>
      </c>
      <c r="P416">
        <v>6.7843420868034965E-2</v>
      </c>
      <c r="Q416">
        <v>5.82566666666667E-2</v>
      </c>
      <c r="R416">
        <v>7.8256667000000002E-2</v>
      </c>
      <c r="S416">
        <v>0.103995396166667</v>
      </c>
      <c r="T416">
        <v>6.8008095215154607E-2</v>
      </c>
      <c r="U416">
        <v>2.3694161793288801E-2</v>
      </c>
    </row>
    <row r="417" spans="1:21" x14ac:dyDescent="0.25">
      <c r="A417" s="144">
        <v>516</v>
      </c>
      <c r="B417">
        <v>6.9085000000000008E-2</v>
      </c>
      <c r="C417">
        <v>6.8835000000000007E-2</v>
      </c>
      <c r="D417">
        <v>6.8699999999999997E-2</v>
      </c>
      <c r="E417">
        <v>6.8525000000000003E-2</v>
      </c>
      <c r="F417">
        <v>6.8080000000000002E-2</v>
      </c>
      <c r="G417">
        <v>6.7404999999999993E-2</v>
      </c>
      <c r="H417">
        <v>6.6945000000000005E-2</v>
      </c>
      <c r="I417">
        <v>6.5860000000000002E-2</v>
      </c>
      <c r="J417">
        <v>6.6040000000000001E-2</v>
      </c>
      <c r="K417">
        <v>6.5775E-2</v>
      </c>
      <c r="L417">
        <v>6.4824999999999994E-2</v>
      </c>
      <c r="M417">
        <v>6.9606454499999998E-2</v>
      </c>
      <c r="N417">
        <v>6.6077002999999995E-2</v>
      </c>
      <c r="O417">
        <v>5.5811887249999997E-2</v>
      </c>
      <c r="P417">
        <v>6.7275603222337749E-2</v>
      </c>
      <c r="Q417">
        <v>5.7579999999999999E-2</v>
      </c>
      <c r="R417">
        <v>7.7579999999999996E-2</v>
      </c>
      <c r="S417">
        <v>0.1031938345</v>
      </c>
      <c r="T417">
        <v>6.7269543107039809E-2</v>
      </c>
      <c r="U417">
        <v>2.4165878727145099E-2</v>
      </c>
    </row>
    <row r="418" spans="1:21" x14ac:dyDescent="0.25">
      <c r="A418" s="144">
        <v>516.40000000000009</v>
      </c>
      <c r="B418">
        <v>6.850500000000001E-2</v>
      </c>
      <c r="C418">
        <v>6.8065000000000001E-2</v>
      </c>
      <c r="D418">
        <v>6.7835000000000006E-2</v>
      </c>
      <c r="E418">
        <v>6.7764999999999992E-2</v>
      </c>
      <c r="F418">
        <v>6.7250000000000004E-2</v>
      </c>
      <c r="G418">
        <v>6.6585000000000005E-2</v>
      </c>
      <c r="H418">
        <v>6.6430000000000003E-2</v>
      </c>
      <c r="I418">
        <v>6.523000000000001E-2</v>
      </c>
      <c r="J418">
        <v>6.5500000000000003E-2</v>
      </c>
      <c r="K418">
        <v>6.522E-2</v>
      </c>
      <c r="L418">
        <v>6.4285000000000009E-2</v>
      </c>
      <c r="M418">
        <v>6.94183825E-2</v>
      </c>
      <c r="N418">
        <v>6.4822183000000005E-2</v>
      </c>
      <c r="O418">
        <v>5.4869897500000001E-2</v>
      </c>
      <c r="P418">
        <v>6.6437534050057118E-2</v>
      </c>
      <c r="Q418">
        <v>5.6933333333333301E-2</v>
      </c>
      <c r="R418">
        <v>7.6933333000000007E-2</v>
      </c>
      <c r="S418">
        <v>0.102422465833333</v>
      </c>
      <c r="T418">
        <v>6.6277189835161801E-2</v>
      </c>
      <c r="U418">
        <v>2.42917200436557E-2</v>
      </c>
    </row>
    <row r="419" spans="1:21" x14ac:dyDescent="0.25">
      <c r="A419" s="144">
        <v>516.80000000000007</v>
      </c>
      <c r="B419">
        <v>6.7620000000000013E-2</v>
      </c>
      <c r="C419">
        <v>6.7370000000000013E-2</v>
      </c>
      <c r="D419">
        <v>6.7214999999999997E-2</v>
      </c>
      <c r="E419">
        <v>6.7085000000000006E-2</v>
      </c>
      <c r="F419">
        <v>6.6549999999999998E-2</v>
      </c>
      <c r="G419">
        <v>6.5890000000000004E-2</v>
      </c>
      <c r="H419">
        <v>6.5754999999999994E-2</v>
      </c>
      <c r="I419">
        <v>6.4604999999999996E-2</v>
      </c>
      <c r="J419">
        <v>6.4890000000000003E-2</v>
      </c>
      <c r="K419">
        <v>6.4619999999999997E-2</v>
      </c>
      <c r="L419">
        <v>6.3810000000000006E-2</v>
      </c>
      <c r="M419">
        <v>6.9069630999999992E-2</v>
      </c>
      <c r="N419">
        <v>6.3597968000000005E-2</v>
      </c>
      <c r="O419">
        <v>5.393919875E-2</v>
      </c>
      <c r="P419">
        <v>6.5792878646781031E-2</v>
      </c>
      <c r="Q419">
        <v>5.6410000000000002E-2</v>
      </c>
      <c r="R419">
        <v>7.6410000000000006E-2</v>
      </c>
      <c r="S419">
        <v>0.10177462349999999</v>
      </c>
      <c r="T419">
        <v>6.5547224085613712E-2</v>
      </c>
      <c r="U419">
        <v>2.5117262930095901E-2</v>
      </c>
    </row>
    <row r="420" spans="1:21" x14ac:dyDescent="0.25">
      <c r="A420" s="144">
        <v>517.20000000000005</v>
      </c>
      <c r="B420">
        <v>6.7170000000000007E-2</v>
      </c>
      <c r="C420">
        <v>6.6735000000000003E-2</v>
      </c>
      <c r="D420">
        <v>6.6519999999999996E-2</v>
      </c>
      <c r="E420">
        <v>6.6470000000000001E-2</v>
      </c>
      <c r="F420">
        <v>6.6104999999999997E-2</v>
      </c>
      <c r="G420">
        <v>6.5379999999999994E-2</v>
      </c>
      <c r="H420">
        <v>6.5140000000000003E-2</v>
      </c>
      <c r="I420">
        <v>6.4184999999999992E-2</v>
      </c>
      <c r="J420">
        <v>6.4324999999999993E-2</v>
      </c>
      <c r="K420">
        <v>6.412000000000001E-2</v>
      </c>
      <c r="L420">
        <v>6.3409999999999994E-2</v>
      </c>
      <c r="M420">
        <v>6.8851567000000002E-2</v>
      </c>
      <c r="N420">
        <v>6.2526780000000004E-2</v>
      </c>
      <c r="O420">
        <v>5.3016887749999998E-2</v>
      </c>
      <c r="P420">
        <v>6.5344785782991049E-2</v>
      </c>
      <c r="Q420">
        <v>5.5620000000000003E-2</v>
      </c>
      <c r="R420">
        <v>7.5620000000000007E-2</v>
      </c>
      <c r="S420">
        <v>0.1008603075</v>
      </c>
      <c r="T420">
        <v>6.4710246707667909E-2</v>
      </c>
      <c r="U420">
        <v>2.5021512376903601E-2</v>
      </c>
    </row>
    <row r="421" spans="1:21" x14ac:dyDescent="0.25">
      <c r="A421" s="144">
        <v>517.6</v>
      </c>
      <c r="B421">
        <v>6.633E-2</v>
      </c>
      <c r="C421">
        <v>6.5869999999999998E-2</v>
      </c>
      <c r="D421">
        <v>6.5799999999999997E-2</v>
      </c>
      <c r="E421">
        <v>6.5879999999999994E-2</v>
      </c>
      <c r="F421">
        <v>6.5464999999999995E-2</v>
      </c>
      <c r="G421">
        <v>6.4780000000000004E-2</v>
      </c>
      <c r="H421">
        <v>6.4645000000000008E-2</v>
      </c>
      <c r="I421">
        <v>6.3664999999999999E-2</v>
      </c>
      <c r="J421">
        <v>6.386E-2</v>
      </c>
      <c r="K421">
        <v>6.3714999999999994E-2</v>
      </c>
      <c r="L421">
        <v>6.2950000000000006E-2</v>
      </c>
      <c r="M421">
        <v>6.8745977E-2</v>
      </c>
      <c r="N421">
        <v>6.1731040000000001E-2</v>
      </c>
      <c r="O421">
        <v>5.2442765249999995E-2</v>
      </c>
      <c r="P421">
        <v>6.5121693419201071E-2</v>
      </c>
      <c r="Q421">
        <v>5.5120000000000002E-2</v>
      </c>
      <c r="R421">
        <v>7.5120000000000006E-2</v>
      </c>
      <c r="S421">
        <v>0.10023618350000001</v>
      </c>
      <c r="T421">
        <v>6.4180848350013212E-2</v>
      </c>
      <c r="U421">
        <v>2.5349668646883899E-2</v>
      </c>
    </row>
    <row r="422" spans="1:21" x14ac:dyDescent="0.25">
      <c r="A422" s="144">
        <v>518</v>
      </c>
      <c r="B422">
        <v>6.5939999999999999E-2</v>
      </c>
      <c r="C422">
        <v>6.547E-2</v>
      </c>
      <c r="D422">
        <v>6.5290000000000001E-2</v>
      </c>
      <c r="E422">
        <v>6.5384999999999999E-2</v>
      </c>
      <c r="F422">
        <v>6.5030000000000004E-2</v>
      </c>
      <c r="G422">
        <v>6.4445000000000002E-2</v>
      </c>
      <c r="H422">
        <v>6.4239999999999992E-2</v>
      </c>
      <c r="I422">
        <v>6.3329999999999997E-2</v>
      </c>
      <c r="J422">
        <v>6.3570000000000002E-2</v>
      </c>
      <c r="K422">
        <v>6.3420000000000004E-2</v>
      </c>
      <c r="L422">
        <v>6.2759999999999996E-2</v>
      </c>
      <c r="M422">
        <v>6.8566168999999996E-2</v>
      </c>
      <c r="N422">
        <v>6.0843484000000003E-2</v>
      </c>
      <c r="O422">
        <v>5.1787937249999999E-2</v>
      </c>
      <c r="P422">
        <v>6.4808864553934253E-2</v>
      </c>
      <c r="Q422">
        <v>5.4806666666666698E-2</v>
      </c>
      <c r="R422">
        <v>7.4806666999999993E-2</v>
      </c>
      <c r="S422">
        <v>9.9798917666666695E-2</v>
      </c>
      <c r="T422">
        <v>6.3595100784490904E-2</v>
      </c>
      <c r="U422">
        <v>2.6226055249265998E-2</v>
      </c>
    </row>
    <row r="423" spans="1:21" x14ac:dyDescent="0.25">
      <c r="A423" s="144">
        <v>518.40000000000009</v>
      </c>
      <c r="B423">
        <v>6.5530000000000005E-2</v>
      </c>
      <c r="C423">
        <v>6.5079999999999999E-2</v>
      </c>
      <c r="D423">
        <v>6.4930000000000002E-2</v>
      </c>
      <c r="E423">
        <v>6.4920000000000005E-2</v>
      </c>
      <c r="F423">
        <v>6.4579999999999999E-2</v>
      </c>
      <c r="G423">
        <v>6.4119999999999996E-2</v>
      </c>
      <c r="H423">
        <v>6.4079999999999998E-2</v>
      </c>
      <c r="I423">
        <v>6.2969999999999998E-2</v>
      </c>
      <c r="J423">
        <v>6.3395000000000007E-2</v>
      </c>
      <c r="K423">
        <v>6.3085000000000002E-2</v>
      </c>
      <c r="L423">
        <v>6.2425000000000001E-2</v>
      </c>
      <c r="M423">
        <v>6.8470985499999998E-2</v>
      </c>
      <c r="N423">
        <v>5.9741691E-2</v>
      </c>
      <c r="O423">
        <v>5.1323552500000001E-2</v>
      </c>
      <c r="P423">
        <v>6.4099993166514518E-2</v>
      </c>
      <c r="Q423">
        <v>5.4519999999999999E-2</v>
      </c>
      <c r="R423">
        <v>7.4520000000000003E-2</v>
      </c>
      <c r="S423">
        <v>9.9388509999999999E-2</v>
      </c>
      <c r="T423">
        <v>6.340326930198581E-2</v>
      </c>
      <c r="U423">
        <v>2.6674691081414501E-2</v>
      </c>
    </row>
    <row r="424" spans="1:21" x14ac:dyDescent="0.25">
      <c r="A424" s="144">
        <v>518.80000000000007</v>
      </c>
      <c r="B424">
        <v>6.4989999999999992E-2</v>
      </c>
      <c r="C424">
        <v>6.479E-2</v>
      </c>
      <c r="D424">
        <v>6.4509999999999998E-2</v>
      </c>
      <c r="E424">
        <v>6.4574999999999994E-2</v>
      </c>
      <c r="F424">
        <v>6.4310000000000006E-2</v>
      </c>
      <c r="G424">
        <v>6.3674999999999995E-2</v>
      </c>
      <c r="H424">
        <v>6.3590000000000008E-2</v>
      </c>
      <c r="I424">
        <v>6.2725000000000003E-2</v>
      </c>
      <c r="J424">
        <v>6.3140000000000002E-2</v>
      </c>
      <c r="K424">
        <v>6.2955000000000011E-2</v>
      </c>
      <c r="L424">
        <v>6.2310000000000004E-2</v>
      </c>
      <c r="M424">
        <v>6.86991515E-2</v>
      </c>
      <c r="N424">
        <v>5.8976555999999999E-2</v>
      </c>
      <c r="O424">
        <v>5.0892575999999995E-2</v>
      </c>
      <c r="P424">
        <v>6.3856636304201381E-2</v>
      </c>
      <c r="Q424">
        <v>5.416E-2</v>
      </c>
      <c r="R424">
        <v>7.4160000000000004E-2</v>
      </c>
      <c r="S424">
        <v>9.890496E-2</v>
      </c>
      <c r="T424">
        <v>6.258913730173471E-2</v>
      </c>
      <c r="U424">
        <v>2.7053354735063401E-2</v>
      </c>
    </row>
    <row r="425" spans="1:21" x14ac:dyDescent="0.25">
      <c r="A425" s="144">
        <v>519.20000000000005</v>
      </c>
      <c r="B425">
        <v>6.4725000000000005E-2</v>
      </c>
      <c r="C425">
        <v>6.440499999999999E-2</v>
      </c>
      <c r="D425">
        <v>6.4250000000000002E-2</v>
      </c>
      <c r="E425">
        <v>6.4350000000000004E-2</v>
      </c>
      <c r="F425">
        <v>6.4200000000000007E-2</v>
      </c>
      <c r="G425">
        <v>6.3585000000000003E-2</v>
      </c>
      <c r="H425">
        <v>6.3485E-2</v>
      </c>
      <c r="I425">
        <v>6.2539999999999998E-2</v>
      </c>
      <c r="J425">
        <v>6.2994999999999995E-2</v>
      </c>
      <c r="K425">
        <v>6.2840000000000007E-2</v>
      </c>
      <c r="L425">
        <v>6.2234999999999999E-2</v>
      </c>
      <c r="M425">
        <v>6.8781633000000009E-2</v>
      </c>
      <c r="N425">
        <v>5.8486870000000003E-2</v>
      </c>
      <c r="O425">
        <v>5.0472580250000003E-2</v>
      </c>
      <c r="P425">
        <v>6.3980377766861052E-2</v>
      </c>
      <c r="Q425">
        <v>5.3843333333333299E-2</v>
      </c>
      <c r="R425">
        <v>7.3843332999999997E-2</v>
      </c>
      <c r="S425">
        <v>9.8464933333333296E-2</v>
      </c>
      <c r="T425">
        <v>6.1970022383131006E-2</v>
      </c>
      <c r="U425">
        <v>2.7437470482628599E-2</v>
      </c>
    </row>
    <row r="426" spans="1:21" x14ac:dyDescent="0.25">
      <c r="A426" s="144">
        <v>519.6</v>
      </c>
      <c r="B426">
        <v>6.4439999999999997E-2</v>
      </c>
      <c r="C426">
        <v>6.4159999999999995E-2</v>
      </c>
      <c r="D426">
        <v>6.3915E-2</v>
      </c>
      <c r="E426">
        <v>6.4104999999999995E-2</v>
      </c>
      <c r="F426">
        <v>6.3799999999999996E-2</v>
      </c>
      <c r="G426">
        <v>6.3244999999999996E-2</v>
      </c>
      <c r="H426">
        <v>6.3130000000000006E-2</v>
      </c>
      <c r="I426">
        <v>6.2265000000000001E-2</v>
      </c>
      <c r="J426">
        <v>6.2649999999999997E-2</v>
      </c>
      <c r="K426">
        <v>6.2579999999999997E-2</v>
      </c>
      <c r="L426">
        <v>6.2060000000000004E-2</v>
      </c>
      <c r="M426">
        <v>6.8731438000000006E-2</v>
      </c>
      <c r="N426">
        <v>5.7568709000000003E-2</v>
      </c>
      <c r="O426">
        <v>5.0141683999999999E-2</v>
      </c>
      <c r="P426">
        <v>6.3751220440981748E-2</v>
      </c>
      <c r="Q426">
        <v>5.3763333333333302E-2</v>
      </c>
      <c r="R426">
        <v>7.3763333E-2</v>
      </c>
      <c r="S426">
        <v>9.8261763333333293E-2</v>
      </c>
      <c r="T426">
        <v>6.1729335854818608E-2</v>
      </c>
      <c r="U426">
        <v>2.8194170658630599E-2</v>
      </c>
    </row>
    <row r="427" spans="1:21" x14ac:dyDescent="0.25">
      <c r="A427" s="144">
        <v>520</v>
      </c>
      <c r="B427">
        <v>6.4260000000000012E-2</v>
      </c>
      <c r="C427">
        <v>6.3854999999999995E-2</v>
      </c>
      <c r="D427">
        <v>6.3710000000000003E-2</v>
      </c>
      <c r="E427">
        <v>6.3890000000000002E-2</v>
      </c>
      <c r="F427">
        <v>6.3645000000000007E-2</v>
      </c>
      <c r="G427">
        <v>6.3150000000000012E-2</v>
      </c>
      <c r="H427">
        <v>6.3035000000000008E-2</v>
      </c>
      <c r="I427">
        <v>6.2140000000000001E-2</v>
      </c>
      <c r="J427">
        <v>6.2659999999999993E-2</v>
      </c>
      <c r="K427">
        <v>6.2629999999999991E-2</v>
      </c>
      <c r="L427">
        <v>6.1954999999999996E-2</v>
      </c>
      <c r="M427">
        <v>6.8906656499999996E-2</v>
      </c>
      <c r="N427">
        <v>5.6803575000000002E-2</v>
      </c>
      <c r="O427">
        <v>4.9733668499999995E-2</v>
      </c>
      <c r="P427">
        <v>6.3438382107718128E-2</v>
      </c>
      <c r="Q427">
        <v>5.3493333333333302E-2</v>
      </c>
      <c r="R427">
        <v>7.3493332999999994E-2</v>
      </c>
      <c r="S427">
        <v>9.7868782833333307E-2</v>
      </c>
      <c r="T427">
        <v>6.1649538257698505E-2</v>
      </c>
      <c r="U427">
        <v>2.8801593158487002E-2</v>
      </c>
    </row>
    <row r="428" spans="1:21" x14ac:dyDescent="0.25">
      <c r="A428" s="144">
        <v>520.40000000000009</v>
      </c>
      <c r="B428">
        <v>6.4184999999999992E-2</v>
      </c>
      <c r="C428">
        <v>6.3829999999999998E-2</v>
      </c>
      <c r="D428">
        <v>6.386E-2</v>
      </c>
      <c r="E428">
        <v>6.3785000000000008E-2</v>
      </c>
      <c r="F428">
        <v>6.3670000000000004E-2</v>
      </c>
      <c r="G428">
        <v>6.3120000000000009E-2</v>
      </c>
      <c r="H428">
        <v>6.3090000000000007E-2</v>
      </c>
      <c r="I428">
        <v>6.2270000000000006E-2</v>
      </c>
      <c r="J428">
        <v>6.2655000000000002E-2</v>
      </c>
      <c r="K428">
        <v>6.268E-2</v>
      </c>
      <c r="L428">
        <v>6.2045000000000003E-2</v>
      </c>
      <c r="M428">
        <v>6.8987148999999998E-2</v>
      </c>
      <c r="N428">
        <v>5.6375098999999998E-2</v>
      </c>
      <c r="O428">
        <v>4.9348276500000003E-2</v>
      </c>
      <c r="P428">
        <v>6.3369752278885083E-2</v>
      </c>
      <c r="Q428">
        <v>5.3310000000000003E-2</v>
      </c>
      <c r="R428">
        <v>7.331E-2</v>
      </c>
      <c r="S428">
        <v>9.7562657999999997E-2</v>
      </c>
      <c r="T428">
        <v>6.1345314130066705E-2</v>
      </c>
      <c r="U428">
        <v>2.8995022872445601E-2</v>
      </c>
    </row>
    <row r="429" spans="1:21" x14ac:dyDescent="0.25">
      <c r="A429" s="144">
        <v>520.80000000000007</v>
      </c>
      <c r="B429">
        <v>6.4024999999999999E-2</v>
      </c>
      <c r="C429">
        <v>6.368E-2</v>
      </c>
      <c r="D429">
        <v>6.3564999999999997E-2</v>
      </c>
      <c r="E429">
        <v>6.3739999999999991E-2</v>
      </c>
      <c r="F429">
        <v>6.3509999999999997E-2</v>
      </c>
      <c r="G429">
        <v>6.3145000000000007E-2</v>
      </c>
      <c r="H429">
        <v>6.3094999999999998E-2</v>
      </c>
      <c r="I429">
        <v>6.2219999999999998E-2</v>
      </c>
      <c r="J429">
        <v>6.2729999999999994E-2</v>
      </c>
      <c r="K429">
        <v>6.2765000000000001E-2</v>
      </c>
      <c r="L429">
        <v>6.2105E-2</v>
      </c>
      <c r="M429">
        <v>6.936742500000001E-2</v>
      </c>
      <c r="N429">
        <v>5.5762991999999997E-2</v>
      </c>
      <c r="O429">
        <v>4.9241046499999996E-2</v>
      </c>
      <c r="P429">
        <v>6.3582692969251231E-2</v>
      </c>
      <c r="Q429">
        <v>5.3370000000000001E-2</v>
      </c>
      <c r="R429">
        <v>7.3370000000000005E-2</v>
      </c>
      <c r="S429">
        <v>9.7500055500000002E-2</v>
      </c>
      <c r="T429">
        <v>6.1006522807722507E-2</v>
      </c>
      <c r="U429">
        <v>2.9389400809419701E-2</v>
      </c>
    </row>
    <row r="430" spans="1:21" x14ac:dyDescent="0.25">
      <c r="A430" s="144">
        <v>521.20000000000005</v>
      </c>
      <c r="B430">
        <v>6.3840000000000008E-2</v>
      </c>
      <c r="C430">
        <v>6.3604999999999995E-2</v>
      </c>
      <c r="D430">
        <v>6.3579999999999998E-2</v>
      </c>
      <c r="E430">
        <v>6.3539999999999999E-2</v>
      </c>
      <c r="F430">
        <v>6.3459999999999989E-2</v>
      </c>
      <c r="G430">
        <v>6.3E-2</v>
      </c>
      <c r="H430">
        <v>6.3155000000000003E-2</v>
      </c>
      <c r="I430">
        <v>6.2214999999999999E-2</v>
      </c>
      <c r="J430">
        <v>6.2789999999999999E-2</v>
      </c>
      <c r="K430">
        <v>6.2710000000000002E-2</v>
      </c>
      <c r="L430">
        <v>6.2075000000000005E-2</v>
      </c>
      <c r="M430">
        <v>6.9515556000000006E-2</v>
      </c>
      <c r="N430">
        <v>5.5120279000000001E-2</v>
      </c>
      <c r="O430">
        <v>4.90083095E-2</v>
      </c>
      <c r="P430">
        <v>6.32651186345108E-2</v>
      </c>
      <c r="Q430">
        <v>5.3249999999999999E-2</v>
      </c>
      <c r="R430">
        <v>7.3249999999999996E-2</v>
      </c>
      <c r="S430">
        <v>9.7257641000000006E-2</v>
      </c>
      <c r="T430">
        <v>6.1049825736634304E-2</v>
      </c>
      <c r="U430">
        <v>2.99085639209382E-2</v>
      </c>
    </row>
    <row r="431" spans="1:21" x14ac:dyDescent="0.25">
      <c r="A431" s="144">
        <v>521.6</v>
      </c>
      <c r="B431">
        <v>6.384999999999999E-2</v>
      </c>
      <c r="C431">
        <v>6.3799999999999996E-2</v>
      </c>
      <c r="D431">
        <v>6.3519999999999993E-2</v>
      </c>
      <c r="E431">
        <v>6.3615000000000005E-2</v>
      </c>
      <c r="F431">
        <v>6.361E-2</v>
      </c>
      <c r="G431">
        <v>6.3115000000000004E-2</v>
      </c>
      <c r="H431">
        <v>6.3145000000000007E-2</v>
      </c>
      <c r="I431">
        <v>6.2344999999999998E-2</v>
      </c>
      <c r="J431">
        <v>6.2879999999999991E-2</v>
      </c>
      <c r="K431">
        <v>6.2905000000000003E-2</v>
      </c>
      <c r="L431">
        <v>6.2304999999999999E-2</v>
      </c>
      <c r="M431">
        <v>6.9953216499999998E-2</v>
      </c>
      <c r="N431">
        <v>5.4906042000000002E-2</v>
      </c>
      <c r="O431">
        <v>4.8978443750000003E-2</v>
      </c>
      <c r="P431">
        <v>6.353385082044638E-2</v>
      </c>
      <c r="Q431">
        <v>5.3330000000000002E-2</v>
      </c>
      <c r="R431">
        <v>7.3330000000000006E-2</v>
      </c>
      <c r="S431">
        <v>9.7215414E-2</v>
      </c>
      <c r="T431">
        <v>6.1473241655028009E-2</v>
      </c>
      <c r="U431">
        <v>3.0790694223140999E-2</v>
      </c>
    </row>
    <row r="432" spans="1:21" x14ac:dyDescent="0.25">
      <c r="A432" s="144">
        <v>522</v>
      </c>
      <c r="B432">
        <v>6.4079999999999998E-2</v>
      </c>
      <c r="C432">
        <v>6.3695000000000002E-2</v>
      </c>
      <c r="D432">
        <v>6.3579999999999998E-2</v>
      </c>
      <c r="E432">
        <v>6.3915E-2</v>
      </c>
      <c r="F432">
        <v>6.3840000000000008E-2</v>
      </c>
      <c r="G432">
        <v>6.3140000000000002E-2</v>
      </c>
      <c r="H432">
        <v>6.3405000000000003E-2</v>
      </c>
      <c r="I432">
        <v>6.2445000000000001E-2</v>
      </c>
      <c r="J432">
        <v>6.2969999999999998E-2</v>
      </c>
      <c r="K432">
        <v>6.298999999999999E-2</v>
      </c>
      <c r="L432">
        <v>6.2590000000000007E-2</v>
      </c>
      <c r="M432">
        <v>7.0426991500000008E-2</v>
      </c>
      <c r="N432">
        <v>5.4477565999999998E-2</v>
      </c>
      <c r="O432">
        <v>4.8865258999999994E-2</v>
      </c>
      <c r="P432">
        <v>6.3741521862882566E-2</v>
      </c>
      <c r="Q432">
        <v>5.3379999999999997E-2</v>
      </c>
      <c r="R432">
        <v>7.3380000000000001E-2</v>
      </c>
      <c r="S432">
        <v>9.7143374500000004E-2</v>
      </c>
      <c r="T432">
        <v>6.1035854613657507E-2</v>
      </c>
      <c r="U432">
        <v>3.10527240940465E-2</v>
      </c>
    </row>
    <row r="433" spans="1:21" x14ac:dyDescent="0.25">
      <c r="A433" s="144">
        <v>522.40000000000009</v>
      </c>
      <c r="B433">
        <v>6.4195000000000002E-2</v>
      </c>
      <c r="C433">
        <v>6.3820000000000002E-2</v>
      </c>
      <c r="D433">
        <v>6.3824999999999993E-2</v>
      </c>
      <c r="E433">
        <v>6.404E-2</v>
      </c>
      <c r="F433">
        <v>6.3939999999999997E-2</v>
      </c>
      <c r="G433">
        <v>6.3384999999999997E-2</v>
      </c>
      <c r="H433">
        <v>6.3420000000000004E-2</v>
      </c>
      <c r="I433">
        <v>6.2620000000000009E-2</v>
      </c>
      <c r="J433">
        <v>6.3129999999999992E-2</v>
      </c>
      <c r="K433">
        <v>6.3250000000000001E-2</v>
      </c>
      <c r="L433">
        <v>6.2734999999999999E-2</v>
      </c>
      <c r="M433">
        <v>7.0509473500000003E-2</v>
      </c>
      <c r="N433">
        <v>5.4202118000000001E-2</v>
      </c>
      <c r="O433">
        <v>4.8730683499999997E-2</v>
      </c>
      <c r="P433">
        <v>6.3603939538266777E-2</v>
      </c>
      <c r="Q433">
        <v>5.3453333333333297E-2</v>
      </c>
      <c r="R433">
        <v>7.3453332999999996E-2</v>
      </c>
      <c r="S433">
        <v>9.7094855333333299E-2</v>
      </c>
      <c r="T433">
        <v>6.0913895544518405E-2</v>
      </c>
      <c r="U433">
        <v>3.1589258797414102E-2</v>
      </c>
    </row>
    <row r="434" spans="1:21" x14ac:dyDescent="0.25">
      <c r="A434" s="144">
        <v>522.80000000000007</v>
      </c>
      <c r="B434">
        <v>6.4064999999999997E-2</v>
      </c>
      <c r="C434">
        <v>6.3625000000000001E-2</v>
      </c>
      <c r="D434">
        <v>6.3670000000000004E-2</v>
      </c>
      <c r="E434">
        <v>6.3959999999999989E-2</v>
      </c>
      <c r="F434">
        <v>6.3799999999999996E-2</v>
      </c>
      <c r="G434">
        <v>6.3290000000000013E-2</v>
      </c>
      <c r="H434">
        <v>6.3585000000000003E-2</v>
      </c>
      <c r="I434">
        <v>6.2689999999999996E-2</v>
      </c>
      <c r="J434">
        <v>6.3219999999999998E-2</v>
      </c>
      <c r="K434">
        <v>6.336E-2</v>
      </c>
      <c r="L434">
        <v>6.2909999999999994E-2</v>
      </c>
      <c r="M434">
        <v>7.1133063999999996E-2</v>
      </c>
      <c r="N434">
        <v>5.3773643000000003E-2</v>
      </c>
      <c r="O434">
        <v>4.8644318500000006E-2</v>
      </c>
      <c r="P434">
        <v>6.3588982726942703E-2</v>
      </c>
      <c r="Q434">
        <v>5.3536666666666698E-2</v>
      </c>
      <c r="R434">
        <v>7.3536667E-2</v>
      </c>
      <c r="S434">
        <v>9.7056522166666701E-2</v>
      </c>
      <c r="T434">
        <v>6.1033123422773006E-2</v>
      </c>
      <c r="U434">
        <v>3.2256484657316203E-2</v>
      </c>
    </row>
    <row r="435" spans="1:21" x14ac:dyDescent="0.25">
      <c r="A435" s="144">
        <v>523.20000000000005</v>
      </c>
      <c r="B435">
        <v>6.4209999999999989E-2</v>
      </c>
      <c r="C435">
        <v>6.3985E-2</v>
      </c>
      <c r="D435">
        <v>6.3939999999999997E-2</v>
      </c>
      <c r="E435">
        <v>6.4259999999999998E-2</v>
      </c>
      <c r="F435">
        <v>6.4170000000000005E-2</v>
      </c>
      <c r="G435">
        <v>6.3655000000000003E-2</v>
      </c>
      <c r="H435">
        <v>6.3794999999999991E-2</v>
      </c>
      <c r="I435">
        <v>6.3024999999999998E-2</v>
      </c>
      <c r="J435">
        <v>6.3434999999999991E-2</v>
      </c>
      <c r="K435">
        <v>6.3774999999999998E-2</v>
      </c>
      <c r="L435">
        <v>6.3164999999999999E-2</v>
      </c>
      <c r="M435">
        <v>7.1209271500000004E-2</v>
      </c>
      <c r="N435">
        <v>5.359001E-2</v>
      </c>
      <c r="O435">
        <v>4.8606350499999999E-2</v>
      </c>
      <c r="P435">
        <v>6.3897178925956644E-2</v>
      </c>
      <c r="Q435">
        <v>5.3686666666666702E-2</v>
      </c>
      <c r="R435">
        <v>7.3686666999999997E-2</v>
      </c>
      <c r="S435">
        <v>9.7085042166666705E-2</v>
      </c>
      <c r="T435">
        <v>6.0998206829934704E-2</v>
      </c>
      <c r="U435">
        <v>3.2607436720699302E-2</v>
      </c>
    </row>
    <row r="436" spans="1:21" x14ac:dyDescent="0.25">
      <c r="A436" s="144">
        <v>523.6</v>
      </c>
      <c r="B436">
        <v>6.4390000000000003E-2</v>
      </c>
      <c r="C436">
        <v>6.3980000000000009E-2</v>
      </c>
      <c r="D436">
        <v>6.4085000000000003E-2</v>
      </c>
      <c r="E436">
        <v>6.4255000000000007E-2</v>
      </c>
      <c r="F436">
        <v>6.4280000000000004E-2</v>
      </c>
      <c r="G436">
        <v>6.3960000000000003E-2</v>
      </c>
      <c r="H436">
        <v>6.3945000000000002E-2</v>
      </c>
      <c r="I436">
        <v>6.3145000000000007E-2</v>
      </c>
      <c r="J436">
        <v>6.3744999999999996E-2</v>
      </c>
      <c r="K436">
        <v>6.3989999999999991E-2</v>
      </c>
      <c r="L436">
        <v>6.343E-2</v>
      </c>
      <c r="M436">
        <v>7.1860407500000001E-2</v>
      </c>
      <c r="N436">
        <v>5.3528800000000001E-2</v>
      </c>
      <c r="O436">
        <v>4.8629591750000006E-2</v>
      </c>
      <c r="P436">
        <v>6.4159848127924329E-2</v>
      </c>
      <c r="Q436">
        <v>5.3823333333333299E-2</v>
      </c>
      <c r="R436">
        <v>7.3823333000000005E-2</v>
      </c>
      <c r="S436">
        <v>9.7100414333333301E-2</v>
      </c>
      <c r="T436">
        <v>6.1256522586951509E-2</v>
      </c>
      <c r="U436">
        <v>3.3449184659585303E-2</v>
      </c>
    </row>
    <row r="437" spans="1:21" x14ac:dyDescent="0.25">
      <c r="A437" s="144">
        <v>524</v>
      </c>
      <c r="B437">
        <v>6.4454999999999998E-2</v>
      </c>
      <c r="C437">
        <v>6.4344999999999999E-2</v>
      </c>
      <c r="D437">
        <v>6.429E-2</v>
      </c>
      <c r="E437">
        <v>6.4549999999999996E-2</v>
      </c>
      <c r="F437">
        <v>6.4349999999999991E-2</v>
      </c>
      <c r="G437">
        <v>6.4229999999999995E-2</v>
      </c>
      <c r="H437">
        <v>6.4340000000000008E-2</v>
      </c>
      <c r="I437">
        <v>6.3379999999999992E-2</v>
      </c>
      <c r="J437">
        <v>6.4170000000000005E-2</v>
      </c>
      <c r="K437">
        <v>6.4125000000000001E-2</v>
      </c>
      <c r="L437">
        <v>6.3689999999999997E-2</v>
      </c>
      <c r="M437">
        <v>7.1976861000000003E-2</v>
      </c>
      <c r="N437">
        <v>5.3406377999999997E-2</v>
      </c>
      <c r="O437">
        <v>4.8705470250000008E-2</v>
      </c>
      <c r="P437">
        <v>6.4448308325461459E-2</v>
      </c>
      <c r="Q437">
        <v>5.3923333333333302E-2</v>
      </c>
      <c r="R437">
        <v>7.3923332999999994E-2</v>
      </c>
      <c r="S437">
        <v>9.7079304833333296E-2</v>
      </c>
      <c r="T437">
        <v>6.1515086301084008E-2</v>
      </c>
      <c r="U437">
        <v>3.3550605358685599E-2</v>
      </c>
    </row>
    <row r="438" spans="1:21" x14ac:dyDescent="0.25">
      <c r="A438" s="144">
        <v>524.40000000000009</v>
      </c>
      <c r="B438">
        <v>6.470999999999999E-2</v>
      </c>
      <c r="C438">
        <v>6.4564999999999997E-2</v>
      </c>
      <c r="D438">
        <v>6.4485000000000001E-2</v>
      </c>
      <c r="E438">
        <v>6.4799999999999996E-2</v>
      </c>
      <c r="F438">
        <v>6.4645000000000008E-2</v>
      </c>
      <c r="G438">
        <v>6.454E-2</v>
      </c>
      <c r="H438">
        <v>6.4655000000000004E-2</v>
      </c>
      <c r="I438">
        <v>6.3704999999999998E-2</v>
      </c>
      <c r="J438">
        <v>6.4314999999999997E-2</v>
      </c>
      <c r="K438">
        <v>6.4524999999999999E-2</v>
      </c>
      <c r="L438">
        <v>6.4030000000000004E-2</v>
      </c>
      <c r="M438">
        <v>7.2484149999999997E-2</v>
      </c>
      <c r="N438">
        <v>5.3192140999999998E-2</v>
      </c>
      <c r="O438">
        <v>4.8712176750000002E-2</v>
      </c>
      <c r="P438">
        <v>6.4316250841749745E-2</v>
      </c>
      <c r="Q438">
        <v>5.4030000000000002E-2</v>
      </c>
      <c r="R438">
        <v>7.4029999999999999E-2</v>
      </c>
      <c r="S438">
        <v>9.7065047000000002E-2</v>
      </c>
      <c r="T438">
        <v>6.1574452811558607E-2</v>
      </c>
      <c r="U438">
        <v>3.42775120548683E-2</v>
      </c>
    </row>
    <row r="439" spans="1:21" x14ac:dyDescent="0.25">
      <c r="A439" s="144">
        <v>524.80000000000007</v>
      </c>
      <c r="B439">
        <v>6.4890000000000003E-2</v>
      </c>
      <c r="C439">
        <v>6.4494999999999997E-2</v>
      </c>
      <c r="D439">
        <v>6.4604999999999996E-2</v>
      </c>
      <c r="E439">
        <v>6.4950000000000008E-2</v>
      </c>
      <c r="F439">
        <v>6.5000000000000002E-2</v>
      </c>
      <c r="G439">
        <v>6.4590000000000009E-2</v>
      </c>
      <c r="H439">
        <v>6.4909999999999995E-2</v>
      </c>
      <c r="I439">
        <v>6.4000000000000001E-2</v>
      </c>
      <c r="J439">
        <v>6.4610000000000001E-2</v>
      </c>
      <c r="K439">
        <v>6.4810000000000006E-2</v>
      </c>
      <c r="L439">
        <v>6.4370000000000011E-2</v>
      </c>
      <c r="M439">
        <v>7.2930074999999997E-2</v>
      </c>
      <c r="N439">
        <v>5.2916692000000001E-2</v>
      </c>
      <c r="O439">
        <v>4.8761753749999998E-2</v>
      </c>
      <c r="P439">
        <v>6.486521932187872E-2</v>
      </c>
      <c r="Q439">
        <v>5.4306666666666698E-2</v>
      </c>
      <c r="R439">
        <v>7.4306667000000007E-2</v>
      </c>
      <c r="S439">
        <v>9.7220973666666696E-2</v>
      </c>
      <c r="T439">
        <v>6.2093031011080907E-2</v>
      </c>
      <c r="U439">
        <v>3.4815946600591598E-2</v>
      </c>
    </row>
    <row r="440" spans="1:21" x14ac:dyDescent="0.25">
      <c r="A440" s="144">
        <v>525.20000000000005</v>
      </c>
      <c r="B440">
        <v>6.5024999999999999E-2</v>
      </c>
      <c r="C440">
        <v>6.4845E-2</v>
      </c>
      <c r="D440">
        <v>6.4839999999999995E-2</v>
      </c>
      <c r="E440">
        <v>6.5175000000000011E-2</v>
      </c>
      <c r="F440">
        <v>6.5259999999999999E-2</v>
      </c>
      <c r="G440">
        <v>6.4915E-2</v>
      </c>
      <c r="H440">
        <v>6.5184999999999993E-2</v>
      </c>
      <c r="I440">
        <v>6.4344999999999999E-2</v>
      </c>
      <c r="J440">
        <v>6.4945000000000003E-2</v>
      </c>
      <c r="K440">
        <v>6.5140000000000003E-2</v>
      </c>
      <c r="L440">
        <v>6.473000000000001E-2</v>
      </c>
      <c r="M440">
        <v>7.3437517000000008E-2</v>
      </c>
      <c r="N440">
        <v>5.3039113999999998E-2</v>
      </c>
      <c r="O440">
        <v>4.8651530249999998E-2</v>
      </c>
      <c r="P440">
        <v>6.5302090285762227E-2</v>
      </c>
      <c r="Q440">
        <v>5.4559999999999997E-2</v>
      </c>
      <c r="R440">
        <v>7.4560000000000001E-2</v>
      </c>
      <c r="S440">
        <v>9.7353750500000003E-2</v>
      </c>
      <c r="T440">
        <v>6.2319021966164706E-2</v>
      </c>
      <c r="U440">
        <v>3.5290067333426697E-2</v>
      </c>
    </row>
    <row r="441" spans="1:21" x14ac:dyDescent="0.25">
      <c r="A441" s="144">
        <v>525.6</v>
      </c>
      <c r="B441">
        <v>6.5405000000000005E-2</v>
      </c>
      <c r="C441">
        <v>6.5134999999999998E-2</v>
      </c>
      <c r="D441">
        <v>6.5195000000000003E-2</v>
      </c>
      <c r="E441">
        <v>6.5509999999999999E-2</v>
      </c>
      <c r="F441">
        <v>6.553500000000001E-2</v>
      </c>
      <c r="G441">
        <v>6.523000000000001E-2</v>
      </c>
      <c r="H441">
        <v>6.5454999999999999E-2</v>
      </c>
      <c r="I441">
        <v>6.472E-2</v>
      </c>
      <c r="J441">
        <v>6.5265000000000004E-2</v>
      </c>
      <c r="K441">
        <v>6.5464999999999995E-2</v>
      </c>
      <c r="L441">
        <v>6.5180000000000002E-2</v>
      </c>
      <c r="M441">
        <v>7.3744032500000001E-2</v>
      </c>
      <c r="N441">
        <v>5.3192140999999998E-2</v>
      </c>
      <c r="O441">
        <v>4.8665089250000002E-2</v>
      </c>
      <c r="P441">
        <v>6.557607123783088E-2</v>
      </c>
      <c r="Q441">
        <v>5.4636666666666701E-2</v>
      </c>
      <c r="R441">
        <v>7.4636667000000004E-2</v>
      </c>
      <c r="S441">
        <v>9.7310044166666707E-2</v>
      </c>
      <c r="T441">
        <v>6.2436545199367199E-2</v>
      </c>
      <c r="U441">
        <v>3.5562300123089301E-2</v>
      </c>
    </row>
    <row r="442" spans="1:21" x14ac:dyDescent="0.25">
      <c r="A442" s="144">
        <v>526</v>
      </c>
      <c r="B442">
        <v>6.5530000000000005E-2</v>
      </c>
      <c r="C442">
        <v>6.5404999999999991E-2</v>
      </c>
      <c r="D442">
        <v>6.5345E-2</v>
      </c>
      <c r="E442">
        <v>6.5725000000000006E-2</v>
      </c>
      <c r="F442">
        <v>6.5835000000000005E-2</v>
      </c>
      <c r="G442">
        <v>6.551499999999999E-2</v>
      </c>
      <c r="H442">
        <v>6.5629999999999994E-2</v>
      </c>
      <c r="I442">
        <v>6.5074999999999994E-2</v>
      </c>
      <c r="J442">
        <v>6.5629999999999994E-2</v>
      </c>
      <c r="K442">
        <v>6.584000000000001E-2</v>
      </c>
      <c r="L442">
        <v>6.5534999999999996E-2</v>
      </c>
      <c r="M442">
        <v>7.4416591000000004E-2</v>
      </c>
      <c r="N442">
        <v>5.2824876E-2</v>
      </c>
      <c r="O442">
        <v>4.8896683250000003E-2</v>
      </c>
      <c r="P442">
        <v>6.5630052189899479E-2</v>
      </c>
      <c r="Q442">
        <v>5.4953333333333299E-2</v>
      </c>
      <c r="R442">
        <v>7.4953332999999997E-2</v>
      </c>
      <c r="S442">
        <v>9.7506521333333304E-2</v>
      </c>
      <c r="T442">
        <v>6.2832418846869312E-2</v>
      </c>
      <c r="U442">
        <v>3.6353185184931303E-2</v>
      </c>
    </row>
    <row r="443" spans="1:21" x14ac:dyDescent="0.25">
      <c r="A443" s="144">
        <v>526.40000000000009</v>
      </c>
      <c r="B443">
        <v>6.5794999999999992E-2</v>
      </c>
      <c r="C443">
        <v>6.5519999999999995E-2</v>
      </c>
      <c r="D443">
        <v>6.5509999999999999E-2</v>
      </c>
      <c r="E443">
        <v>6.5959999999999991E-2</v>
      </c>
      <c r="F443">
        <v>6.6119999999999998E-2</v>
      </c>
      <c r="G443">
        <v>6.576499999999999E-2</v>
      </c>
      <c r="H443">
        <v>6.5975000000000006E-2</v>
      </c>
      <c r="I443">
        <v>6.54E-2</v>
      </c>
      <c r="J443">
        <v>6.6055000000000003E-2</v>
      </c>
      <c r="K443">
        <v>6.6165000000000002E-2</v>
      </c>
      <c r="L443">
        <v>6.5994999999999998E-2</v>
      </c>
      <c r="M443">
        <v>7.4801304499999999E-2</v>
      </c>
      <c r="N443">
        <v>5.2947297999999997E-2</v>
      </c>
      <c r="O443">
        <v>4.89066945E-2</v>
      </c>
      <c r="P443">
        <v>6.5853242146398691E-2</v>
      </c>
      <c r="Q443">
        <v>5.5199999999999999E-2</v>
      </c>
      <c r="R443">
        <v>7.5200000000000003E-2</v>
      </c>
      <c r="S443">
        <v>9.76331805E-2</v>
      </c>
      <c r="T443">
        <v>6.3278179890610312E-2</v>
      </c>
      <c r="U443">
        <v>3.6668148220357702E-2</v>
      </c>
    </row>
    <row r="444" spans="1:21" x14ac:dyDescent="0.25">
      <c r="A444" s="144">
        <v>526.80000000000007</v>
      </c>
      <c r="B444">
        <v>6.6159999999999997E-2</v>
      </c>
      <c r="C444">
        <v>6.5950000000000009E-2</v>
      </c>
      <c r="D444">
        <v>6.5909999999999996E-2</v>
      </c>
      <c r="E444">
        <v>6.631999999999999E-2</v>
      </c>
      <c r="F444">
        <v>6.6500000000000004E-2</v>
      </c>
      <c r="G444">
        <v>6.615E-2</v>
      </c>
      <c r="H444">
        <v>6.6390000000000005E-2</v>
      </c>
      <c r="I444">
        <v>6.5735000000000002E-2</v>
      </c>
      <c r="J444">
        <v>6.6310000000000008E-2</v>
      </c>
      <c r="K444">
        <v>6.6544999999999993E-2</v>
      </c>
      <c r="L444">
        <v>6.6310000000000008E-2</v>
      </c>
      <c r="M444">
        <v>7.5315478000000005E-2</v>
      </c>
      <c r="N444">
        <v>5.3069719000000001E-2</v>
      </c>
      <c r="O444">
        <v>4.9047016499999999E-2</v>
      </c>
      <c r="P444">
        <v>6.6596682669692361E-2</v>
      </c>
      <c r="Q444">
        <v>5.5350000000000003E-2</v>
      </c>
      <c r="R444">
        <v>7.535E-2</v>
      </c>
      <c r="S444">
        <v>9.7663356000000007E-2</v>
      </c>
      <c r="T444">
        <v>6.3672893071949205E-2</v>
      </c>
      <c r="U444">
        <v>3.71928331002742E-2</v>
      </c>
    </row>
    <row r="445" spans="1:21" x14ac:dyDescent="0.25">
      <c r="A445" s="144">
        <v>527.20000000000005</v>
      </c>
      <c r="B445">
        <v>6.6505000000000009E-2</v>
      </c>
      <c r="C445">
        <v>6.6280000000000006E-2</v>
      </c>
      <c r="D445">
        <v>6.6324999999999995E-2</v>
      </c>
      <c r="E445">
        <v>6.6725000000000007E-2</v>
      </c>
      <c r="F445">
        <v>6.6810000000000008E-2</v>
      </c>
      <c r="G445">
        <v>6.6500000000000004E-2</v>
      </c>
      <c r="H445">
        <v>6.6799999999999998E-2</v>
      </c>
      <c r="I445">
        <v>6.6200000000000009E-2</v>
      </c>
      <c r="J445">
        <v>6.6860000000000003E-2</v>
      </c>
      <c r="K445">
        <v>6.6915000000000002E-2</v>
      </c>
      <c r="L445">
        <v>6.6830000000000001E-2</v>
      </c>
      <c r="M445">
        <v>7.6082914500000001E-2</v>
      </c>
      <c r="N445">
        <v>5.3253350999999997E-2</v>
      </c>
      <c r="O445">
        <v>4.9044264749999997E-2</v>
      </c>
      <c r="P445">
        <v>6.6966713425964414E-2</v>
      </c>
      <c r="Q445">
        <v>5.5623333333333302E-2</v>
      </c>
      <c r="R445">
        <v>7.5623333000000001E-2</v>
      </c>
      <c r="S445">
        <v>9.7817046333333296E-2</v>
      </c>
      <c r="T445">
        <v>6.3899995596920708E-2</v>
      </c>
      <c r="U445">
        <v>3.75584018804078E-2</v>
      </c>
    </row>
    <row r="446" spans="1:21" x14ac:dyDescent="0.25">
      <c r="A446" s="144">
        <v>527.6</v>
      </c>
      <c r="B446">
        <v>6.6689999999999999E-2</v>
      </c>
      <c r="C446">
        <v>6.6479999999999997E-2</v>
      </c>
      <c r="D446">
        <v>6.6515000000000005E-2</v>
      </c>
      <c r="E446">
        <v>6.6904999999999992E-2</v>
      </c>
      <c r="F446">
        <v>6.7055000000000003E-2</v>
      </c>
      <c r="G446">
        <v>6.6714999999999997E-2</v>
      </c>
      <c r="H446">
        <v>6.6975000000000007E-2</v>
      </c>
      <c r="I446">
        <v>6.6349999999999992E-2</v>
      </c>
      <c r="J446">
        <v>6.7129999999999995E-2</v>
      </c>
      <c r="K446">
        <v>6.7235000000000003E-2</v>
      </c>
      <c r="L446">
        <v>6.7019999999999996E-2</v>
      </c>
      <c r="M446">
        <v>7.6596630499999999E-2</v>
      </c>
      <c r="N446">
        <v>5.3253350999999997E-2</v>
      </c>
      <c r="O446">
        <v>4.92651255E-2</v>
      </c>
      <c r="P446">
        <v>6.7125161191097626E-2</v>
      </c>
      <c r="Q446">
        <v>5.5986666666666698E-2</v>
      </c>
      <c r="R446">
        <v>7.5986666999999994E-2</v>
      </c>
      <c r="S446">
        <v>9.8060917666666705E-2</v>
      </c>
      <c r="T446">
        <v>6.401256789077181E-2</v>
      </c>
      <c r="U446">
        <v>3.7991281887271799E-2</v>
      </c>
    </row>
    <row r="447" spans="1:21" x14ac:dyDescent="0.25">
      <c r="A447" s="144">
        <v>528</v>
      </c>
      <c r="B447">
        <v>6.7345000000000002E-2</v>
      </c>
      <c r="C447">
        <v>6.7120000000000013E-2</v>
      </c>
      <c r="D447">
        <v>6.6979999999999998E-2</v>
      </c>
      <c r="E447">
        <v>6.7570000000000005E-2</v>
      </c>
      <c r="F447">
        <v>6.7625000000000005E-2</v>
      </c>
      <c r="G447">
        <v>6.7310000000000009E-2</v>
      </c>
      <c r="H447">
        <v>6.7580000000000001E-2</v>
      </c>
      <c r="I447">
        <v>6.7115000000000008E-2</v>
      </c>
      <c r="J447">
        <v>6.769E-2</v>
      </c>
      <c r="K447">
        <v>6.7954999999999988E-2</v>
      </c>
      <c r="L447">
        <v>6.7705000000000001E-2</v>
      </c>
      <c r="M447">
        <v>7.7099787000000003E-2</v>
      </c>
      <c r="N447">
        <v>5.3008508000000003E-2</v>
      </c>
      <c r="O447">
        <v>4.9388470000000004E-2</v>
      </c>
      <c r="P447">
        <v>6.7328081459184508E-2</v>
      </c>
      <c r="Q447">
        <v>5.6293333333333299E-2</v>
      </c>
      <c r="R447">
        <v>7.6293333000000005E-2</v>
      </c>
      <c r="S447">
        <v>9.82483038333333E-2</v>
      </c>
      <c r="T447">
        <v>6.4762045336161311E-2</v>
      </c>
      <c r="U447">
        <v>3.8731456244811897E-2</v>
      </c>
    </row>
    <row r="448" spans="1:21" x14ac:dyDescent="0.25">
      <c r="A448" s="144">
        <v>528.40000000000009</v>
      </c>
      <c r="B448">
        <v>6.7500000000000004E-2</v>
      </c>
      <c r="C448">
        <v>6.7349999999999993E-2</v>
      </c>
      <c r="D448">
        <v>6.7225000000000007E-2</v>
      </c>
      <c r="E448">
        <v>6.7695000000000005E-2</v>
      </c>
      <c r="F448">
        <v>6.7799999999999999E-2</v>
      </c>
      <c r="G448">
        <v>6.7610000000000003E-2</v>
      </c>
      <c r="H448">
        <v>6.7955000000000002E-2</v>
      </c>
      <c r="I448">
        <v>6.7290000000000003E-2</v>
      </c>
      <c r="J448">
        <v>6.823499999999999E-2</v>
      </c>
      <c r="K448">
        <v>6.8154999999999993E-2</v>
      </c>
      <c r="L448">
        <v>6.7920000000000008E-2</v>
      </c>
      <c r="M448">
        <v>7.7601412000000008E-2</v>
      </c>
      <c r="N448">
        <v>5.2977903E-2</v>
      </c>
      <c r="O448">
        <v>4.9440569749999996E-2</v>
      </c>
      <c r="P448">
        <v>6.7962044749424355E-2</v>
      </c>
      <c r="Q448">
        <v>5.6533333333333297E-2</v>
      </c>
      <c r="R448">
        <v>7.6533332999999995E-2</v>
      </c>
      <c r="S448">
        <v>9.8369203833333294E-2</v>
      </c>
      <c r="T448">
        <v>6.4808259823160311E-2</v>
      </c>
      <c r="U448">
        <v>3.9039356798522697E-2</v>
      </c>
    </row>
    <row r="449" spans="1:21" x14ac:dyDescent="0.25">
      <c r="A449" s="144">
        <v>528.80000000000007</v>
      </c>
      <c r="B449">
        <v>6.7670000000000008E-2</v>
      </c>
      <c r="C449">
        <v>6.7525000000000002E-2</v>
      </c>
      <c r="D449">
        <v>6.7515000000000006E-2</v>
      </c>
      <c r="E449">
        <v>6.800500000000001E-2</v>
      </c>
      <c r="F449">
        <v>6.8114999999999995E-2</v>
      </c>
      <c r="G449">
        <v>6.7830000000000001E-2</v>
      </c>
      <c r="H449">
        <v>6.8104999999999999E-2</v>
      </c>
      <c r="I449">
        <v>6.762E-2</v>
      </c>
      <c r="J449">
        <v>6.8415000000000004E-2</v>
      </c>
      <c r="K449">
        <v>6.8569999999999992E-2</v>
      </c>
      <c r="L449">
        <v>6.8275000000000002E-2</v>
      </c>
      <c r="M449">
        <v>7.8237551500000002E-2</v>
      </c>
      <c r="N449">
        <v>5.3406377999999997E-2</v>
      </c>
      <c r="O449">
        <v>4.9576475250000002E-2</v>
      </c>
      <c r="P449">
        <v>6.8252339004219509E-2</v>
      </c>
      <c r="Q449">
        <v>5.6503333333333301E-2</v>
      </c>
      <c r="R449">
        <v>7.6503333000000007E-2</v>
      </c>
      <c r="S449">
        <v>9.8220283833333297E-2</v>
      </c>
      <c r="T449">
        <v>6.51640138688757E-2</v>
      </c>
      <c r="U449">
        <v>3.9476990603794601E-2</v>
      </c>
    </row>
    <row r="450" spans="1:21" x14ac:dyDescent="0.25">
      <c r="A450" s="144">
        <v>529.20000000000005</v>
      </c>
      <c r="B450">
        <v>6.8074999999999997E-2</v>
      </c>
      <c r="C450">
        <v>6.7904999999999993E-2</v>
      </c>
      <c r="D450">
        <v>6.794E-2</v>
      </c>
      <c r="E450">
        <v>6.8409999999999999E-2</v>
      </c>
      <c r="F450">
        <v>6.8534999999999999E-2</v>
      </c>
      <c r="G450">
        <v>6.83E-2</v>
      </c>
      <c r="H450">
        <v>6.8534999999999999E-2</v>
      </c>
      <c r="I450">
        <v>6.7964999999999998E-2</v>
      </c>
      <c r="J450">
        <v>6.8780000000000008E-2</v>
      </c>
      <c r="K450">
        <v>6.8959999999999994E-2</v>
      </c>
      <c r="L450">
        <v>6.8709999999999993E-2</v>
      </c>
      <c r="M450">
        <v>7.8954639999999993E-2</v>
      </c>
      <c r="N450">
        <v>5.3467589000000003E-2</v>
      </c>
      <c r="O450">
        <v>4.9804809749999998E-2</v>
      </c>
      <c r="P450">
        <v>6.8490523270829551E-2</v>
      </c>
      <c r="Q450">
        <v>5.7090000000000002E-2</v>
      </c>
      <c r="R450">
        <v>7.7090000000000006E-2</v>
      </c>
      <c r="S450">
        <v>9.8688210499999998E-2</v>
      </c>
      <c r="T450">
        <v>6.5752772128043813E-2</v>
      </c>
      <c r="U450">
        <v>4.00563814198883E-2</v>
      </c>
    </row>
    <row r="451" spans="1:21" x14ac:dyDescent="0.25">
      <c r="A451" s="144">
        <v>529.6</v>
      </c>
      <c r="B451">
        <v>6.8445000000000006E-2</v>
      </c>
      <c r="C451">
        <v>6.8184999999999996E-2</v>
      </c>
      <c r="D451">
        <v>6.8390000000000006E-2</v>
      </c>
      <c r="E451">
        <v>6.8714999999999998E-2</v>
      </c>
      <c r="F451">
        <v>6.8764999999999993E-2</v>
      </c>
      <c r="G451">
        <v>6.8534999999999999E-2</v>
      </c>
      <c r="H451">
        <v>6.8784999999999999E-2</v>
      </c>
      <c r="I451">
        <v>6.8440000000000001E-2</v>
      </c>
      <c r="J451">
        <v>6.9014999999999993E-2</v>
      </c>
      <c r="K451">
        <v>6.9314999999999988E-2</v>
      </c>
      <c r="L451">
        <v>6.9004999999999997E-2</v>
      </c>
      <c r="M451">
        <v>7.9343485999999991E-2</v>
      </c>
      <c r="N451">
        <v>5.3620616000000003E-2</v>
      </c>
      <c r="O451">
        <v>4.9969082000000005E-2</v>
      </c>
      <c r="P451">
        <v>6.8759231348411415E-2</v>
      </c>
      <c r="Q451">
        <v>5.7246666666666703E-2</v>
      </c>
      <c r="R451">
        <v>7.7246667000000005E-2</v>
      </c>
      <c r="S451">
        <v>9.8726316666666702E-2</v>
      </c>
      <c r="T451">
        <v>6.6568226897385605E-2</v>
      </c>
      <c r="U451">
        <v>3.9849498024829802E-2</v>
      </c>
    </row>
    <row r="452" spans="1:21" x14ac:dyDescent="0.25">
      <c r="A452" s="144">
        <v>530</v>
      </c>
      <c r="B452">
        <v>6.8894999999999998E-2</v>
      </c>
      <c r="C452">
        <v>6.8709999999999993E-2</v>
      </c>
      <c r="D452">
        <v>6.8909999999999999E-2</v>
      </c>
      <c r="E452">
        <v>6.911500000000001E-2</v>
      </c>
      <c r="F452">
        <v>6.9370000000000001E-2</v>
      </c>
      <c r="G452">
        <v>6.9000000000000006E-2</v>
      </c>
      <c r="H452">
        <v>6.9324999999999998E-2</v>
      </c>
      <c r="I452">
        <v>6.8895000000000012E-2</v>
      </c>
      <c r="J452">
        <v>6.9559999999999997E-2</v>
      </c>
      <c r="K452">
        <v>6.9824999999999998E-2</v>
      </c>
      <c r="L452">
        <v>6.9530000000000008E-2</v>
      </c>
      <c r="M452">
        <v>7.9872045500000002E-2</v>
      </c>
      <c r="N452">
        <v>5.3620616000000003E-2</v>
      </c>
      <c r="O452">
        <v>4.9934981500000003E-2</v>
      </c>
      <c r="P452">
        <v>6.9204772328193068E-2</v>
      </c>
      <c r="Q452">
        <v>5.7426666666666702E-2</v>
      </c>
      <c r="R452">
        <v>7.7426667000000005E-2</v>
      </c>
      <c r="S452">
        <v>9.8787934666666702E-2</v>
      </c>
      <c r="T452">
        <v>6.6807241458741007E-2</v>
      </c>
      <c r="U452">
        <v>4.0480165026710098E-2</v>
      </c>
    </row>
    <row r="453" spans="1:21" x14ac:dyDescent="0.25">
      <c r="A453" s="144">
        <v>530.40000000000009</v>
      </c>
      <c r="B453">
        <v>6.9165000000000004E-2</v>
      </c>
      <c r="C453">
        <v>6.8964999999999999E-2</v>
      </c>
      <c r="D453">
        <v>6.9135000000000002E-2</v>
      </c>
      <c r="E453">
        <v>6.9390000000000007E-2</v>
      </c>
      <c r="F453">
        <v>6.9530000000000008E-2</v>
      </c>
      <c r="G453">
        <v>6.9394999999999998E-2</v>
      </c>
      <c r="H453">
        <v>6.966E-2</v>
      </c>
      <c r="I453">
        <v>6.9095000000000004E-2</v>
      </c>
      <c r="J453">
        <v>6.9945000000000007E-2</v>
      </c>
      <c r="K453">
        <v>7.0124999999999993E-2</v>
      </c>
      <c r="L453">
        <v>6.9830000000000003E-2</v>
      </c>
      <c r="M453">
        <v>8.0436413999999998E-2</v>
      </c>
      <c r="N453">
        <v>5.4171512999999998E-2</v>
      </c>
      <c r="O453">
        <v>5.0017354E-2</v>
      </c>
      <c r="P453">
        <v>6.9520853276960601E-2</v>
      </c>
      <c r="Q453">
        <v>5.8000000000000003E-2</v>
      </c>
      <c r="R453">
        <v>7.8E-2</v>
      </c>
      <c r="S453">
        <v>9.9243065000000005E-2</v>
      </c>
      <c r="T453">
        <v>6.7096757395035608E-2</v>
      </c>
      <c r="U453">
        <v>4.0997120120882302E-2</v>
      </c>
    </row>
    <row r="454" spans="1:21" x14ac:dyDescent="0.25">
      <c r="A454" s="144">
        <v>530.80000000000007</v>
      </c>
      <c r="B454">
        <v>6.9735000000000005E-2</v>
      </c>
      <c r="C454">
        <v>6.9500000000000006E-2</v>
      </c>
      <c r="D454">
        <v>6.9729999999999986E-2</v>
      </c>
      <c r="E454">
        <v>6.9989999999999997E-2</v>
      </c>
      <c r="F454">
        <v>7.0184999999999997E-2</v>
      </c>
      <c r="G454">
        <v>6.9819999999999993E-2</v>
      </c>
      <c r="H454">
        <v>7.0110000000000006E-2</v>
      </c>
      <c r="I454">
        <v>6.9705000000000003E-2</v>
      </c>
      <c r="J454">
        <v>7.0374999999999993E-2</v>
      </c>
      <c r="K454">
        <v>7.0665000000000006E-2</v>
      </c>
      <c r="L454">
        <v>7.0459999999999995E-2</v>
      </c>
      <c r="M454">
        <v>8.0895345000000007E-2</v>
      </c>
      <c r="N454">
        <v>5.4355145000000001E-2</v>
      </c>
      <c r="O454">
        <v>5.0197130749999999E-2</v>
      </c>
      <c r="P454">
        <v>7.0026394256742203E-2</v>
      </c>
      <c r="Q454">
        <v>5.8246666666666697E-2</v>
      </c>
      <c r="R454">
        <v>7.8246667000000006E-2</v>
      </c>
      <c r="S454">
        <v>9.9371706666666698E-2</v>
      </c>
      <c r="T454">
        <v>6.7587048259920304E-2</v>
      </c>
      <c r="U454">
        <v>4.053840049284E-2</v>
      </c>
    </row>
    <row r="455" spans="1:21" x14ac:dyDescent="0.25">
      <c r="A455" s="144">
        <v>531.20000000000005</v>
      </c>
      <c r="B455">
        <v>7.0120000000000002E-2</v>
      </c>
      <c r="C455">
        <v>6.9830000000000003E-2</v>
      </c>
      <c r="D455">
        <v>7.0039999999999991E-2</v>
      </c>
      <c r="E455">
        <v>7.0394999999999999E-2</v>
      </c>
      <c r="F455">
        <v>7.0459999999999995E-2</v>
      </c>
      <c r="G455">
        <v>7.0195000000000007E-2</v>
      </c>
      <c r="H455">
        <v>7.0484999999999992E-2</v>
      </c>
      <c r="I455">
        <v>7.0035E-2</v>
      </c>
      <c r="J455">
        <v>7.0809999999999998E-2</v>
      </c>
      <c r="K455">
        <v>7.0995000000000003E-2</v>
      </c>
      <c r="L455">
        <v>7.072500000000001E-2</v>
      </c>
      <c r="M455">
        <v>8.1620698500000005E-2</v>
      </c>
      <c r="N455">
        <v>5.4844830999999997E-2</v>
      </c>
      <c r="O455">
        <v>5.0282145749999993E-2</v>
      </c>
      <c r="P455">
        <v>7.0566671738000727E-2</v>
      </c>
      <c r="Q455">
        <v>5.8409999999999997E-2</v>
      </c>
      <c r="R455">
        <v>7.8409999999999994E-2</v>
      </c>
      <c r="S455">
        <v>9.9417192500000001E-2</v>
      </c>
      <c r="T455">
        <v>6.8572455521788506E-2</v>
      </c>
      <c r="U455">
        <v>4.1753637230513098E-2</v>
      </c>
    </row>
    <row r="456" spans="1:21" x14ac:dyDescent="0.25">
      <c r="A456" s="144">
        <v>531.6</v>
      </c>
      <c r="B456">
        <v>7.0519999999999999E-2</v>
      </c>
      <c r="C456">
        <v>7.034E-2</v>
      </c>
      <c r="D456">
        <v>7.0455000000000004E-2</v>
      </c>
      <c r="E456">
        <v>7.0669999999999997E-2</v>
      </c>
      <c r="F456">
        <v>7.0965E-2</v>
      </c>
      <c r="G456">
        <v>7.0699999999999999E-2</v>
      </c>
      <c r="H456">
        <v>7.103000000000001E-2</v>
      </c>
      <c r="I456">
        <v>7.0565000000000003E-2</v>
      </c>
      <c r="J456">
        <v>7.1209999999999996E-2</v>
      </c>
      <c r="K456">
        <v>7.145E-2</v>
      </c>
      <c r="L456">
        <v>7.1225000000000011E-2</v>
      </c>
      <c r="M456">
        <v>8.1855290999999997E-2</v>
      </c>
      <c r="N456">
        <v>5.4630592999999998E-2</v>
      </c>
      <c r="O456">
        <v>5.0328585750000002E-2</v>
      </c>
      <c r="P456">
        <v>7.0637225189722042E-2</v>
      </c>
      <c r="Q456">
        <v>5.8599999999999999E-2</v>
      </c>
      <c r="R456">
        <v>7.8600000000000003E-2</v>
      </c>
      <c r="S456">
        <v>9.9489522499999997E-2</v>
      </c>
      <c r="T456">
        <v>6.9063756494332412E-2</v>
      </c>
      <c r="U456">
        <v>4.1684914334454801E-2</v>
      </c>
    </row>
    <row r="457" spans="1:21" x14ac:dyDescent="0.25">
      <c r="A457" s="144">
        <v>532</v>
      </c>
      <c r="B457">
        <v>7.0665000000000006E-2</v>
      </c>
      <c r="C457">
        <v>7.0580000000000004E-2</v>
      </c>
      <c r="D457">
        <v>7.0715E-2</v>
      </c>
      <c r="E457">
        <v>7.0980000000000001E-2</v>
      </c>
      <c r="F457">
        <v>7.1264999999999995E-2</v>
      </c>
      <c r="G457">
        <v>7.0849999999999996E-2</v>
      </c>
      <c r="H457">
        <v>7.1204999999999991E-2</v>
      </c>
      <c r="I457">
        <v>7.0745000000000002E-2</v>
      </c>
      <c r="J457">
        <v>7.1484999999999993E-2</v>
      </c>
      <c r="K457">
        <v>7.1654999999999996E-2</v>
      </c>
      <c r="L457">
        <v>7.1404999999999996E-2</v>
      </c>
      <c r="M457">
        <v>8.2428228999999992E-2</v>
      </c>
      <c r="N457">
        <v>5.4722409E-2</v>
      </c>
      <c r="O457">
        <v>5.0399101249999995E-2</v>
      </c>
      <c r="P457">
        <v>7.1321709333600658E-2</v>
      </c>
      <c r="Q457">
        <v>5.8883333333333301E-2</v>
      </c>
      <c r="R457">
        <v>7.8883333E-2</v>
      </c>
      <c r="S457">
        <v>9.9655362833333302E-2</v>
      </c>
      <c r="T457">
        <v>6.9205948896351704E-2</v>
      </c>
      <c r="U457">
        <v>4.2367051459364598E-2</v>
      </c>
    </row>
    <row r="458" spans="1:21" x14ac:dyDescent="0.25">
      <c r="A458" s="144">
        <v>532.40000000000009</v>
      </c>
      <c r="B458">
        <v>7.1135000000000004E-2</v>
      </c>
      <c r="C458">
        <v>7.0940000000000003E-2</v>
      </c>
      <c r="D458">
        <v>7.1129999999999999E-2</v>
      </c>
      <c r="E458">
        <v>7.1385000000000004E-2</v>
      </c>
      <c r="F458">
        <v>7.1635000000000004E-2</v>
      </c>
      <c r="G458">
        <v>7.1260000000000004E-2</v>
      </c>
      <c r="H458">
        <v>7.1539999999999992E-2</v>
      </c>
      <c r="I458">
        <v>7.1140000000000009E-2</v>
      </c>
      <c r="J458">
        <v>7.1834999999999996E-2</v>
      </c>
      <c r="K458">
        <v>7.2059999999999999E-2</v>
      </c>
      <c r="L458">
        <v>7.1865000000000012E-2</v>
      </c>
      <c r="M458">
        <v>8.2956789000000003E-2</v>
      </c>
      <c r="N458">
        <v>5.5212095000000003E-2</v>
      </c>
      <c r="O458">
        <v>5.0377295500000002E-2</v>
      </c>
      <c r="P458">
        <v>7.149305022890845E-2</v>
      </c>
      <c r="Q458">
        <v>5.9196666666666703E-2</v>
      </c>
      <c r="R458">
        <v>7.9196666999999998E-2</v>
      </c>
      <c r="S458">
        <v>9.9851379666666698E-2</v>
      </c>
      <c r="T458">
        <v>6.9515712382587011E-2</v>
      </c>
      <c r="U458">
        <v>4.2582120593766697E-2</v>
      </c>
    </row>
    <row r="459" spans="1:21" x14ac:dyDescent="0.25">
      <c r="A459" s="144">
        <v>532.80000000000007</v>
      </c>
      <c r="B459">
        <v>7.1390000000000009E-2</v>
      </c>
      <c r="C459">
        <v>7.1254999999999999E-2</v>
      </c>
      <c r="D459">
        <v>7.1315000000000003E-2</v>
      </c>
      <c r="E459">
        <v>7.1690000000000004E-2</v>
      </c>
      <c r="F459">
        <v>7.1860000000000007E-2</v>
      </c>
      <c r="G459">
        <v>7.1550000000000002E-2</v>
      </c>
      <c r="H459">
        <v>7.1980000000000002E-2</v>
      </c>
      <c r="I459">
        <v>7.1404999999999996E-2</v>
      </c>
      <c r="J459">
        <v>7.213E-2</v>
      </c>
      <c r="K459">
        <v>7.236999999999999E-2</v>
      </c>
      <c r="L459">
        <v>7.2090000000000001E-2</v>
      </c>
      <c r="M459">
        <v>8.3223058000000003E-2</v>
      </c>
      <c r="N459">
        <v>5.5518149000000003E-2</v>
      </c>
      <c r="O459">
        <v>5.0570756250000001E-2</v>
      </c>
      <c r="P459">
        <v>7.1875170147845946E-2</v>
      </c>
      <c r="Q459">
        <v>5.9376666666666703E-2</v>
      </c>
      <c r="R459">
        <v>7.9376666999999998E-2</v>
      </c>
      <c r="S459">
        <v>9.9914239666666696E-2</v>
      </c>
      <c r="T459">
        <v>6.992431450450691E-2</v>
      </c>
      <c r="U459">
        <v>4.26000963210105E-2</v>
      </c>
    </row>
    <row r="460" spans="1:21" x14ac:dyDescent="0.25">
      <c r="A460" s="144">
        <v>533.20000000000005</v>
      </c>
      <c r="B460">
        <v>7.1709999999999996E-2</v>
      </c>
      <c r="C460">
        <v>7.1594999999999992E-2</v>
      </c>
      <c r="D460">
        <v>7.1669999999999998E-2</v>
      </c>
      <c r="E460">
        <v>7.2035000000000002E-2</v>
      </c>
      <c r="F460">
        <v>7.2249999999999995E-2</v>
      </c>
      <c r="G460">
        <v>7.1959999999999996E-2</v>
      </c>
      <c r="H460">
        <v>7.2199999999999986E-2</v>
      </c>
      <c r="I460">
        <v>7.1825E-2</v>
      </c>
      <c r="J460">
        <v>7.2425000000000003E-2</v>
      </c>
      <c r="K460">
        <v>7.2745000000000004E-2</v>
      </c>
      <c r="L460">
        <v>7.2425000000000003E-2</v>
      </c>
      <c r="M460">
        <v>8.4016202499999998E-2</v>
      </c>
      <c r="N460">
        <v>5.5732387000000001E-2</v>
      </c>
      <c r="O460">
        <v>5.0652620750000002E-2</v>
      </c>
      <c r="P460">
        <v>7.210860905939917E-2</v>
      </c>
      <c r="Q460">
        <v>5.9626666666666703E-2</v>
      </c>
      <c r="R460">
        <v>7.9626666999999998E-2</v>
      </c>
      <c r="S460">
        <v>0.100047275166667</v>
      </c>
      <c r="T460">
        <v>7.0349607196549702E-2</v>
      </c>
      <c r="U460">
        <v>4.309317529712E-2</v>
      </c>
    </row>
    <row r="461" spans="1:21" x14ac:dyDescent="0.25">
      <c r="A461" s="144">
        <v>533.6</v>
      </c>
      <c r="B461">
        <v>7.2209999999999996E-2</v>
      </c>
      <c r="C461">
        <v>7.2025000000000006E-2</v>
      </c>
      <c r="D461">
        <v>7.2209999999999996E-2</v>
      </c>
      <c r="E461">
        <v>7.2569999999999996E-2</v>
      </c>
      <c r="F461">
        <v>7.2730000000000003E-2</v>
      </c>
      <c r="G461">
        <v>7.2309999999999999E-2</v>
      </c>
      <c r="H461">
        <v>7.267499999999999E-2</v>
      </c>
      <c r="I461">
        <v>7.2284999999999988E-2</v>
      </c>
      <c r="J461">
        <v>7.3010000000000005E-2</v>
      </c>
      <c r="K461">
        <v>7.3179999999999995E-2</v>
      </c>
      <c r="L461">
        <v>7.2874999999999995E-2</v>
      </c>
      <c r="M461">
        <v>8.4199990000000002E-2</v>
      </c>
      <c r="N461">
        <v>5.5487544E-2</v>
      </c>
      <c r="O461">
        <v>5.0644783250000006E-2</v>
      </c>
      <c r="P461">
        <v>7.235572897833667E-2</v>
      </c>
      <c r="Q461">
        <v>5.9990000000000002E-2</v>
      </c>
      <c r="R461">
        <v>7.9990000000000006E-2</v>
      </c>
      <c r="S461">
        <v>0.10029381900000001</v>
      </c>
      <c r="T461">
        <v>7.0778620046495808E-2</v>
      </c>
      <c r="U461">
        <v>4.3127016549745399E-2</v>
      </c>
    </row>
    <row r="462" spans="1:21" x14ac:dyDescent="0.25">
      <c r="A462" s="144">
        <v>534</v>
      </c>
      <c r="B462">
        <v>7.2495000000000004E-2</v>
      </c>
      <c r="C462">
        <v>7.2300000000000003E-2</v>
      </c>
      <c r="D462">
        <v>7.2484999999999994E-2</v>
      </c>
      <c r="E462">
        <v>7.2855000000000003E-2</v>
      </c>
      <c r="F462">
        <v>7.2915000000000008E-2</v>
      </c>
      <c r="G462">
        <v>7.2675000000000003E-2</v>
      </c>
      <c r="H462">
        <v>7.2935E-2</v>
      </c>
      <c r="I462">
        <v>7.2459999999999997E-2</v>
      </c>
      <c r="J462">
        <v>7.3169999999999999E-2</v>
      </c>
      <c r="K462">
        <v>7.3330000000000006E-2</v>
      </c>
      <c r="L462">
        <v>7.3099999999999998E-2</v>
      </c>
      <c r="M462">
        <v>8.4899940499999993E-2</v>
      </c>
      <c r="N462">
        <v>5.5732387000000001E-2</v>
      </c>
      <c r="O462">
        <v>5.0802266250000006E-2</v>
      </c>
      <c r="P462">
        <v>7.2737848897274165E-2</v>
      </c>
      <c r="Q462">
        <v>6.0290000000000003E-2</v>
      </c>
      <c r="R462">
        <v>8.029E-2</v>
      </c>
      <c r="S462">
        <v>0.100477205</v>
      </c>
      <c r="T462">
        <v>7.0742266836584411E-2</v>
      </c>
      <c r="U462">
        <v>4.3251811442694001E-2</v>
      </c>
    </row>
    <row r="463" spans="1:21" x14ac:dyDescent="0.25">
      <c r="A463" s="144">
        <v>534.40000000000009</v>
      </c>
      <c r="B463">
        <v>7.2649999999999992E-2</v>
      </c>
      <c r="C463">
        <v>7.2635000000000005E-2</v>
      </c>
      <c r="D463">
        <v>7.2860000000000008E-2</v>
      </c>
      <c r="E463">
        <v>7.3110000000000008E-2</v>
      </c>
      <c r="F463">
        <v>7.3319999999999996E-2</v>
      </c>
      <c r="G463">
        <v>7.288E-2</v>
      </c>
      <c r="H463">
        <v>7.3185E-2</v>
      </c>
      <c r="I463">
        <v>7.2694999999999996E-2</v>
      </c>
      <c r="J463">
        <v>7.3404999999999998E-2</v>
      </c>
      <c r="K463">
        <v>7.3685E-2</v>
      </c>
      <c r="L463">
        <v>7.3435E-2</v>
      </c>
      <c r="M463">
        <v>8.5314035999999996E-2</v>
      </c>
      <c r="N463">
        <v>5.6069045999999997E-2</v>
      </c>
      <c r="O463">
        <v>5.0820720750000006E-2</v>
      </c>
      <c r="P463">
        <v>7.3101815322322627E-2</v>
      </c>
      <c r="Q463">
        <v>6.0580000000000002E-2</v>
      </c>
      <c r="R463">
        <v>8.0579999999999999E-2</v>
      </c>
      <c r="S463">
        <v>0.1006507655</v>
      </c>
      <c r="T463">
        <v>7.11504550103675E-2</v>
      </c>
      <c r="U463">
        <v>4.3392103614372603E-2</v>
      </c>
    </row>
    <row r="464" spans="1:21" x14ac:dyDescent="0.25">
      <c r="A464" s="144">
        <v>534.80000000000007</v>
      </c>
      <c r="B464">
        <v>7.3124999999999996E-2</v>
      </c>
      <c r="C464">
        <v>7.3009999999999992E-2</v>
      </c>
      <c r="D464">
        <v>7.3200000000000001E-2</v>
      </c>
      <c r="E464">
        <v>7.3459999999999998E-2</v>
      </c>
      <c r="F464">
        <v>7.3654999999999998E-2</v>
      </c>
      <c r="G464">
        <v>7.331E-2</v>
      </c>
      <c r="H464">
        <v>7.3514999999999997E-2</v>
      </c>
      <c r="I464">
        <v>7.3009999999999992E-2</v>
      </c>
      <c r="J464">
        <v>7.3895000000000002E-2</v>
      </c>
      <c r="K464">
        <v>7.397999999999999E-2</v>
      </c>
      <c r="L464">
        <v>7.3690000000000005E-2</v>
      </c>
      <c r="M464">
        <v>8.5678088999999999E-2</v>
      </c>
      <c r="N464">
        <v>5.5854807999999999E-2</v>
      </c>
      <c r="O464">
        <v>5.0746785500000002E-2</v>
      </c>
      <c r="P464">
        <v>7.32268338056178E-2</v>
      </c>
      <c r="Q464">
        <v>6.09766666666667E-2</v>
      </c>
      <c r="R464">
        <v>8.0976667000000002E-2</v>
      </c>
      <c r="S464">
        <v>0.100931166666667</v>
      </c>
      <c r="T464">
        <v>7.1462354324098004E-2</v>
      </c>
      <c r="U464">
        <v>4.3373464677203703E-2</v>
      </c>
    </row>
    <row r="465" spans="1:21" x14ac:dyDescent="0.25">
      <c r="A465" s="144">
        <v>535.20000000000005</v>
      </c>
      <c r="B465">
        <v>7.3349999999999999E-2</v>
      </c>
      <c r="C465">
        <v>7.324E-2</v>
      </c>
      <c r="D465">
        <v>7.3355000000000004E-2</v>
      </c>
      <c r="E465">
        <v>7.3690000000000005E-2</v>
      </c>
      <c r="F465">
        <v>7.3755000000000001E-2</v>
      </c>
      <c r="G465">
        <v>7.3484999999999995E-2</v>
      </c>
      <c r="H465">
        <v>7.3764999999999997E-2</v>
      </c>
      <c r="I465">
        <v>7.3285000000000003E-2</v>
      </c>
      <c r="J465">
        <v>7.3954999999999993E-2</v>
      </c>
      <c r="K465">
        <v>7.425000000000001E-2</v>
      </c>
      <c r="L465">
        <v>7.3894999999999988E-2</v>
      </c>
      <c r="M465">
        <v>8.6316523000000006E-2</v>
      </c>
      <c r="N465">
        <v>5.5518149000000003E-2</v>
      </c>
      <c r="O465">
        <v>5.0672310499999998E-2</v>
      </c>
      <c r="P465">
        <v>7.3270533296297291E-2</v>
      </c>
      <c r="Q465">
        <v>6.105E-2</v>
      </c>
      <c r="R465">
        <v>8.1049999999999997E-2</v>
      </c>
      <c r="S465">
        <v>0.100888408</v>
      </c>
      <c r="T465">
        <v>7.1540222657110103E-2</v>
      </c>
      <c r="U465">
        <v>4.3707636898809403E-2</v>
      </c>
    </row>
    <row r="466" spans="1:21" x14ac:dyDescent="0.25">
      <c r="A466" s="144">
        <v>535.6</v>
      </c>
      <c r="B466">
        <v>7.3660000000000003E-2</v>
      </c>
      <c r="C466">
        <v>7.3495000000000005E-2</v>
      </c>
      <c r="D466">
        <v>7.3534999999999989E-2</v>
      </c>
      <c r="E466">
        <v>7.3810000000000001E-2</v>
      </c>
      <c r="F466">
        <v>7.4025000000000007E-2</v>
      </c>
      <c r="G466">
        <v>7.3615E-2</v>
      </c>
      <c r="H466">
        <v>7.3969999999999994E-2</v>
      </c>
      <c r="I466">
        <v>7.349E-2</v>
      </c>
      <c r="J466">
        <v>7.4139999999999998E-2</v>
      </c>
      <c r="K466">
        <v>7.4395000000000003E-2</v>
      </c>
      <c r="L466">
        <v>7.403499999999999E-2</v>
      </c>
      <c r="M466">
        <v>8.6337640999999993E-2</v>
      </c>
      <c r="N466">
        <v>5.5579360000000001E-2</v>
      </c>
      <c r="O466">
        <v>5.0728436500000001E-2</v>
      </c>
      <c r="P466">
        <v>7.3502649795837871E-2</v>
      </c>
      <c r="Q466">
        <v>6.1339999999999999E-2</v>
      </c>
      <c r="R466">
        <v>8.1339999999999996E-2</v>
      </c>
      <c r="S466">
        <v>0.10106249</v>
      </c>
      <c r="T466">
        <v>7.156521863222981E-2</v>
      </c>
      <c r="U466">
        <v>4.4056742819331099E-2</v>
      </c>
    </row>
    <row r="467" spans="1:21" x14ac:dyDescent="0.25">
      <c r="A467" s="144">
        <v>536</v>
      </c>
      <c r="B467">
        <v>7.3840000000000003E-2</v>
      </c>
      <c r="C467">
        <v>7.3639999999999997E-2</v>
      </c>
      <c r="D467">
        <v>7.3779999999999998E-2</v>
      </c>
      <c r="E467">
        <v>7.4004999999999987E-2</v>
      </c>
      <c r="F467">
        <v>7.4264999999999998E-2</v>
      </c>
      <c r="G467">
        <v>7.3925000000000005E-2</v>
      </c>
      <c r="H467">
        <v>7.4149999999999994E-2</v>
      </c>
      <c r="I467">
        <v>7.3664999999999994E-2</v>
      </c>
      <c r="J467">
        <v>7.4325000000000002E-2</v>
      </c>
      <c r="K467">
        <v>7.453499999999999E-2</v>
      </c>
      <c r="L467">
        <v>7.4204999999999993E-2</v>
      </c>
      <c r="M467">
        <v>8.7077838000000005E-2</v>
      </c>
      <c r="N467">
        <v>5.5548753999999999E-2</v>
      </c>
      <c r="O467">
        <v>5.0700274249999996E-2</v>
      </c>
      <c r="P467">
        <v>7.347925077027187E-2</v>
      </c>
      <c r="Q467">
        <v>6.1333333333333302E-2</v>
      </c>
      <c r="R467">
        <v>8.1333332999999994E-2</v>
      </c>
      <c r="S467">
        <v>0.100940077833333</v>
      </c>
      <c r="T467">
        <v>7.1384527251026911E-2</v>
      </c>
      <c r="U467">
        <v>4.3862856683065797E-2</v>
      </c>
    </row>
    <row r="468" spans="1:21" x14ac:dyDescent="0.25">
      <c r="A468" s="144">
        <v>536.40000000000009</v>
      </c>
      <c r="B468">
        <v>7.4025000000000007E-2</v>
      </c>
      <c r="C468">
        <v>7.3825000000000002E-2</v>
      </c>
      <c r="D468">
        <v>7.3899999999999993E-2</v>
      </c>
      <c r="E468">
        <v>7.430500000000001E-2</v>
      </c>
      <c r="F468">
        <v>7.4450000000000002E-2</v>
      </c>
      <c r="G468">
        <v>7.4039999999999995E-2</v>
      </c>
      <c r="H468">
        <v>7.4360000000000009E-2</v>
      </c>
      <c r="I468">
        <v>7.3800000000000004E-2</v>
      </c>
      <c r="J468">
        <v>7.4484999999999996E-2</v>
      </c>
      <c r="K468">
        <v>7.4605000000000005E-2</v>
      </c>
      <c r="L468">
        <v>7.4395000000000003E-2</v>
      </c>
      <c r="M468">
        <v>8.7341813000000004E-2</v>
      </c>
      <c r="N468">
        <v>5.5579360000000001E-2</v>
      </c>
      <c r="O468">
        <v>5.0612804250000004E-2</v>
      </c>
      <c r="P468">
        <v>7.3594797250613367E-2</v>
      </c>
      <c r="Q468">
        <v>6.1536666666666698E-2</v>
      </c>
      <c r="R468">
        <v>8.1536666999999993E-2</v>
      </c>
      <c r="S468">
        <v>0.10102783866666699</v>
      </c>
      <c r="T468">
        <v>7.1427319163145306E-2</v>
      </c>
      <c r="U468">
        <v>4.3751118242377603E-2</v>
      </c>
    </row>
    <row r="469" spans="1:21" x14ac:dyDescent="0.25">
      <c r="A469" s="144">
        <v>536.80000000000007</v>
      </c>
      <c r="B469">
        <v>7.4295E-2</v>
      </c>
      <c r="C469">
        <v>7.417E-2</v>
      </c>
      <c r="D469">
        <v>7.4310000000000001E-2</v>
      </c>
      <c r="E469">
        <v>7.4545E-2</v>
      </c>
      <c r="F469">
        <v>7.4619999999999992E-2</v>
      </c>
      <c r="G469">
        <v>7.4300000000000005E-2</v>
      </c>
      <c r="H469">
        <v>7.4685000000000001E-2</v>
      </c>
      <c r="I469">
        <v>7.4130000000000001E-2</v>
      </c>
      <c r="J469">
        <v>7.4810000000000001E-2</v>
      </c>
      <c r="K469">
        <v>7.4894999999999989E-2</v>
      </c>
      <c r="L469">
        <v>7.4565000000000006E-2</v>
      </c>
      <c r="M469">
        <v>8.7563856999999995E-2</v>
      </c>
      <c r="N469">
        <v>5.5671176000000003E-2</v>
      </c>
      <c r="O469">
        <v>5.0609657000000002E-2</v>
      </c>
      <c r="P469">
        <v>7.4036385753107697E-2</v>
      </c>
      <c r="Q469">
        <v>6.1696666666666698E-2</v>
      </c>
      <c r="R469">
        <v>8.1696667000000001E-2</v>
      </c>
      <c r="S469">
        <v>0.101072438166667</v>
      </c>
      <c r="T469">
        <v>7.1216666798605208E-2</v>
      </c>
      <c r="U469">
        <v>4.3940380428569403E-2</v>
      </c>
    </row>
    <row r="470" spans="1:21" x14ac:dyDescent="0.25">
      <c r="A470" s="144">
        <v>537.20000000000005</v>
      </c>
      <c r="B470">
        <v>7.4459999999999998E-2</v>
      </c>
      <c r="C470">
        <v>7.4385000000000007E-2</v>
      </c>
      <c r="D470">
        <v>7.4374999999999997E-2</v>
      </c>
      <c r="E470">
        <v>7.4719999999999995E-2</v>
      </c>
      <c r="F470">
        <v>7.4754999999999988E-2</v>
      </c>
      <c r="G470">
        <v>7.4545E-2</v>
      </c>
      <c r="H470">
        <v>7.4779999999999999E-2</v>
      </c>
      <c r="I470">
        <v>7.417E-2</v>
      </c>
      <c r="J470">
        <v>7.4874999999999997E-2</v>
      </c>
      <c r="K470">
        <v>7.4954999999999994E-2</v>
      </c>
      <c r="L470">
        <v>7.4635000000000007E-2</v>
      </c>
      <c r="M470">
        <v>8.7950864500000003E-2</v>
      </c>
      <c r="N470">
        <v>5.4783619999999998E-2</v>
      </c>
      <c r="O470">
        <v>5.0640888750000002E-2</v>
      </c>
      <c r="P470">
        <v>7.3995610350766433E-2</v>
      </c>
      <c r="Q470">
        <v>6.17333333333333E-2</v>
      </c>
      <c r="R470">
        <v>8.1733333000000005E-2</v>
      </c>
      <c r="S470">
        <v>0.100993876333333</v>
      </c>
      <c r="T470">
        <v>7.09412194917734E-2</v>
      </c>
      <c r="U470">
        <v>4.4591170698349898E-2</v>
      </c>
    </row>
    <row r="471" spans="1:21" x14ac:dyDescent="0.25">
      <c r="A471" s="144">
        <v>537.6</v>
      </c>
      <c r="B471">
        <v>7.4575000000000002E-2</v>
      </c>
      <c r="C471">
        <v>7.4390000000000012E-2</v>
      </c>
      <c r="D471">
        <v>7.4505000000000002E-2</v>
      </c>
      <c r="E471">
        <v>7.4740000000000001E-2</v>
      </c>
      <c r="F471">
        <v>7.4775000000000008E-2</v>
      </c>
      <c r="G471">
        <v>7.4605000000000005E-2</v>
      </c>
      <c r="H471">
        <v>7.478499999999999E-2</v>
      </c>
      <c r="I471">
        <v>7.4195000000000011E-2</v>
      </c>
      <c r="J471">
        <v>7.4834999999999999E-2</v>
      </c>
      <c r="K471">
        <v>7.5054999999999997E-2</v>
      </c>
      <c r="L471">
        <v>7.4704999999999994E-2</v>
      </c>
      <c r="M471">
        <v>8.8555631999999995E-2</v>
      </c>
      <c r="N471">
        <v>5.4232722999999997E-2</v>
      </c>
      <c r="O471">
        <v>5.0646780249999995E-2</v>
      </c>
      <c r="P471">
        <v>7.3874043457354127E-2</v>
      </c>
      <c r="Q471">
        <v>6.1843333333333299E-2</v>
      </c>
      <c r="R471">
        <v>8.1843333000000004E-2</v>
      </c>
      <c r="S471">
        <v>0.10098881933333299</v>
      </c>
      <c r="T471">
        <v>7.0733149768361911E-2</v>
      </c>
      <c r="U471">
        <v>4.4268261713286697E-2</v>
      </c>
    </row>
    <row r="472" spans="1:21" x14ac:dyDescent="0.25">
      <c r="A472" s="144">
        <v>538</v>
      </c>
      <c r="B472">
        <v>7.4954999999999994E-2</v>
      </c>
      <c r="C472">
        <v>7.4800000000000005E-2</v>
      </c>
      <c r="D472">
        <v>7.4809999999999988E-2</v>
      </c>
      <c r="E472">
        <v>7.5045000000000001E-2</v>
      </c>
      <c r="F472">
        <v>7.5105000000000005E-2</v>
      </c>
      <c r="G472">
        <v>7.4819999999999998E-2</v>
      </c>
      <c r="H472">
        <v>7.5014999999999998E-2</v>
      </c>
      <c r="I472">
        <v>7.4529999999999999E-2</v>
      </c>
      <c r="J472">
        <v>7.5249999999999997E-2</v>
      </c>
      <c r="K472">
        <v>7.5255000000000002E-2</v>
      </c>
      <c r="L472">
        <v>7.4899999999999994E-2</v>
      </c>
      <c r="M472">
        <v>8.8714169499999995E-2</v>
      </c>
      <c r="N472">
        <v>5.4171512999999998E-2</v>
      </c>
      <c r="O472">
        <v>5.0565156250000007E-2</v>
      </c>
      <c r="P472">
        <v>7.3802488535881464E-2</v>
      </c>
      <c r="Q472">
        <v>6.1890000000000001E-2</v>
      </c>
      <c r="R472">
        <v>8.1890000000000004E-2</v>
      </c>
      <c r="S472">
        <v>0.1009206</v>
      </c>
      <c r="T472">
        <v>7.058605010475931E-2</v>
      </c>
      <c r="U472">
        <v>4.4432106679604601E-2</v>
      </c>
    </row>
    <row r="473" spans="1:21" x14ac:dyDescent="0.25">
      <c r="A473" s="144">
        <v>538.40000000000009</v>
      </c>
      <c r="B473">
        <v>7.5080000000000008E-2</v>
      </c>
      <c r="C473">
        <v>7.4979999999999991E-2</v>
      </c>
      <c r="D473">
        <v>7.4990000000000001E-2</v>
      </c>
      <c r="E473">
        <v>7.5194999999999998E-2</v>
      </c>
      <c r="F473">
        <v>7.5209999999999999E-2</v>
      </c>
      <c r="G473">
        <v>7.4929999999999997E-2</v>
      </c>
      <c r="H473">
        <v>7.5200000000000003E-2</v>
      </c>
      <c r="I473">
        <v>7.4665000000000009E-2</v>
      </c>
      <c r="J473">
        <v>7.5075000000000003E-2</v>
      </c>
      <c r="K473">
        <v>7.5300000000000006E-2</v>
      </c>
      <c r="L473">
        <v>7.4935000000000002E-2</v>
      </c>
      <c r="M473">
        <v>8.89424875E-2</v>
      </c>
      <c r="N473">
        <v>5.4324538999999998E-2</v>
      </c>
      <c r="O473">
        <v>5.03470845E-2</v>
      </c>
      <c r="P473">
        <v>7.3893559127700473E-2</v>
      </c>
      <c r="Q473">
        <v>6.2100000000000002E-2</v>
      </c>
      <c r="R473">
        <v>8.2100000000000006E-2</v>
      </c>
      <c r="S473">
        <v>0.1010158845</v>
      </c>
      <c r="T473">
        <v>7.0302955521224703E-2</v>
      </c>
      <c r="U473">
        <v>4.4714852424459203E-2</v>
      </c>
    </row>
    <row r="474" spans="1:21" x14ac:dyDescent="0.25">
      <c r="A474" s="144">
        <v>538.80000000000007</v>
      </c>
      <c r="B474">
        <v>7.5140000000000012E-2</v>
      </c>
      <c r="C474">
        <v>7.4990000000000001E-2</v>
      </c>
      <c r="D474">
        <v>7.5185000000000002E-2</v>
      </c>
      <c r="E474">
        <v>7.5300000000000006E-2</v>
      </c>
      <c r="F474">
        <v>7.5309999999999988E-2</v>
      </c>
      <c r="G474">
        <v>7.5020000000000003E-2</v>
      </c>
      <c r="H474">
        <v>7.5185000000000002E-2</v>
      </c>
      <c r="I474">
        <v>7.4649999999999994E-2</v>
      </c>
      <c r="J474">
        <v>7.5229999999999991E-2</v>
      </c>
      <c r="K474">
        <v>7.5319999999999998E-2</v>
      </c>
      <c r="L474">
        <v>7.5029999999999999E-2</v>
      </c>
      <c r="M474">
        <v>8.9318936500000001E-2</v>
      </c>
      <c r="N474">
        <v>5.4232722999999997E-2</v>
      </c>
      <c r="O474">
        <v>5.0339955249999999E-2</v>
      </c>
      <c r="P474">
        <v>7.4040672741672447E-2</v>
      </c>
      <c r="Q474">
        <v>6.2146666666666697E-2</v>
      </c>
      <c r="R474">
        <v>8.2146667000000007E-2</v>
      </c>
      <c r="S474">
        <v>0.10094800616666701</v>
      </c>
      <c r="T474">
        <v>6.9797562838467303E-2</v>
      </c>
      <c r="U474">
        <v>4.4612786938074502E-2</v>
      </c>
    </row>
    <row r="475" spans="1:21" x14ac:dyDescent="0.25">
      <c r="A475" s="144">
        <v>539.20000000000005</v>
      </c>
      <c r="B475">
        <v>7.5385000000000008E-2</v>
      </c>
      <c r="C475">
        <v>7.5190000000000007E-2</v>
      </c>
      <c r="D475">
        <v>7.5209999999999999E-2</v>
      </c>
      <c r="E475">
        <v>7.5369999999999993E-2</v>
      </c>
      <c r="F475">
        <v>7.5475E-2</v>
      </c>
      <c r="G475">
        <v>7.5135000000000007E-2</v>
      </c>
      <c r="H475">
        <v>7.5395000000000004E-2</v>
      </c>
      <c r="I475">
        <v>7.4814999999999993E-2</v>
      </c>
      <c r="J475">
        <v>7.5319999999999998E-2</v>
      </c>
      <c r="K475">
        <v>7.5445000000000012E-2</v>
      </c>
      <c r="L475">
        <v>7.5084999999999999E-2</v>
      </c>
      <c r="M475">
        <v>8.9492164999999999E-2</v>
      </c>
      <c r="N475">
        <v>5.4171512999999998E-2</v>
      </c>
      <c r="O475">
        <v>5.0328836000000002E-2</v>
      </c>
      <c r="P475">
        <v>7.4309369346783255E-2</v>
      </c>
      <c r="Q475">
        <v>6.2393333333333301E-2</v>
      </c>
      <c r="R475">
        <v>8.2393332999999999E-2</v>
      </c>
      <c r="S475">
        <v>0.101080297833333</v>
      </c>
      <c r="T475">
        <v>6.9420531836088803E-2</v>
      </c>
      <c r="U475">
        <v>4.4501185357199803E-2</v>
      </c>
    </row>
    <row r="476" spans="1:21" x14ac:dyDescent="0.25">
      <c r="A476" s="144">
        <v>539.6</v>
      </c>
      <c r="B476">
        <v>7.5429999999999997E-2</v>
      </c>
      <c r="C476">
        <v>7.5190000000000007E-2</v>
      </c>
      <c r="D476">
        <v>7.5190000000000007E-2</v>
      </c>
      <c r="E476">
        <v>7.5440000000000007E-2</v>
      </c>
      <c r="F476">
        <v>7.541500000000001E-2</v>
      </c>
      <c r="G476">
        <v>7.5140000000000012E-2</v>
      </c>
      <c r="H476">
        <v>7.5249999999999997E-2</v>
      </c>
      <c r="I476">
        <v>7.4764999999999998E-2</v>
      </c>
      <c r="J476">
        <v>7.5325000000000003E-2</v>
      </c>
      <c r="K476">
        <v>7.5420000000000001E-2</v>
      </c>
      <c r="L476">
        <v>7.4980000000000005E-2</v>
      </c>
      <c r="M476">
        <v>8.9754760000000003E-2</v>
      </c>
      <c r="N476">
        <v>5.3498193999999999E-2</v>
      </c>
      <c r="O476">
        <v>5.0230676000000002E-2</v>
      </c>
      <c r="P476">
        <v>7.4428328695981844E-2</v>
      </c>
      <c r="Q476">
        <v>6.2443333333333302E-2</v>
      </c>
      <c r="R476">
        <v>8.2443332999999994E-2</v>
      </c>
      <c r="S476">
        <v>0.101016092333333</v>
      </c>
      <c r="T476">
        <v>6.9088451079672208E-2</v>
      </c>
      <c r="U476">
        <v>4.4452332429044998E-2</v>
      </c>
    </row>
    <row r="477" spans="1:21" x14ac:dyDescent="0.25">
      <c r="A477" s="144">
        <v>540</v>
      </c>
      <c r="B477">
        <v>7.5550000000000006E-2</v>
      </c>
      <c r="C477">
        <v>7.5399999999999995E-2</v>
      </c>
      <c r="D477">
        <v>7.539499999999999E-2</v>
      </c>
      <c r="E477">
        <v>7.5585000000000013E-2</v>
      </c>
      <c r="F477">
        <v>7.5594999999999996E-2</v>
      </c>
      <c r="G477">
        <v>7.5249999999999997E-2</v>
      </c>
      <c r="H477">
        <v>7.5420000000000001E-2</v>
      </c>
      <c r="I477">
        <v>7.483999999999999E-2</v>
      </c>
      <c r="J477">
        <v>7.5459999999999999E-2</v>
      </c>
      <c r="K477">
        <v>7.5479999999999992E-2</v>
      </c>
      <c r="L477">
        <v>7.5080000000000008E-2</v>
      </c>
      <c r="M477">
        <v>9.0338409499999994E-2</v>
      </c>
      <c r="N477">
        <v>5.3467589000000003E-2</v>
      </c>
      <c r="O477">
        <v>5.015291275E-2</v>
      </c>
      <c r="P477">
        <v>7.4167035337951853E-2</v>
      </c>
      <c r="Q477">
        <v>6.2203333333333298E-2</v>
      </c>
      <c r="R477">
        <v>8.2203333000000003E-2</v>
      </c>
      <c r="S477">
        <v>0.100662056333333</v>
      </c>
      <c r="T477">
        <v>6.8782989826945307E-2</v>
      </c>
      <c r="U477">
        <v>4.4578732571387697E-2</v>
      </c>
    </row>
    <row r="478" spans="1:21" x14ac:dyDescent="0.25">
      <c r="A478" s="144">
        <v>540.40000000000009</v>
      </c>
      <c r="B478">
        <v>7.5584999999999999E-2</v>
      </c>
      <c r="C478">
        <v>7.5295000000000001E-2</v>
      </c>
      <c r="D478">
        <v>7.5419999999999987E-2</v>
      </c>
      <c r="E478">
        <v>7.5575000000000003E-2</v>
      </c>
      <c r="F478">
        <v>7.5589999999999991E-2</v>
      </c>
      <c r="G478">
        <v>7.5234999999999996E-2</v>
      </c>
      <c r="H478">
        <v>7.5459999999999999E-2</v>
      </c>
      <c r="I478">
        <v>7.4885000000000007E-2</v>
      </c>
      <c r="J478">
        <v>7.5545000000000001E-2</v>
      </c>
      <c r="K478">
        <v>7.5420000000000001E-2</v>
      </c>
      <c r="L478">
        <v>7.5034999999999991E-2</v>
      </c>
      <c r="M478">
        <v>9.0213234000000003E-2</v>
      </c>
      <c r="N478">
        <v>5.313093E-2</v>
      </c>
      <c r="O478">
        <v>4.9931554000000003E-2</v>
      </c>
      <c r="P478">
        <v>7.4274674013889624E-2</v>
      </c>
      <c r="Q478">
        <v>6.2199999999999998E-2</v>
      </c>
      <c r="R478">
        <v>8.2199999999999995E-2</v>
      </c>
      <c r="S478">
        <v>0.1005448555</v>
      </c>
      <c r="T478">
        <v>6.8325689506300205E-2</v>
      </c>
      <c r="U478">
        <v>4.45609071741098E-2</v>
      </c>
    </row>
    <row r="479" spans="1:21" x14ac:dyDescent="0.25">
      <c r="A479" s="144">
        <v>540.80000000000007</v>
      </c>
      <c r="B479">
        <v>7.5610000000000011E-2</v>
      </c>
      <c r="C479">
        <v>7.5389999999999999E-2</v>
      </c>
      <c r="D479">
        <v>7.5459999999999999E-2</v>
      </c>
      <c r="E479">
        <v>7.5715000000000005E-2</v>
      </c>
      <c r="F479">
        <v>7.5670000000000001E-2</v>
      </c>
      <c r="G479">
        <v>7.5305000000000011E-2</v>
      </c>
      <c r="H479">
        <v>7.5550000000000006E-2</v>
      </c>
      <c r="I479">
        <v>7.4869999999999992E-2</v>
      </c>
      <c r="J479">
        <v>7.5465000000000004E-2</v>
      </c>
      <c r="K479">
        <v>7.5504999999999989E-2</v>
      </c>
      <c r="L479">
        <v>7.5080000000000008E-2</v>
      </c>
      <c r="M479">
        <v>9.0219508500000004E-2</v>
      </c>
      <c r="N479">
        <v>5.2427005999999998E-2</v>
      </c>
      <c r="O479">
        <v>4.9753103999999999E-2</v>
      </c>
      <c r="P479">
        <v>7.4426521194257939E-2</v>
      </c>
      <c r="Q479">
        <v>6.2239999999999997E-2</v>
      </c>
      <c r="R479">
        <v>8.2239999999999994E-2</v>
      </c>
      <c r="S479">
        <v>0.10047115650000001</v>
      </c>
      <c r="T479">
        <v>6.7565894951527802E-2</v>
      </c>
      <c r="U479">
        <v>4.44934836899889E-2</v>
      </c>
    </row>
    <row r="480" spans="1:21" x14ac:dyDescent="0.25">
      <c r="A480" s="144">
        <v>541.20000000000005</v>
      </c>
      <c r="B480">
        <v>7.5664999999999996E-2</v>
      </c>
      <c r="C480">
        <v>7.5445000000000012E-2</v>
      </c>
      <c r="D480">
        <v>7.5539999999999996E-2</v>
      </c>
      <c r="E480">
        <v>7.5715000000000005E-2</v>
      </c>
      <c r="F480">
        <v>7.5584999999999999E-2</v>
      </c>
      <c r="G480">
        <v>7.5175000000000006E-2</v>
      </c>
      <c r="H480">
        <v>7.5435000000000002E-2</v>
      </c>
      <c r="I480">
        <v>7.4855000000000005E-2</v>
      </c>
      <c r="J480">
        <v>7.5374999999999998E-2</v>
      </c>
      <c r="K480">
        <v>7.5330000000000008E-2</v>
      </c>
      <c r="L480">
        <v>7.5000000000000011E-2</v>
      </c>
      <c r="M480">
        <v>9.0428851000000005E-2</v>
      </c>
      <c r="N480">
        <v>5.2304585000000001E-2</v>
      </c>
      <c r="O480">
        <v>4.9692160749999999E-2</v>
      </c>
      <c r="P480">
        <v>7.4244172842135414E-2</v>
      </c>
      <c r="Q480">
        <v>6.2193333333333302E-2</v>
      </c>
      <c r="R480">
        <v>8.2193332999999993E-2</v>
      </c>
      <c r="S480">
        <v>0.10031095883333301</v>
      </c>
      <c r="T480">
        <v>6.7312216011844603E-2</v>
      </c>
      <c r="U480">
        <v>4.4809000616578103E-2</v>
      </c>
    </row>
    <row r="481" spans="1:21" x14ac:dyDescent="0.25">
      <c r="A481" s="144">
        <v>541.6</v>
      </c>
      <c r="B481">
        <v>7.578E-2</v>
      </c>
      <c r="C481">
        <v>7.5610000000000011E-2</v>
      </c>
      <c r="D481">
        <v>7.5734999999999997E-2</v>
      </c>
      <c r="E481">
        <v>7.5880000000000003E-2</v>
      </c>
      <c r="F481">
        <v>7.5685000000000002E-2</v>
      </c>
      <c r="G481">
        <v>7.5270000000000004E-2</v>
      </c>
      <c r="H481">
        <v>7.5484999999999997E-2</v>
      </c>
      <c r="I481">
        <v>7.5080000000000008E-2</v>
      </c>
      <c r="J481">
        <v>7.5425000000000006E-2</v>
      </c>
      <c r="K481">
        <v>7.5370000000000006E-2</v>
      </c>
      <c r="L481">
        <v>7.5050000000000006E-2</v>
      </c>
      <c r="M481">
        <v>9.0813716500000002E-2</v>
      </c>
      <c r="N481">
        <v>5.1753687999999999E-2</v>
      </c>
      <c r="O481">
        <v>4.9710449000000004E-2</v>
      </c>
      <c r="P481">
        <v>7.4209977500350882E-2</v>
      </c>
      <c r="Q481">
        <v>6.2170000000000003E-2</v>
      </c>
      <c r="R481">
        <v>8.2170000000000007E-2</v>
      </c>
      <c r="S481">
        <v>0.1001742625</v>
      </c>
      <c r="T481">
        <v>6.6931653797321911E-2</v>
      </c>
      <c r="U481">
        <v>4.4825585686888297E-2</v>
      </c>
    </row>
    <row r="482" spans="1:21" x14ac:dyDescent="0.25">
      <c r="A482" s="144">
        <v>542</v>
      </c>
      <c r="B482">
        <v>7.5740000000000002E-2</v>
      </c>
      <c r="C482">
        <v>7.5609999999999997E-2</v>
      </c>
      <c r="D482">
        <v>7.5639999999999999E-2</v>
      </c>
      <c r="E482">
        <v>7.5835E-2</v>
      </c>
      <c r="F482">
        <v>7.5685000000000002E-2</v>
      </c>
      <c r="G482">
        <v>7.5369999999999993E-2</v>
      </c>
      <c r="H482">
        <v>7.5535000000000005E-2</v>
      </c>
      <c r="I482">
        <v>7.4995000000000006E-2</v>
      </c>
      <c r="J482">
        <v>7.5275000000000009E-2</v>
      </c>
      <c r="K482">
        <v>7.5369999999999993E-2</v>
      </c>
      <c r="L482">
        <v>7.4935000000000002E-2</v>
      </c>
      <c r="M482">
        <v>9.1012652499999999E-2</v>
      </c>
      <c r="N482">
        <v>5.1355817999999998E-2</v>
      </c>
      <c r="O482">
        <v>4.9495992500000002E-2</v>
      </c>
      <c r="P482">
        <v>7.3911572739000148E-2</v>
      </c>
      <c r="Q482">
        <v>6.2226666666666701E-2</v>
      </c>
      <c r="R482">
        <v>8.2226667000000003E-2</v>
      </c>
      <c r="S482">
        <v>0.100117733166667</v>
      </c>
      <c r="T482">
        <v>6.6236426007570612E-2</v>
      </c>
      <c r="U482">
        <v>4.4625370038861099E-2</v>
      </c>
    </row>
    <row r="483" spans="1:21" x14ac:dyDescent="0.25">
      <c r="A483" s="144">
        <v>542.40000000000009</v>
      </c>
      <c r="B483">
        <v>7.5835E-2</v>
      </c>
      <c r="C483">
        <v>7.5610000000000011E-2</v>
      </c>
      <c r="D483">
        <v>7.5610000000000011E-2</v>
      </c>
      <c r="E483">
        <v>7.5954999999999995E-2</v>
      </c>
      <c r="F483">
        <v>7.5819999999999999E-2</v>
      </c>
      <c r="G483">
        <v>7.5289999999999996E-2</v>
      </c>
      <c r="H483">
        <v>7.5524999999999995E-2</v>
      </c>
      <c r="I483">
        <v>7.4965000000000004E-2</v>
      </c>
      <c r="J483">
        <v>7.5304999999999997E-2</v>
      </c>
      <c r="K483">
        <v>7.5270000000000004E-2</v>
      </c>
      <c r="L483">
        <v>7.4970000000000009E-2</v>
      </c>
      <c r="M483">
        <v>9.1069884500000003E-2</v>
      </c>
      <c r="N483">
        <v>5.1264002000000003E-2</v>
      </c>
      <c r="O483">
        <v>4.9306345000000001E-2</v>
      </c>
      <c r="P483">
        <v>7.4223681862970223E-2</v>
      </c>
      <c r="Q483">
        <v>6.2183333333333299E-2</v>
      </c>
      <c r="R483">
        <v>8.2183332999999997E-2</v>
      </c>
      <c r="S483">
        <v>9.9961370833333299E-2</v>
      </c>
      <c r="T483">
        <v>6.6287045007207501E-2</v>
      </c>
      <c r="U483">
        <v>4.4374342204037402E-2</v>
      </c>
    </row>
    <row r="484" spans="1:21" x14ac:dyDescent="0.25">
      <c r="A484" s="144">
        <v>542.80000000000007</v>
      </c>
      <c r="B484">
        <v>7.5899999999999995E-2</v>
      </c>
      <c r="C484">
        <v>7.5605000000000006E-2</v>
      </c>
      <c r="D484">
        <v>7.5740000000000002E-2</v>
      </c>
      <c r="E484">
        <v>7.5889999999999999E-2</v>
      </c>
      <c r="F484">
        <v>7.564499999999999E-2</v>
      </c>
      <c r="G484">
        <v>7.5289999999999996E-2</v>
      </c>
      <c r="H484">
        <v>7.5479999999999992E-2</v>
      </c>
      <c r="I484">
        <v>7.4865000000000001E-2</v>
      </c>
      <c r="J484">
        <v>7.5484999999999997E-2</v>
      </c>
      <c r="K484">
        <v>7.5259999999999994E-2</v>
      </c>
      <c r="L484">
        <v>7.483999999999999E-2</v>
      </c>
      <c r="M484">
        <v>9.1757286500000007E-2</v>
      </c>
      <c r="N484">
        <v>5.0804921000000003E-2</v>
      </c>
      <c r="O484">
        <v>4.9245991750000002E-2</v>
      </c>
      <c r="P484">
        <v>7.4054484466264225E-2</v>
      </c>
      <c r="Q484">
        <v>6.2183333333333299E-2</v>
      </c>
      <c r="R484">
        <v>8.2183332999999997E-2</v>
      </c>
      <c r="S484">
        <v>9.9848508833333294E-2</v>
      </c>
      <c r="T484">
        <v>6.5706931045615105E-2</v>
      </c>
      <c r="U484">
        <v>4.4670249306048897E-2</v>
      </c>
    </row>
    <row r="485" spans="1:21" x14ac:dyDescent="0.25">
      <c r="A485" s="144">
        <v>543.20000000000005</v>
      </c>
      <c r="B485">
        <v>7.6005000000000003E-2</v>
      </c>
      <c r="C485">
        <v>7.5805000000000011E-2</v>
      </c>
      <c r="D485">
        <v>7.5844999999999996E-2</v>
      </c>
      <c r="E485">
        <v>7.6014999999999999E-2</v>
      </c>
      <c r="F485">
        <v>7.5750000000000012E-2</v>
      </c>
      <c r="G485">
        <v>7.5405E-2</v>
      </c>
      <c r="H485">
        <v>7.5535000000000005E-2</v>
      </c>
      <c r="I485">
        <v>7.4975E-2</v>
      </c>
      <c r="J485">
        <v>7.5340000000000004E-2</v>
      </c>
      <c r="K485">
        <v>7.5325000000000003E-2</v>
      </c>
      <c r="L485">
        <v>7.4924999999999992E-2</v>
      </c>
      <c r="M485">
        <v>9.1763560999999993E-2</v>
      </c>
      <c r="N485">
        <v>5.0560078000000001E-2</v>
      </c>
      <c r="O485">
        <v>4.9076994249999999E-2</v>
      </c>
      <c r="P485">
        <v>7.395581456660455E-2</v>
      </c>
      <c r="Q485">
        <v>6.2089999999999999E-2</v>
      </c>
      <c r="R485">
        <v>8.2089999999999996E-2</v>
      </c>
      <c r="S485">
        <v>9.9642479000000006E-2</v>
      </c>
      <c r="T485">
        <v>6.54441395609624E-2</v>
      </c>
      <c r="U485">
        <v>4.4840977509888601E-2</v>
      </c>
    </row>
    <row r="486" spans="1:21" x14ac:dyDescent="0.25">
      <c r="A486" s="144">
        <v>543.6</v>
      </c>
      <c r="B486">
        <v>7.6109999999999997E-2</v>
      </c>
      <c r="C486">
        <v>7.5869999999999993E-2</v>
      </c>
      <c r="D486">
        <v>7.5764999999999999E-2</v>
      </c>
      <c r="E486">
        <v>7.6100000000000001E-2</v>
      </c>
      <c r="F486">
        <v>7.5979999999999992E-2</v>
      </c>
      <c r="G486">
        <v>7.5525000000000009E-2</v>
      </c>
      <c r="H486">
        <v>7.5554999999999997E-2</v>
      </c>
      <c r="I486">
        <v>7.4954999999999994E-2</v>
      </c>
      <c r="J486">
        <v>7.5459999999999999E-2</v>
      </c>
      <c r="K486">
        <v>7.533999999999999E-2</v>
      </c>
      <c r="L486">
        <v>7.4944999999999998E-2</v>
      </c>
      <c r="M486">
        <v>9.1774120000000001E-2</v>
      </c>
      <c r="N486">
        <v>5.0437656999999997E-2</v>
      </c>
      <c r="O486">
        <v>4.9000374249999999E-2</v>
      </c>
      <c r="P486">
        <v>7.381346415956061E-2</v>
      </c>
      <c r="Q486">
        <v>6.207E-2</v>
      </c>
      <c r="R486">
        <v>8.2070000000000004E-2</v>
      </c>
      <c r="S486">
        <v>9.9509949E-2</v>
      </c>
      <c r="T486">
        <v>6.5033064552281306E-2</v>
      </c>
      <c r="U486">
        <v>4.4585195337238599E-2</v>
      </c>
    </row>
    <row r="487" spans="1:21" x14ac:dyDescent="0.25">
      <c r="A487" s="144">
        <v>544</v>
      </c>
      <c r="B487">
        <v>7.5990000000000002E-2</v>
      </c>
      <c r="C487">
        <v>7.5560000000000002E-2</v>
      </c>
      <c r="D487">
        <v>7.5660000000000005E-2</v>
      </c>
      <c r="E487">
        <v>7.5804999999999997E-2</v>
      </c>
      <c r="F487">
        <v>7.5700000000000003E-2</v>
      </c>
      <c r="G487">
        <v>7.5200000000000003E-2</v>
      </c>
      <c r="H487">
        <v>7.5454999999999994E-2</v>
      </c>
      <c r="I487">
        <v>7.4834999999999999E-2</v>
      </c>
      <c r="J487">
        <v>7.51E-2</v>
      </c>
      <c r="K487">
        <v>7.5149999999999995E-2</v>
      </c>
      <c r="L487">
        <v>7.4770000000000003E-2</v>
      </c>
      <c r="M487">
        <v>9.1841910999999998E-2</v>
      </c>
      <c r="N487">
        <v>5.0100998000000001E-2</v>
      </c>
      <c r="O487">
        <v>4.8798484250000003E-2</v>
      </c>
      <c r="P487">
        <v>7.3885836782053821E-2</v>
      </c>
      <c r="Q487">
        <v>6.2016666666666699E-2</v>
      </c>
      <c r="R487">
        <v>8.2016667000000001E-2</v>
      </c>
      <c r="S487">
        <v>9.9344250666666703E-2</v>
      </c>
      <c r="T487">
        <v>6.4364793640278112E-2</v>
      </c>
      <c r="U487">
        <v>4.4877764443715697E-2</v>
      </c>
    </row>
    <row r="488" spans="1:21" x14ac:dyDescent="0.25">
      <c r="A488" s="144">
        <v>544.40000000000009</v>
      </c>
      <c r="B488">
        <v>7.5999999999999998E-2</v>
      </c>
      <c r="C488">
        <v>7.5715000000000005E-2</v>
      </c>
      <c r="D488">
        <v>7.5770000000000004E-2</v>
      </c>
      <c r="E488">
        <v>7.5999999999999998E-2</v>
      </c>
      <c r="F488">
        <v>7.5800000000000006E-2</v>
      </c>
      <c r="G488">
        <v>7.5314999999999993E-2</v>
      </c>
      <c r="H488">
        <v>7.5465000000000004E-2</v>
      </c>
      <c r="I488">
        <v>7.4880000000000002E-2</v>
      </c>
      <c r="J488">
        <v>7.5175000000000006E-2</v>
      </c>
      <c r="K488">
        <v>7.5135000000000007E-2</v>
      </c>
      <c r="L488">
        <v>7.4734999999999996E-2</v>
      </c>
      <c r="M488">
        <v>9.1928220000000005E-2</v>
      </c>
      <c r="N488">
        <v>4.9580706000000002E-2</v>
      </c>
      <c r="O488">
        <v>4.8705905250000001E-2</v>
      </c>
      <c r="P488">
        <v>7.4000056894209063E-2</v>
      </c>
      <c r="Q488">
        <v>6.2113333333333298E-2</v>
      </c>
      <c r="R488">
        <v>8.2113332999999997E-2</v>
      </c>
      <c r="S488">
        <v>9.9328717833333302E-2</v>
      </c>
      <c r="T488">
        <v>6.4340946985204012E-2</v>
      </c>
      <c r="U488">
        <v>4.4771782858371599E-2</v>
      </c>
    </row>
    <row r="489" spans="1:21" x14ac:dyDescent="0.25">
      <c r="A489" s="144">
        <v>544.80000000000007</v>
      </c>
      <c r="B489">
        <v>7.6039999999999996E-2</v>
      </c>
      <c r="C489">
        <v>7.5655E-2</v>
      </c>
      <c r="D489">
        <v>7.5784999999999991E-2</v>
      </c>
      <c r="E489">
        <v>7.5940000000000007E-2</v>
      </c>
      <c r="F489">
        <v>7.5789999999999996E-2</v>
      </c>
      <c r="G489">
        <v>7.5385000000000008E-2</v>
      </c>
      <c r="H489">
        <v>7.5380000000000003E-2</v>
      </c>
      <c r="I489">
        <v>7.4825000000000003E-2</v>
      </c>
      <c r="J489">
        <v>7.5155E-2</v>
      </c>
      <c r="K489">
        <v>7.5130000000000002E-2</v>
      </c>
      <c r="L489">
        <v>7.4660000000000004E-2</v>
      </c>
      <c r="M489">
        <v>9.1947501000000001E-2</v>
      </c>
      <c r="N489">
        <v>4.8907388000000003E-2</v>
      </c>
      <c r="O489">
        <v>4.8617538250000002E-2</v>
      </c>
      <c r="P489">
        <v>7.3538231942778587E-2</v>
      </c>
      <c r="Q489">
        <v>6.2059999999999997E-2</v>
      </c>
      <c r="R489">
        <v>8.2059999999999994E-2</v>
      </c>
      <c r="S489">
        <v>9.9163349499999998E-2</v>
      </c>
      <c r="T489">
        <v>6.3934979627386812E-2</v>
      </c>
      <c r="U489">
        <v>4.4469483984567001E-2</v>
      </c>
    </row>
    <row r="490" spans="1:21" x14ac:dyDescent="0.25">
      <c r="A490" s="144">
        <v>545.20000000000005</v>
      </c>
      <c r="B490">
        <v>7.6009999999999994E-2</v>
      </c>
      <c r="C490">
        <v>7.5789999999999996E-2</v>
      </c>
      <c r="D490">
        <v>7.5745000000000007E-2</v>
      </c>
      <c r="E490">
        <v>7.5969999999999996E-2</v>
      </c>
      <c r="F490">
        <v>7.5764999999999999E-2</v>
      </c>
      <c r="G490">
        <v>7.5240000000000001E-2</v>
      </c>
      <c r="H490">
        <v>7.5410000000000005E-2</v>
      </c>
      <c r="I490">
        <v>7.4834999999999999E-2</v>
      </c>
      <c r="J490">
        <v>7.5185000000000002E-2</v>
      </c>
      <c r="K490">
        <v>7.5064999999999993E-2</v>
      </c>
      <c r="L490">
        <v>7.4685000000000001E-2</v>
      </c>
      <c r="M490">
        <v>9.2294110499999998E-2</v>
      </c>
      <c r="N490">
        <v>4.902981E-2</v>
      </c>
      <c r="O490">
        <v>4.8399073500000001E-2</v>
      </c>
      <c r="P490">
        <v>7.3511407298669007E-2</v>
      </c>
      <c r="Q490">
        <v>6.1963333333333301E-2</v>
      </c>
      <c r="R490">
        <v>8.1963332999999999E-2</v>
      </c>
      <c r="S490">
        <v>9.8954812333333295E-2</v>
      </c>
      <c r="T490">
        <v>6.35419772665438E-2</v>
      </c>
      <c r="U490">
        <v>4.47539403991584E-2</v>
      </c>
    </row>
    <row r="491" spans="1:21" x14ac:dyDescent="0.25">
      <c r="A491" s="144">
        <v>545.6</v>
      </c>
      <c r="B491">
        <v>7.603E-2</v>
      </c>
      <c r="C491">
        <v>7.5804999999999997E-2</v>
      </c>
      <c r="D491">
        <v>7.5770000000000004E-2</v>
      </c>
      <c r="E491">
        <v>7.5935000000000002E-2</v>
      </c>
      <c r="F491">
        <v>7.5755000000000003E-2</v>
      </c>
      <c r="G491">
        <v>7.5209999999999999E-2</v>
      </c>
      <c r="H491">
        <v>7.5410000000000005E-2</v>
      </c>
      <c r="I491">
        <v>7.4819999999999998E-2</v>
      </c>
      <c r="J491">
        <v>7.5185000000000002E-2</v>
      </c>
      <c r="K491">
        <v>7.5054999999999997E-2</v>
      </c>
      <c r="L491">
        <v>7.461000000000001E-2</v>
      </c>
      <c r="M491">
        <v>9.2400309999999999E-2</v>
      </c>
      <c r="N491">
        <v>4.8784966999999999E-2</v>
      </c>
      <c r="O491">
        <v>4.8470822499999996E-2</v>
      </c>
      <c r="P491">
        <v>7.3683778187050269E-2</v>
      </c>
      <c r="Q491">
        <v>6.2063333333333297E-2</v>
      </c>
      <c r="R491">
        <v>8.2063333000000002E-2</v>
      </c>
      <c r="S491">
        <v>9.8943105833333295E-2</v>
      </c>
      <c r="T491">
        <v>6.3198420270482003E-2</v>
      </c>
      <c r="U491">
        <v>4.4434017509228103E-2</v>
      </c>
    </row>
    <row r="492" spans="1:21" x14ac:dyDescent="0.25">
      <c r="A492" s="144">
        <v>546</v>
      </c>
      <c r="B492">
        <v>7.5975000000000001E-2</v>
      </c>
      <c r="C492">
        <v>7.5764999999999999E-2</v>
      </c>
      <c r="D492">
        <v>7.5754999999999989E-2</v>
      </c>
      <c r="E492">
        <v>7.5885000000000008E-2</v>
      </c>
      <c r="F492">
        <v>7.5740000000000002E-2</v>
      </c>
      <c r="G492">
        <v>7.5249999999999997E-2</v>
      </c>
      <c r="H492">
        <v>7.535E-2</v>
      </c>
      <c r="I492">
        <v>7.4800000000000005E-2</v>
      </c>
      <c r="J492">
        <v>7.5149999999999995E-2</v>
      </c>
      <c r="K492">
        <v>7.5009999999999993E-2</v>
      </c>
      <c r="L492">
        <v>7.4444999999999997E-2</v>
      </c>
      <c r="M492">
        <v>9.2621744000000006E-2</v>
      </c>
      <c r="N492">
        <v>4.8417702E-2</v>
      </c>
      <c r="O492">
        <v>4.8351459999999999E-2</v>
      </c>
      <c r="P492">
        <v>7.3370898548848179E-2</v>
      </c>
      <c r="Q492">
        <v>6.2013333333333302E-2</v>
      </c>
      <c r="R492">
        <v>8.2013332999999994E-2</v>
      </c>
      <c r="S492">
        <v>9.8781562833333295E-2</v>
      </c>
      <c r="T492">
        <v>6.2961563486092803E-2</v>
      </c>
      <c r="U492">
        <v>4.4815612471770301E-2</v>
      </c>
    </row>
    <row r="493" spans="1:21" x14ac:dyDescent="0.25">
      <c r="A493" s="144">
        <v>546.40000000000009</v>
      </c>
      <c r="B493">
        <v>7.6155E-2</v>
      </c>
      <c r="C493">
        <v>7.5935000000000002E-2</v>
      </c>
      <c r="D493">
        <v>7.5819999999999999E-2</v>
      </c>
      <c r="E493">
        <v>7.5825000000000004E-2</v>
      </c>
      <c r="F493">
        <v>7.5885000000000008E-2</v>
      </c>
      <c r="G493">
        <v>7.5365000000000001E-2</v>
      </c>
      <c r="H493">
        <v>7.5369999999999993E-2</v>
      </c>
      <c r="I493">
        <v>7.4885000000000007E-2</v>
      </c>
      <c r="J493">
        <v>7.5170000000000001E-2</v>
      </c>
      <c r="K493">
        <v>7.5014999999999998E-2</v>
      </c>
      <c r="L493">
        <v>7.4415000000000009E-2</v>
      </c>
      <c r="M493">
        <v>9.2520438999999996E-2</v>
      </c>
      <c r="N493">
        <v>4.8081042999999997E-2</v>
      </c>
      <c r="O493">
        <v>4.8362565500000003E-2</v>
      </c>
      <c r="P493">
        <v>7.3404852428368292E-2</v>
      </c>
      <c r="Q493">
        <v>6.2039999999999998E-2</v>
      </c>
      <c r="R493">
        <v>8.2040000000000002E-2</v>
      </c>
      <c r="S493">
        <v>9.8696850000000003E-2</v>
      </c>
      <c r="T493">
        <v>6.2676762419784107E-2</v>
      </c>
      <c r="U493">
        <v>4.4588282824101301E-2</v>
      </c>
    </row>
    <row r="494" spans="1:21" x14ac:dyDescent="0.25">
      <c r="A494" s="144">
        <v>546.80000000000007</v>
      </c>
      <c r="B494">
        <v>7.6149999999999995E-2</v>
      </c>
      <c r="C494">
        <v>7.5850000000000001E-2</v>
      </c>
      <c r="D494">
        <v>7.5775000000000009E-2</v>
      </c>
      <c r="E494">
        <v>7.5844999999999996E-2</v>
      </c>
      <c r="F494">
        <v>7.5764999999999999E-2</v>
      </c>
      <c r="G494">
        <v>7.5255000000000002E-2</v>
      </c>
      <c r="H494">
        <v>7.5355000000000005E-2</v>
      </c>
      <c r="I494">
        <v>7.4944999999999998E-2</v>
      </c>
      <c r="J494">
        <v>7.5045000000000001E-2</v>
      </c>
      <c r="K494">
        <v>7.4944999999999998E-2</v>
      </c>
      <c r="L494">
        <v>7.4454999999999993E-2</v>
      </c>
      <c r="M494">
        <v>9.2691830000000003E-2</v>
      </c>
      <c r="N494">
        <v>4.8325885999999998E-2</v>
      </c>
      <c r="O494">
        <v>4.83954765E-2</v>
      </c>
      <c r="P494">
        <v>7.3509597803457893E-2</v>
      </c>
      <c r="Q494">
        <v>6.1873333333333301E-2</v>
      </c>
      <c r="R494">
        <v>8.1873333000000006E-2</v>
      </c>
      <c r="S494">
        <v>9.8418966833333302E-2</v>
      </c>
      <c r="T494">
        <v>6.2533877583785605E-2</v>
      </c>
      <c r="U494">
        <v>4.4319338815858603E-2</v>
      </c>
    </row>
    <row r="495" spans="1:21" x14ac:dyDescent="0.25">
      <c r="A495" s="144">
        <v>547.20000000000005</v>
      </c>
      <c r="B495">
        <v>7.6080000000000009E-2</v>
      </c>
      <c r="C495">
        <v>7.5885000000000008E-2</v>
      </c>
      <c r="D495">
        <v>7.5899999999999995E-2</v>
      </c>
      <c r="E495">
        <v>7.5754999999999989E-2</v>
      </c>
      <c r="F495">
        <v>7.5789999999999996E-2</v>
      </c>
      <c r="G495">
        <v>7.5234999999999996E-2</v>
      </c>
      <c r="H495">
        <v>7.5249999999999997E-2</v>
      </c>
      <c r="I495">
        <v>7.4745000000000006E-2</v>
      </c>
      <c r="J495">
        <v>7.4990000000000001E-2</v>
      </c>
      <c r="K495">
        <v>7.4865000000000001E-2</v>
      </c>
      <c r="L495">
        <v>7.4330000000000007E-2</v>
      </c>
      <c r="M495">
        <v>9.2748451999999995E-2</v>
      </c>
      <c r="N495">
        <v>4.7805594999999999E-2</v>
      </c>
      <c r="O495">
        <v>4.8214850249999996E-2</v>
      </c>
      <c r="P495">
        <v>7.3449078837468512E-2</v>
      </c>
      <c r="Q495">
        <v>6.2076666666666697E-2</v>
      </c>
      <c r="R495">
        <v>8.2076667000000006E-2</v>
      </c>
      <c r="S495">
        <v>9.8511246166666705E-2</v>
      </c>
      <c r="T495">
        <v>6.2518090666832213E-2</v>
      </c>
      <c r="U495">
        <v>4.4526021532897801E-2</v>
      </c>
    </row>
    <row r="496" spans="1:21" x14ac:dyDescent="0.25">
      <c r="A496" s="144">
        <v>547.6</v>
      </c>
      <c r="B496">
        <v>7.6339999999999991E-2</v>
      </c>
      <c r="C496">
        <v>7.5975000000000001E-2</v>
      </c>
      <c r="D496">
        <v>7.6139999999999999E-2</v>
      </c>
      <c r="E496">
        <v>7.5999999999999998E-2</v>
      </c>
      <c r="F496">
        <v>7.6025000000000009E-2</v>
      </c>
      <c r="G496">
        <v>7.5444999999999998E-2</v>
      </c>
      <c r="H496">
        <v>7.5445000000000012E-2</v>
      </c>
      <c r="I496">
        <v>7.4990000000000001E-2</v>
      </c>
      <c r="J496">
        <v>7.4935000000000002E-2</v>
      </c>
      <c r="K496">
        <v>7.5084999999999999E-2</v>
      </c>
      <c r="L496">
        <v>7.4569999999999997E-2</v>
      </c>
      <c r="M496">
        <v>9.2803694000000006E-2</v>
      </c>
      <c r="N496">
        <v>4.7805594999999999E-2</v>
      </c>
      <c r="O496">
        <v>4.8152851250000003E-2</v>
      </c>
      <c r="P496">
        <v>7.3459878243264276E-2</v>
      </c>
      <c r="Q496">
        <v>6.2033333333333301E-2</v>
      </c>
      <c r="R496">
        <v>8.2033333E-2</v>
      </c>
      <c r="S496">
        <v>9.8357021333333294E-2</v>
      </c>
      <c r="T496">
        <v>6.2223567014555607E-2</v>
      </c>
      <c r="U496">
        <v>4.4621380010743401E-2</v>
      </c>
    </row>
    <row r="497" spans="1:21" x14ac:dyDescent="0.25">
      <c r="A497" s="144">
        <v>548</v>
      </c>
      <c r="B497">
        <v>7.6380000000000003E-2</v>
      </c>
      <c r="C497">
        <v>7.621E-2</v>
      </c>
      <c r="D497">
        <v>7.6020000000000004E-2</v>
      </c>
      <c r="E497">
        <v>7.6090000000000005E-2</v>
      </c>
      <c r="F497">
        <v>7.6064999999999994E-2</v>
      </c>
      <c r="G497">
        <v>7.5569999999999998E-2</v>
      </c>
      <c r="H497">
        <v>7.5564999999999993E-2</v>
      </c>
      <c r="I497">
        <v>7.4959999999999999E-2</v>
      </c>
      <c r="J497">
        <v>7.4990000000000001E-2</v>
      </c>
      <c r="K497">
        <v>7.5060000000000002E-2</v>
      </c>
      <c r="L497">
        <v>7.458999999999999E-2</v>
      </c>
      <c r="M497">
        <v>9.3091233999999995E-2</v>
      </c>
      <c r="N497">
        <v>4.7468936000000003E-2</v>
      </c>
      <c r="O497">
        <v>4.8151167250000002E-2</v>
      </c>
      <c r="P497">
        <v>7.3516205146106267E-2</v>
      </c>
      <c r="Q497">
        <v>6.2053333333333301E-2</v>
      </c>
      <c r="R497">
        <v>8.2053333000000006E-2</v>
      </c>
      <c r="S497">
        <v>9.8266291333333297E-2</v>
      </c>
      <c r="T497">
        <v>6.2346860386571307E-2</v>
      </c>
      <c r="U497">
        <v>4.4616830881636697E-2</v>
      </c>
    </row>
    <row r="498" spans="1:21" x14ac:dyDescent="0.25">
      <c r="A498" s="144">
        <v>548.40000000000009</v>
      </c>
      <c r="B498">
        <v>7.6539999999999997E-2</v>
      </c>
      <c r="C498">
        <v>7.6160000000000005E-2</v>
      </c>
      <c r="D498">
        <v>7.6105000000000006E-2</v>
      </c>
      <c r="E498">
        <v>7.6124999999999998E-2</v>
      </c>
      <c r="F498">
        <v>7.5979999999999992E-2</v>
      </c>
      <c r="G498">
        <v>7.5509999999999994E-2</v>
      </c>
      <c r="H498">
        <v>7.5559999999999988E-2</v>
      </c>
      <c r="I498">
        <v>7.5039999999999996E-2</v>
      </c>
      <c r="J498">
        <v>7.51E-2</v>
      </c>
      <c r="K498">
        <v>7.5130000000000002E-2</v>
      </c>
      <c r="L498">
        <v>7.46E-2</v>
      </c>
      <c r="M498">
        <v>9.3072106000000002E-2</v>
      </c>
      <c r="N498">
        <v>4.7866804999999998E-2</v>
      </c>
      <c r="O498">
        <v>4.8124424499999999E-2</v>
      </c>
      <c r="P498">
        <v>7.3616213056332563E-2</v>
      </c>
      <c r="Q498">
        <v>6.1976666666666701E-2</v>
      </c>
      <c r="R498">
        <v>8.1976667000000003E-2</v>
      </c>
      <c r="S498">
        <v>9.8079056666666706E-2</v>
      </c>
      <c r="T498">
        <v>6.2355807526696304E-2</v>
      </c>
      <c r="U498">
        <v>4.4709436836330503E-2</v>
      </c>
    </row>
    <row r="499" spans="1:21" x14ac:dyDescent="0.25">
      <c r="A499" s="144">
        <v>548.80000000000007</v>
      </c>
      <c r="B499">
        <v>7.6509999999999995E-2</v>
      </c>
      <c r="C499">
        <v>7.6225000000000001E-2</v>
      </c>
      <c r="D499">
        <v>7.6190000000000008E-2</v>
      </c>
      <c r="E499">
        <v>7.6270000000000004E-2</v>
      </c>
      <c r="F499">
        <v>7.5940000000000007E-2</v>
      </c>
      <c r="G499">
        <v>7.5655E-2</v>
      </c>
      <c r="H499">
        <v>7.5734999999999997E-2</v>
      </c>
      <c r="I499">
        <v>7.5084999999999999E-2</v>
      </c>
      <c r="J499">
        <v>7.5215000000000004E-2</v>
      </c>
      <c r="K499">
        <v>7.5160000000000005E-2</v>
      </c>
      <c r="L499">
        <v>7.4569999999999997E-2</v>
      </c>
      <c r="M499">
        <v>9.3289865499999999E-2</v>
      </c>
      <c r="N499">
        <v>4.7866804999999998E-2</v>
      </c>
      <c r="O499">
        <v>4.8262794999999997E-2</v>
      </c>
      <c r="P499">
        <v>7.3661748463605126E-2</v>
      </c>
      <c r="Q499">
        <v>6.2193333333333302E-2</v>
      </c>
      <c r="R499">
        <v>8.2193332999999993E-2</v>
      </c>
      <c r="S499">
        <v>9.81853158333333E-2</v>
      </c>
      <c r="T499">
        <v>6.2224006638524204E-2</v>
      </c>
      <c r="U499">
        <v>4.5111338791425697E-2</v>
      </c>
    </row>
    <row r="500" spans="1:21" x14ac:dyDescent="0.25">
      <c r="A500" s="144">
        <v>549.20000000000005</v>
      </c>
      <c r="B500">
        <v>7.6600000000000001E-2</v>
      </c>
      <c r="C500">
        <v>7.6415000000000011E-2</v>
      </c>
      <c r="D500">
        <v>7.6335E-2</v>
      </c>
      <c r="E500">
        <v>7.6365000000000002E-2</v>
      </c>
      <c r="F500">
        <v>7.6264999999999999E-2</v>
      </c>
      <c r="G500">
        <v>7.5649999999999995E-2</v>
      </c>
      <c r="H500">
        <v>7.5774999999999995E-2</v>
      </c>
      <c r="I500">
        <v>7.5204999999999994E-2</v>
      </c>
      <c r="J500">
        <v>7.5300000000000006E-2</v>
      </c>
      <c r="K500">
        <v>7.51E-2</v>
      </c>
      <c r="L500">
        <v>7.461000000000001E-2</v>
      </c>
      <c r="M500">
        <v>9.3232481000000006E-2</v>
      </c>
      <c r="N500">
        <v>4.7744384000000001E-2</v>
      </c>
      <c r="O500">
        <v>4.8237184500000002E-2</v>
      </c>
      <c r="P500">
        <v>7.3894382387123175E-2</v>
      </c>
      <c r="Q500">
        <v>6.2179999999999999E-2</v>
      </c>
      <c r="R500">
        <v>8.2180000000000003E-2</v>
      </c>
      <c r="S500">
        <v>9.8061736499999996E-2</v>
      </c>
      <c r="T500">
        <v>6.2240314368925707E-2</v>
      </c>
      <c r="U500">
        <v>4.4973163543998898E-2</v>
      </c>
    </row>
    <row r="501" spans="1:21" x14ac:dyDescent="0.25">
      <c r="A501" s="144">
        <v>549.6</v>
      </c>
      <c r="B501">
        <v>7.6910000000000006E-2</v>
      </c>
      <c r="C501">
        <v>7.6505000000000004E-2</v>
      </c>
      <c r="D501">
        <v>7.6414999999999997E-2</v>
      </c>
      <c r="E501">
        <v>7.6435000000000003E-2</v>
      </c>
      <c r="F501">
        <v>7.6330000000000009E-2</v>
      </c>
      <c r="G501">
        <v>7.5759999999999994E-2</v>
      </c>
      <c r="H501">
        <v>7.5809999999999989E-2</v>
      </c>
      <c r="I501">
        <v>7.5270000000000004E-2</v>
      </c>
      <c r="J501">
        <v>7.5304999999999997E-2</v>
      </c>
      <c r="K501">
        <v>7.5204999999999994E-2</v>
      </c>
      <c r="L501">
        <v>7.4819999999999998E-2</v>
      </c>
      <c r="M501">
        <v>9.3376022000000003E-2</v>
      </c>
      <c r="N501">
        <v>4.7530146000000002E-2</v>
      </c>
      <c r="O501">
        <v>4.8165985500000001E-2</v>
      </c>
      <c r="P501">
        <v>7.4038598477456072E-2</v>
      </c>
      <c r="Q501">
        <v>6.2223333333333297E-2</v>
      </c>
      <c r="R501">
        <v>8.2223332999999996E-2</v>
      </c>
      <c r="S501">
        <v>9.7994983833333299E-2</v>
      </c>
      <c r="T501">
        <v>6.2088956169291207E-2</v>
      </c>
      <c r="U501">
        <v>4.4830531423750798E-2</v>
      </c>
    </row>
    <row r="502" spans="1:21" x14ac:dyDescent="0.25">
      <c r="A502" s="144">
        <v>550</v>
      </c>
      <c r="B502">
        <v>7.6899999999999996E-2</v>
      </c>
      <c r="C502">
        <v>7.6655000000000001E-2</v>
      </c>
      <c r="D502">
        <v>7.6630000000000004E-2</v>
      </c>
      <c r="E502">
        <v>7.6554999999999998E-2</v>
      </c>
      <c r="F502">
        <v>7.6405000000000001E-2</v>
      </c>
      <c r="G502">
        <v>7.5984999999999997E-2</v>
      </c>
      <c r="H502">
        <v>7.5975000000000001E-2</v>
      </c>
      <c r="I502">
        <v>7.5355000000000005E-2</v>
      </c>
      <c r="J502">
        <v>7.5334999999999999E-2</v>
      </c>
      <c r="K502">
        <v>7.535E-2</v>
      </c>
      <c r="L502">
        <v>7.4759999999999993E-2</v>
      </c>
      <c r="M502">
        <v>9.3543281500000006E-2</v>
      </c>
      <c r="N502">
        <v>4.7407724999999998E-2</v>
      </c>
      <c r="O502">
        <v>4.8386348750000002E-2</v>
      </c>
      <c r="P502">
        <v>7.4137286160140717E-2</v>
      </c>
      <c r="Q502">
        <v>6.23366666666667E-2</v>
      </c>
      <c r="R502">
        <v>8.2336667000000002E-2</v>
      </c>
      <c r="S502">
        <v>9.7998391666666698E-2</v>
      </c>
      <c r="T502">
        <v>6.2239312615239004E-2</v>
      </c>
      <c r="U502">
        <v>4.4819697055709602E-2</v>
      </c>
    </row>
    <row r="503" spans="1:21" x14ac:dyDescent="0.25">
      <c r="A503" s="144">
        <v>550.40000000000009</v>
      </c>
      <c r="B503">
        <v>7.7020000000000005E-2</v>
      </c>
      <c r="C503">
        <v>7.6749999999999999E-2</v>
      </c>
      <c r="D503">
        <v>7.6685000000000003E-2</v>
      </c>
      <c r="E503">
        <v>7.6715000000000005E-2</v>
      </c>
      <c r="F503">
        <v>7.6524999999999996E-2</v>
      </c>
      <c r="G503">
        <v>7.6119999999999993E-2</v>
      </c>
      <c r="H503">
        <v>7.6109999999999997E-2</v>
      </c>
      <c r="I503">
        <v>7.5424999999999992E-2</v>
      </c>
      <c r="J503">
        <v>7.5745000000000007E-2</v>
      </c>
      <c r="K503">
        <v>7.553E-2</v>
      </c>
      <c r="L503">
        <v>7.4979999999999991E-2</v>
      </c>
      <c r="M503">
        <v>9.3714672499999999E-2</v>
      </c>
      <c r="N503">
        <v>4.7591357000000001E-2</v>
      </c>
      <c r="O503">
        <v>4.8413040999999997E-2</v>
      </c>
      <c r="P503">
        <v>7.4400709844302221E-2</v>
      </c>
      <c r="Q503">
        <v>6.2330000000000003E-2</v>
      </c>
      <c r="R503">
        <v>8.233E-2</v>
      </c>
      <c r="S503">
        <v>9.7881959000000004E-2</v>
      </c>
      <c r="T503">
        <v>6.212211454722761E-2</v>
      </c>
      <c r="U503">
        <v>4.5391557153481997E-2</v>
      </c>
    </row>
    <row r="504" spans="1:21" x14ac:dyDescent="0.25">
      <c r="A504" s="144">
        <v>550.80000000000007</v>
      </c>
      <c r="B504">
        <v>7.7394999999999992E-2</v>
      </c>
      <c r="C504">
        <v>7.6990000000000003E-2</v>
      </c>
      <c r="D504">
        <v>7.7054999999999998E-2</v>
      </c>
      <c r="E504">
        <v>7.6919999999999988E-2</v>
      </c>
      <c r="F504">
        <v>7.7000000000000013E-2</v>
      </c>
      <c r="G504">
        <v>7.6350000000000001E-2</v>
      </c>
      <c r="H504">
        <v>7.6385000000000008E-2</v>
      </c>
      <c r="I504">
        <v>7.5670000000000001E-2</v>
      </c>
      <c r="J504">
        <v>7.5865000000000002E-2</v>
      </c>
      <c r="K504">
        <v>7.5785000000000005E-2</v>
      </c>
      <c r="L504">
        <v>7.5264999999999999E-2</v>
      </c>
      <c r="M504">
        <v>9.3784453500000003E-2</v>
      </c>
      <c r="N504">
        <v>4.7560751999999998E-2</v>
      </c>
      <c r="O504">
        <v>4.8612229500000007E-2</v>
      </c>
      <c r="P504">
        <v>7.4399925024033142E-2</v>
      </c>
      <c r="Q504">
        <v>6.2606666666666699E-2</v>
      </c>
      <c r="R504">
        <v>8.2606666999999995E-2</v>
      </c>
      <c r="S504">
        <v>9.8049019166666695E-2</v>
      </c>
      <c r="T504">
        <v>6.2703854160134007E-2</v>
      </c>
      <c r="U504">
        <v>4.5541843561256803E-2</v>
      </c>
    </row>
    <row r="505" spans="1:21" x14ac:dyDescent="0.25">
      <c r="A505" s="144">
        <v>551.20000000000005</v>
      </c>
      <c r="B505">
        <v>7.755999999999999E-2</v>
      </c>
      <c r="C505">
        <v>7.7234999999999998E-2</v>
      </c>
      <c r="D505">
        <v>7.7135000000000009E-2</v>
      </c>
      <c r="E505">
        <v>7.7135000000000009E-2</v>
      </c>
      <c r="F505">
        <v>7.7039999999999997E-2</v>
      </c>
      <c r="G505">
        <v>7.652500000000001E-2</v>
      </c>
      <c r="H505">
        <v>7.652500000000001E-2</v>
      </c>
      <c r="I505">
        <v>7.5880000000000003E-2</v>
      </c>
      <c r="J505">
        <v>7.5789999999999996E-2</v>
      </c>
      <c r="K505">
        <v>7.5839999999999991E-2</v>
      </c>
      <c r="L505">
        <v>7.5390000000000013E-2</v>
      </c>
      <c r="M505">
        <v>9.3932430999999997E-2</v>
      </c>
      <c r="N505">
        <v>4.7683173000000002E-2</v>
      </c>
      <c r="O505">
        <v>4.871397425E-2</v>
      </c>
      <c r="P505">
        <v>7.444545919637971E-2</v>
      </c>
      <c r="Q505">
        <v>6.2776666666666703E-2</v>
      </c>
      <c r="R505">
        <v>8.2776666999999998E-2</v>
      </c>
      <c r="S505">
        <v>9.8109571666666701E-2</v>
      </c>
      <c r="T505">
        <v>6.2694464457405411E-2</v>
      </c>
      <c r="U505">
        <v>4.5688037030340897E-2</v>
      </c>
    </row>
    <row r="506" spans="1:21" x14ac:dyDescent="0.25">
      <c r="A506" s="144">
        <v>551.6</v>
      </c>
      <c r="B506">
        <v>7.7609999999999998E-2</v>
      </c>
      <c r="C506">
        <v>7.7420000000000003E-2</v>
      </c>
      <c r="D506">
        <v>7.727500000000001E-2</v>
      </c>
      <c r="E506">
        <v>7.7284999999999993E-2</v>
      </c>
      <c r="F506">
        <v>7.7064999999999995E-2</v>
      </c>
      <c r="G506">
        <v>7.6630000000000004E-2</v>
      </c>
      <c r="H506">
        <v>7.6585E-2</v>
      </c>
      <c r="I506">
        <v>7.596E-2</v>
      </c>
      <c r="J506">
        <v>7.6050000000000006E-2</v>
      </c>
      <c r="K506">
        <v>7.6039999999999996E-2</v>
      </c>
      <c r="L506">
        <v>7.5514999999999999E-2</v>
      </c>
      <c r="M506">
        <v>9.4181867499999988E-2</v>
      </c>
      <c r="N506">
        <v>4.8172858999999998E-2</v>
      </c>
      <c r="O506">
        <v>4.8935476249999998E-2</v>
      </c>
      <c r="P506">
        <v>7.5019410877587525E-2</v>
      </c>
      <c r="Q506">
        <v>6.2993333333333304E-2</v>
      </c>
      <c r="R506">
        <v>8.2993333000000002E-2</v>
      </c>
      <c r="S506">
        <v>9.8216949833333303E-2</v>
      </c>
      <c r="T506">
        <v>6.2529995964642412E-2</v>
      </c>
      <c r="U506">
        <v>4.5866146417079097E-2</v>
      </c>
    </row>
    <row r="507" spans="1:21" x14ac:dyDescent="0.25">
      <c r="A507" s="144">
        <v>552</v>
      </c>
      <c r="B507">
        <v>7.7954999999999997E-2</v>
      </c>
      <c r="C507">
        <v>7.7689999999999995E-2</v>
      </c>
      <c r="D507">
        <v>7.7674999999999994E-2</v>
      </c>
      <c r="E507">
        <v>7.763500000000001E-2</v>
      </c>
      <c r="F507">
        <v>7.732E-2</v>
      </c>
      <c r="G507">
        <v>7.6990000000000003E-2</v>
      </c>
      <c r="H507">
        <v>7.6850000000000002E-2</v>
      </c>
      <c r="I507">
        <v>7.6185000000000003E-2</v>
      </c>
      <c r="J507">
        <v>7.6284999999999992E-2</v>
      </c>
      <c r="K507">
        <v>7.6335E-2</v>
      </c>
      <c r="L507">
        <v>7.5795000000000001E-2</v>
      </c>
      <c r="M507">
        <v>9.4462981000000001E-2</v>
      </c>
      <c r="N507">
        <v>4.8570729E-2</v>
      </c>
      <c r="O507">
        <v>4.90999565E-2</v>
      </c>
      <c r="P507">
        <v>7.535862605731844E-2</v>
      </c>
      <c r="Q507">
        <v>6.3206666666666703E-2</v>
      </c>
      <c r="R507">
        <v>8.3206666999999998E-2</v>
      </c>
      <c r="S507">
        <v>9.8321152666666703E-2</v>
      </c>
      <c r="T507">
        <v>6.2881703472652803E-2</v>
      </c>
      <c r="U507">
        <v>4.63612320922559E-2</v>
      </c>
    </row>
    <row r="508" spans="1:21" x14ac:dyDescent="0.25">
      <c r="A508" s="144">
        <v>552.40000000000009</v>
      </c>
      <c r="B508">
        <v>7.8169999999999989E-2</v>
      </c>
      <c r="C508">
        <v>7.7984999999999999E-2</v>
      </c>
      <c r="D508">
        <v>7.7869999999999995E-2</v>
      </c>
      <c r="E508">
        <v>7.7855000000000008E-2</v>
      </c>
      <c r="F508">
        <v>7.7740000000000004E-2</v>
      </c>
      <c r="G508">
        <v>7.7124999999999999E-2</v>
      </c>
      <c r="H508">
        <v>7.7234999999999998E-2</v>
      </c>
      <c r="I508">
        <v>7.6619999999999994E-2</v>
      </c>
      <c r="J508">
        <v>7.6630000000000004E-2</v>
      </c>
      <c r="K508">
        <v>7.6665000000000011E-2</v>
      </c>
      <c r="L508">
        <v>7.6100000000000001E-2</v>
      </c>
      <c r="M508">
        <v>9.4649367999999998E-2</v>
      </c>
      <c r="N508">
        <v>4.8448308000000002E-2</v>
      </c>
      <c r="O508">
        <v>4.9376010499999998E-2</v>
      </c>
      <c r="P508">
        <v>7.5447840247550052E-2</v>
      </c>
      <c r="Q508">
        <v>6.3313333333333305E-2</v>
      </c>
      <c r="R508">
        <v>8.3313333000000003E-2</v>
      </c>
      <c r="S508">
        <v>9.8318847333333306E-2</v>
      </c>
      <c r="T508">
        <v>6.3051209375524511E-2</v>
      </c>
      <c r="U508">
        <v>4.6585703478110599E-2</v>
      </c>
    </row>
    <row r="509" spans="1:21" x14ac:dyDescent="0.25">
      <c r="A509" s="144">
        <v>552.80000000000007</v>
      </c>
      <c r="B509">
        <v>7.8644999999999993E-2</v>
      </c>
      <c r="C509">
        <v>7.8355000000000008E-2</v>
      </c>
      <c r="D509">
        <v>7.8320000000000001E-2</v>
      </c>
      <c r="E509">
        <v>7.8219999999999998E-2</v>
      </c>
      <c r="F509">
        <v>7.8100000000000003E-2</v>
      </c>
      <c r="G509">
        <v>7.7564999999999995E-2</v>
      </c>
      <c r="H509">
        <v>7.7615000000000003E-2</v>
      </c>
      <c r="I509">
        <v>7.6920000000000002E-2</v>
      </c>
      <c r="J509">
        <v>7.6965000000000006E-2</v>
      </c>
      <c r="K509">
        <v>7.6939999999999995E-2</v>
      </c>
      <c r="L509">
        <v>7.6405000000000001E-2</v>
      </c>
      <c r="M509">
        <v>9.4974859500000008E-2</v>
      </c>
      <c r="N509">
        <v>4.8846176999999998E-2</v>
      </c>
      <c r="O509">
        <v>4.9698197249999999E-2</v>
      </c>
      <c r="P509">
        <v>7.6066250417639647E-2</v>
      </c>
      <c r="Q509">
        <v>6.3463333333333302E-2</v>
      </c>
      <c r="R509">
        <v>8.3463333000000001E-2</v>
      </c>
      <c r="S509">
        <v>9.8360032833333305E-2</v>
      </c>
      <c r="T509">
        <v>6.3389241312640204E-2</v>
      </c>
      <c r="U509">
        <v>4.7226536424287702E-2</v>
      </c>
    </row>
    <row r="510" spans="1:21" x14ac:dyDescent="0.25">
      <c r="A510" s="144">
        <v>553.20000000000005</v>
      </c>
      <c r="B510">
        <v>7.8864999999999991E-2</v>
      </c>
      <c r="C510">
        <v>7.8564999999999996E-2</v>
      </c>
      <c r="D510">
        <v>7.8410000000000007E-2</v>
      </c>
      <c r="E510">
        <v>7.8530000000000003E-2</v>
      </c>
      <c r="F510">
        <v>7.8310000000000005E-2</v>
      </c>
      <c r="G510">
        <v>7.7969999999999998E-2</v>
      </c>
      <c r="H510">
        <v>7.7945E-2</v>
      </c>
      <c r="I510">
        <v>7.7170000000000002E-2</v>
      </c>
      <c r="J510">
        <v>7.7339999999999992E-2</v>
      </c>
      <c r="K510">
        <v>7.7225000000000002E-2</v>
      </c>
      <c r="L510">
        <v>7.6840000000000006E-2</v>
      </c>
      <c r="M510">
        <v>9.5829062999999992E-2</v>
      </c>
      <c r="N510">
        <v>4.9091019999999999E-2</v>
      </c>
      <c r="O510">
        <v>5.0015404499999999E-2</v>
      </c>
      <c r="P510">
        <v>7.6443881564099495E-2</v>
      </c>
      <c r="Q510">
        <v>6.3566666666666702E-2</v>
      </c>
      <c r="R510">
        <v>8.3566666999999997E-2</v>
      </c>
      <c r="S510">
        <v>9.8354709166666707E-2</v>
      </c>
      <c r="T510">
        <v>6.3724307611893613E-2</v>
      </c>
      <c r="U510">
        <v>4.7378132655362899E-2</v>
      </c>
    </row>
    <row r="511" spans="1:21" x14ac:dyDescent="0.25">
      <c r="A511" s="144">
        <v>553.6</v>
      </c>
      <c r="B511">
        <v>7.9339999999999994E-2</v>
      </c>
      <c r="C511">
        <v>7.9119999999999996E-2</v>
      </c>
      <c r="D511">
        <v>7.9009999999999997E-2</v>
      </c>
      <c r="E511">
        <v>7.8935000000000005E-2</v>
      </c>
      <c r="F511">
        <v>7.8809999999999991E-2</v>
      </c>
      <c r="G511">
        <v>7.8359999999999999E-2</v>
      </c>
      <c r="H511">
        <v>7.8244999999999995E-2</v>
      </c>
      <c r="I511">
        <v>7.7630000000000005E-2</v>
      </c>
      <c r="J511">
        <v>7.7835000000000001E-2</v>
      </c>
      <c r="K511">
        <v>7.7679999999999999E-2</v>
      </c>
      <c r="L511">
        <v>7.7185000000000004E-2</v>
      </c>
      <c r="M511">
        <v>9.6414397499999999E-2</v>
      </c>
      <c r="N511">
        <v>4.9641917000000001E-2</v>
      </c>
      <c r="O511">
        <v>5.0236673500000002E-2</v>
      </c>
      <c r="P511">
        <v>7.6957304206128771E-2</v>
      </c>
      <c r="Q511">
        <v>6.4063333333333305E-2</v>
      </c>
      <c r="R511">
        <v>8.4063333000000004E-2</v>
      </c>
      <c r="S511">
        <v>9.8742875333333299E-2</v>
      </c>
      <c r="T511">
        <v>6.3857835394612608E-2</v>
      </c>
      <c r="U511">
        <v>4.7811937524831198E-2</v>
      </c>
    </row>
    <row r="512" spans="1:21" x14ac:dyDescent="0.25">
      <c r="A512" s="144">
        <v>554</v>
      </c>
      <c r="B512">
        <v>7.9589999999999994E-2</v>
      </c>
      <c r="C512">
        <v>7.9380000000000006E-2</v>
      </c>
      <c r="D512">
        <v>7.9199999999999993E-2</v>
      </c>
      <c r="E512">
        <v>7.9219999999999999E-2</v>
      </c>
      <c r="F512">
        <v>7.9064999999999996E-2</v>
      </c>
      <c r="G512">
        <v>7.8585000000000002E-2</v>
      </c>
      <c r="H512">
        <v>7.8555E-2</v>
      </c>
      <c r="I512">
        <v>7.8039999999999998E-2</v>
      </c>
      <c r="J512">
        <v>7.8070000000000001E-2</v>
      </c>
      <c r="K512">
        <v>7.8160000000000007E-2</v>
      </c>
      <c r="L512">
        <v>7.7520000000000006E-2</v>
      </c>
      <c r="M512">
        <v>9.649902199999999E-2</v>
      </c>
      <c r="N512">
        <v>5.0131602999999997E-2</v>
      </c>
      <c r="O512">
        <v>5.0617082499999994E-2</v>
      </c>
      <c r="P512">
        <v>7.7621769870310955E-2</v>
      </c>
      <c r="Q512">
        <v>6.4316666666666703E-2</v>
      </c>
      <c r="R512">
        <v>8.4316666999999998E-2</v>
      </c>
      <c r="S512">
        <v>9.88878651666667E-2</v>
      </c>
      <c r="T512">
        <v>6.4142336630346311E-2</v>
      </c>
      <c r="U512">
        <v>4.8382498110241597E-2</v>
      </c>
    </row>
    <row r="513" spans="1:21" x14ac:dyDescent="0.25">
      <c r="A513" s="144">
        <v>554.40000000000009</v>
      </c>
      <c r="B513">
        <v>8.027999999999999E-2</v>
      </c>
      <c r="C513">
        <v>8.002999999999999E-2</v>
      </c>
      <c r="D513">
        <v>7.9774999999999999E-2</v>
      </c>
      <c r="E513">
        <v>7.9799999999999996E-2</v>
      </c>
      <c r="F513">
        <v>7.9780000000000004E-2</v>
      </c>
      <c r="G513">
        <v>7.9204999999999998E-2</v>
      </c>
      <c r="H513">
        <v>7.9300000000000009E-2</v>
      </c>
      <c r="I513">
        <v>7.8600000000000003E-2</v>
      </c>
      <c r="J513">
        <v>7.8789999999999999E-2</v>
      </c>
      <c r="K513">
        <v>7.8674999999999995E-2</v>
      </c>
      <c r="L513">
        <v>7.8109999999999999E-2</v>
      </c>
      <c r="M513">
        <v>9.6822828499999999E-2</v>
      </c>
      <c r="N513">
        <v>5.0621289E-2</v>
      </c>
      <c r="O513">
        <v>5.1147055250000004E-2</v>
      </c>
      <c r="P513">
        <v>7.8023873519724479E-2</v>
      </c>
      <c r="Q513">
        <v>6.4683333333333301E-2</v>
      </c>
      <c r="R513">
        <v>8.4683333E-2</v>
      </c>
      <c r="S513">
        <v>9.9146344833333303E-2</v>
      </c>
      <c r="T513">
        <v>6.4843200042239701E-2</v>
      </c>
      <c r="U513">
        <v>4.8764787575906299E-2</v>
      </c>
    </row>
    <row r="514" spans="1:21" x14ac:dyDescent="0.25">
      <c r="A514" s="144">
        <v>554.80000000000007</v>
      </c>
      <c r="B514">
        <v>8.0715000000000009E-2</v>
      </c>
      <c r="C514">
        <v>8.0405000000000004E-2</v>
      </c>
      <c r="D514">
        <v>8.0210000000000004E-2</v>
      </c>
      <c r="E514">
        <v>8.0375000000000002E-2</v>
      </c>
      <c r="F514">
        <v>8.0270000000000008E-2</v>
      </c>
      <c r="G514">
        <v>7.9759999999999998E-2</v>
      </c>
      <c r="H514">
        <v>7.974500000000001E-2</v>
      </c>
      <c r="I514">
        <v>7.9104999999999995E-2</v>
      </c>
      <c r="J514">
        <v>7.9289999999999999E-2</v>
      </c>
      <c r="K514">
        <v>7.9155000000000003E-2</v>
      </c>
      <c r="L514">
        <v>7.8750000000000001E-2</v>
      </c>
      <c r="M514">
        <v>9.7372658000000001E-2</v>
      </c>
      <c r="N514">
        <v>5.0988553999999998E-2</v>
      </c>
      <c r="O514">
        <v>5.17663805E-2</v>
      </c>
      <c r="P514">
        <v>7.8335449112450051E-2</v>
      </c>
      <c r="Q514">
        <v>6.5136666666666704E-2</v>
      </c>
      <c r="R514">
        <v>8.5136666999999999E-2</v>
      </c>
      <c r="S514">
        <v>9.9491647166666697E-2</v>
      </c>
      <c r="T514">
        <v>6.5270818060533906E-2</v>
      </c>
      <c r="U514">
        <v>4.9441477423172203E-2</v>
      </c>
    </row>
    <row r="515" spans="1:21" x14ac:dyDescent="0.25">
      <c r="A515" s="144">
        <v>555.20000000000005</v>
      </c>
      <c r="B515">
        <v>8.1495000000000012E-2</v>
      </c>
      <c r="C515">
        <v>8.1165000000000001E-2</v>
      </c>
      <c r="D515">
        <v>8.0884999999999999E-2</v>
      </c>
      <c r="E515">
        <v>8.1064999999999998E-2</v>
      </c>
      <c r="F515">
        <v>8.1025E-2</v>
      </c>
      <c r="G515">
        <v>8.0494999999999997E-2</v>
      </c>
      <c r="H515">
        <v>8.0440000000000011E-2</v>
      </c>
      <c r="I515">
        <v>7.9930000000000001E-2</v>
      </c>
      <c r="J515">
        <v>7.9899999999999999E-2</v>
      </c>
      <c r="K515">
        <v>7.9780000000000004E-2</v>
      </c>
      <c r="L515">
        <v>7.9390000000000002E-2</v>
      </c>
      <c r="M515">
        <v>9.8211865999999995E-2</v>
      </c>
      <c r="N515">
        <v>5.1478240000000001E-2</v>
      </c>
      <c r="O515">
        <v>5.219825325E-2</v>
      </c>
      <c r="P515">
        <v>7.8833870875042344E-2</v>
      </c>
      <c r="Q515">
        <v>6.5640000000000004E-2</v>
      </c>
      <c r="R515">
        <v>8.5639999999999994E-2</v>
      </c>
      <c r="S515">
        <v>9.9887105000000004E-2</v>
      </c>
      <c r="T515">
        <v>6.55248893956E-2</v>
      </c>
      <c r="U515">
        <v>4.9831691474671001E-2</v>
      </c>
    </row>
    <row r="516" spans="1:21" x14ac:dyDescent="0.25">
      <c r="A516" s="144">
        <v>555.6</v>
      </c>
      <c r="B516">
        <v>8.1864999999999993E-2</v>
      </c>
      <c r="C516">
        <v>8.1540000000000001E-2</v>
      </c>
      <c r="D516">
        <v>8.1335000000000005E-2</v>
      </c>
      <c r="E516">
        <v>8.1525E-2</v>
      </c>
      <c r="F516">
        <v>8.1369999999999998E-2</v>
      </c>
      <c r="G516">
        <v>8.0890000000000004E-2</v>
      </c>
      <c r="H516">
        <v>8.0890000000000004E-2</v>
      </c>
      <c r="I516">
        <v>8.0199999999999994E-2</v>
      </c>
      <c r="J516">
        <v>8.022E-2</v>
      </c>
      <c r="K516">
        <v>8.0240000000000006E-2</v>
      </c>
      <c r="L516">
        <v>7.9805000000000001E-2</v>
      </c>
      <c r="M516">
        <v>9.8913653500000004E-2</v>
      </c>
      <c r="N516">
        <v>5.2120951999999998E-2</v>
      </c>
      <c r="O516">
        <v>5.2745892500000002E-2</v>
      </c>
      <c r="P516">
        <v>7.9709390653880052E-2</v>
      </c>
      <c r="Q516">
        <v>6.6236666666666694E-2</v>
      </c>
      <c r="R516">
        <v>8.6236667000000003E-2</v>
      </c>
      <c r="S516">
        <v>0.10037605116666699</v>
      </c>
      <c r="T516">
        <v>6.6078402702861402E-2</v>
      </c>
      <c r="U516">
        <v>5.0201659183803898E-2</v>
      </c>
    </row>
    <row r="517" spans="1:21" x14ac:dyDescent="0.25">
      <c r="A517" s="144">
        <v>556</v>
      </c>
      <c r="B517">
        <v>8.2614999999999994E-2</v>
      </c>
      <c r="C517">
        <v>8.2284999999999997E-2</v>
      </c>
      <c r="D517">
        <v>8.208E-2</v>
      </c>
      <c r="E517">
        <v>8.2095000000000001E-2</v>
      </c>
      <c r="F517">
        <v>8.2205E-2</v>
      </c>
      <c r="G517">
        <v>8.158E-2</v>
      </c>
      <c r="H517">
        <v>8.1750000000000003E-2</v>
      </c>
      <c r="I517">
        <v>8.0829999999999999E-2</v>
      </c>
      <c r="J517">
        <v>8.0945000000000003E-2</v>
      </c>
      <c r="K517">
        <v>8.1049999999999997E-2</v>
      </c>
      <c r="L517">
        <v>8.0415E-2</v>
      </c>
      <c r="M517">
        <v>9.9306936499999998E-2</v>
      </c>
      <c r="N517">
        <v>5.2304585000000001E-2</v>
      </c>
      <c r="O517">
        <v>5.3373848750000001E-2</v>
      </c>
      <c r="P517">
        <v>8.036306394305584E-2</v>
      </c>
      <c r="Q517">
        <v>6.6746666666666704E-2</v>
      </c>
      <c r="R517">
        <v>8.6746667E-2</v>
      </c>
      <c r="S517">
        <v>0.100778486166667</v>
      </c>
      <c r="T517">
        <v>6.6401001773746401E-2</v>
      </c>
      <c r="U517">
        <v>5.1269464595630899E-2</v>
      </c>
    </row>
    <row r="518" spans="1:21" x14ac:dyDescent="0.25">
      <c r="A518" s="144">
        <v>556.40000000000009</v>
      </c>
      <c r="B518">
        <v>8.3279999999999993E-2</v>
      </c>
      <c r="C518">
        <v>8.2799999999999999E-2</v>
      </c>
      <c r="D518">
        <v>8.2705000000000001E-2</v>
      </c>
      <c r="E518">
        <v>8.2949999999999996E-2</v>
      </c>
      <c r="F518">
        <v>8.2659999999999997E-2</v>
      </c>
      <c r="G518">
        <v>8.2334999999999992E-2</v>
      </c>
      <c r="H518">
        <v>8.233E-2</v>
      </c>
      <c r="I518">
        <v>8.1479999999999997E-2</v>
      </c>
      <c r="J518">
        <v>8.1584999999999991E-2</v>
      </c>
      <c r="K518">
        <v>8.1900000000000001E-2</v>
      </c>
      <c r="L518">
        <v>8.1244999999999998E-2</v>
      </c>
      <c r="M518">
        <v>0.10029442699999999</v>
      </c>
      <c r="N518">
        <v>5.3253350999999997E-2</v>
      </c>
      <c r="O518">
        <v>5.4061871750000004E-2</v>
      </c>
      <c r="P518">
        <v>8.1174375217462985E-2</v>
      </c>
      <c r="Q518">
        <v>6.7510000000000001E-2</v>
      </c>
      <c r="R518">
        <v>8.7510000000000004E-2</v>
      </c>
      <c r="S518">
        <v>0.101434409</v>
      </c>
      <c r="T518">
        <v>6.7210682548023412E-2</v>
      </c>
      <c r="U518">
        <v>5.2150322716753503E-2</v>
      </c>
    </row>
    <row r="519" spans="1:21" x14ac:dyDescent="0.25">
      <c r="A519" s="144">
        <v>556.80000000000007</v>
      </c>
      <c r="B519">
        <v>8.4024999999999989E-2</v>
      </c>
      <c r="C519">
        <v>8.3625000000000005E-2</v>
      </c>
      <c r="D519">
        <v>8.3515000000000006E-2</v>
      </c>
      <c r="E519">
        <v>8.3749999999999991E-2</v>
      </c>
      <c r="F519">
        <v>8.3435000000000009E-2</v>
      </c>
      <c r="G519">
        <v>8.2869999999999999E-2</v>
      </c>
      <c r="H519">
        <v>8.3065E-2</v>
      </c>
      <c r="I519">
        <v>8.2250000000000004E-2</v>
      </c>
      <c r="J519">
        <v>8.2385E-2</v>
      </c>
      <c r="K519">
        <v>8.2474999999999993E-2</v>
      </c>
      <c r="L519">
        <v>8.2049999999999998E-2</v>
      </c>
      <c r="M519">
        <v>0.10104900999999999</v>
      </c>
      <c r="N519">
        <v>5.3865458999999997E-2</v>
      </c>
      <c r="O519">
        <v>5.4680232999999995E-2</v>
      </c>
      <c r="P519">
        <v>8.2300938018453604E-2</v>
      </c>
      <c r="Q519">
        <v>6.8556666666666696E-2</v>
      </c>
      <c r="R519">
        <v>8.8556667000000006E-2</v>
      </c>
      <c r="S519">
        <v>0.102373819666667</v>
      </c>
      <c r="T519">
        <v>6.7564320111718312E-2</v>
      </c>
      <c r="U519">
        <v>5.2547753119716697E-2</v>
      </c>
    </row>
    <row r="520" spans="1:21" x14ac:dyDescent="0.25">
      <c r="A520" s="144">
        <v>557.20000000000005</v>
      </c>
      <c r="B520">
        <v>8.4849999999999995E-2</v>
      </c>
      <c r="C520">
        <v>8.4499999999999992E-2</v>
      </c>
      <c r="D520">
        <v>8.4409999999999999E-2</v>
      </c>
      <c r="E520">
        <v>8.4525000000000003E-2</v>
      </c>
      <c r="F520">
        <v>8.4254999999999997E-2</v>
      </c>
      <c r="G520">
        <v>8.3729999999999999E-2</v>
      </c>
      <c r="H520">
        <v>8.3784999999999998E-2</v>
      </c>
      <c r="I520">
        <v>8.3084999999999992E-2</v>
      </c>
      <c r="J520">
        <v>8.3330000000000001E-2</v>
      </c>
      <c r="K520">
        <v>8.3245E-2</v>
      </c>
      <c r="L520">
        <v>8.2820000000000005E-2</v>
      </c>
      <c r="M520">
        <v>0.10204507</v>
      </c>
      <c r="N520">
        <v>5.4538776999999997E-2</v>
      </c>
      <c r="O520">
        <v>5.5577005749999998E-2</v>
      </c>
      <c r="P520">
        <v>8.3021985054453518E-2</v>
      </c>
      <c r="Q520">
        <v>6.9236666666666696E-2</v>
      </c>
      <c r="R520">
        <v>8.9236667000000006E-2</v>
      </c>
      <c r="S520">
        <v>0.10294671766666701</v>
      </c>
      <c r="T520">
        <v>6.8085249608920609E-2</v>
      </c>
      <c r="U520">
        <v>5.3488473670359901E-2</v>
      </c>
    </row>
    <row r="521" spans="1:21" x14ac:dyDescent="0.25">
      <c r="A521" s="144">
        <v>557.6</v>
      </c>
      <c r="B521">
        <v>8.5460000000000008E-2</v>
      </c>
      <c r="C521">
        <v>8.5245000000000001E-2</v>
      </c>
      <c r="D521">
        <v>8.5125000000000006E-2</v>
      </c>
      <c r="E521">
        <v>8.5254999999999997E-2</v>
      </c>
      <c r="F521">
        <v>8.4994999999999987E-2</v>
      </c>
      <c r="G521">
        <v>8.4575000000000011E-2</v>
      </c>
      <c r="H521">
        <v>8.4659999999999999E-2</v>
      </c>
      <c r="I521">
        <v>8.3974999999999994E-2</v>
      </c>
      <c r="J521">
        <v>8.4315000000000001E-2</v>
      </c>
      <c r="K521">
        <v>8.4324999999999997E-2</v>
      </c>
      <c r="L521">
        <v>8.3685000000000009E-2</v>
      </c>
      <c r="M521">
        <v>0.1030533735</v>
      </c>
      <c r="N521">
        <v>5.5548753999999999E-2</v>
      </c>
      <c r="O521">
        <v>5.6386578999999999E-2</v>
      </c>
      <c r="P521">
        <v>8.3727240592626803E-2</v>
      </c>
      <c r="Q521">
        <v>6.9826666666666704E-2</v>
      </c>
      <c r="R521">
        <v>8.9826666999999999E-2</v>
      </c>
      <c r="S521">
        <v>0.103429769166667</v>
      </c>
      <c r="T521">
        <v>6.8844281579594005E-2</v>
      </c>
      <c r="U521">
        <v>5.4364671712713503E-2</v>
      </c>
    </row>
    <row r="522" spans="1:21" x14ac:dyDescent="0.25">
      <c r="A522" s="144">
        <v>558</v>
      </c>
      <c r="B522">
        <v>8.6309999999999998E-2</v>
      </c>
      <c r="C522">
        <v>8.6025000000000004E-2</v>
      </c>
      <c r="D522">
        <v>8.5884999999999989E-2</v>
      </c>
      <c r="E522">
        <v>8.6175000000000002E-2</v>
      </c>
      <c r="F522">
        <v>8.5995000000000002E-2</v>
      </c>
      <c r="G522">
        <v>8.5400000000000004E-2</v>
      </c>
      <c r="H522">
        <v>8.5579999999999989E-2</v>
      </c>
      <c r="I522">
        <v>8.4864999999999996E-2</v>
      </c>
      <c r="J522">
        <v>8.5150000000000003E-2</v>
      </c>
      <c r="K522">
        <v>8.5300000000000001E-2</v>
      </c>
      <c r="L522">
        <v>8.4675E-2</v>
      </c>
      <c r="M522">
        <v>0.10398807</v>
      </c>
      <c r="N522">
        <v>5.6283283000000003E-2</v>
      </c>
      <c r="O522">
        <v>5.7252534000000001E-2</v>
      </c>
      <c r="P522">
        <v>8.4173023127846275E-2</v>
      </c>
      <c r="Q522">
        <v>7.0796666666666702E-2</v>
      </c>
      <c r="R522">
        <v>9.0796666999999998E-2</v>
      </c>
      <c r="S522">
        <v>0.104292973666667</v>
      </c>
      <c r="T522">
        <v>6.9719111963043701E-2</v>
      </c>
      <c r="U522">
        <v>5.5355181766001203E-2</v>
      </c>
    </row>
    <row r="523" spans="1:21" x14ac:dyDescent="0.25">
      <c r="A523" s="144">
        <v>558.40000000000009</v>
      </c>
      <c r="B523">
        <v>8.7105000000000002E-2</v>
      </c>
      <c r="C523">
        <v>8.6669999999999997E-2</v>
      </c>
      <c r="D523">
        <v>8.6669999999999997E-2</v>
      </c>
      <c r="E523">
        <v>8.6909999999999987E-2</v>
      </c>
      <c r="F523">
        <v>8.6765000000000009E-2</v>
      </c>
      <c r="G523">
        <v>8.6304999999999993E-2</v>
      </c>
      <c r="H523">
        <v>8.6304999999999993E-2</v>
      </c>
      <c r="I523">
        <v>8.5794999999999996E-2</v>
      </c>
      <c r="J523">
        <v>8.6035E-2</v>
      </c>
      <c r="K523">
        <v>8.609E-2</v>
      </c>
      <c r="L523">
        <v>8.5579999999999989E-2</v>
      </c>
      <c r="M523">
        <v>0.1049500055</v>
      </c>
      <c r="N523">
        <v>5.7262655000000003E-2</v>
      </c>
      <c r="O523">
        <v>5.8216571000000002E-2</v>
      </c>
      <c r="P523">
        <v>8.5119849185218754E-2</v>
      </c>
      <c r="Q523">
        <v>7.1743333333333298E-2</v>
      </c>
      <c r="R523">
        <v>9.1743332999999996E-2</v>
      </c>
      <c r="S523">
        <v>0.10513299833333301</v>
      </c>
      <c r="T523">
        <v>7.0189495750747802E-2</v>
      </c>
      <c r="U523">
        <v>5.6357820174256099E-2</v>
      </c>
    </row>
    <row r="524" spans="1:21" x14ac:dyDescent="0.25">
      <c r="A524" s="144">
        <v>558.80000000000007</v>
      </c>
      <c r="B524">
        <v>8.8164999999999993E-2</v>
      </c>
      <c r="C524">
        <v>8.7900000000000006E-2</v>
      </c>
      <c r="D524">
        <v>8.7959999999999997E-2</v>
      </c>
      <c r="E524">
        <v>8.8059999999999999E-2</v>
      </c>
      <c r="F524">
        <v>8.7875000000000009E-2</v>
      </c>
      <c r="G524">
        <v>8.7430000000000008E-2</v>
      </c>
      <c r="H524">
        <v>8.7524999999999992E-2</v>
      </c>
      <c r="I524">
        <v>8.6910000000000001E-2</v>
      </c>
      <c r="J524">
        <v>8.7109999999999993E-2</v>
      </c>
      <c r="K524">
        <v>8.7249999999999994E-2</v>
      </c>
      <c r="L524">
        <v>8.6694999999999994E-2</v>
      </c>
      <c r="M524">
        <v>0.1059543295</v>
      </c>
      <c r="N524">
        <v>5.7966578999999997E-2</v>
      </c>
      <c r="O524">
        <v>5.9130343250000002E-2</v>
      </c>
      <c r="P524">
        <v>8.5946674742591184E-2</v>
      </c>
      <c r="Q524">
        <v>7.2446666666666701E-2</v>
      </c>
      <c r="R524">
        <v>9.2446666999999996E-2</v>
      </c>
      <c r="S524">
        <v>0.105729842166667</v>
      </c>
      <c r="T524">
        <v>7.0964274867886701E-2</v>
      </c>
      <c r="U524">
        <v>5.7179544454591003E-2</v>
      </c>
    </row>
    <row r="525" spans="1:21" x14ac:dyDescent="0.25">
      <c r="A525" s="144">
        <v>559.20000000000005</v>
      </c>
      <c r="B525">
        <v>8.8834999999999997E-2</v>
      </c>
      <c r="C525">
        <v>8.8620000000000004E-2</v>
      </c>
      <c r="D525">
        <v>8.8734999999999994E-2</v>
      </c>
      <c r="E525">
        <v>8.8944999999999996E-2</v>
      </c>
      <c r="F525">
        <v>8.8715000000000002E-2</v>
      </c>
      <c r="G525">
        <v>8.8194999999999996E-2</v>
      </c>
      <c r="H525">
        <v>8.8315000000000005E-2</v>
      </c>
      <c r="I525">
        <v>8.7825E-2</v>
      </c>
      <c r="J525">
        <v>8.8090000000000002E-2</v>
      </c>
      <c r="K525">
        <v>8.8239999999999999E-2</v>
      </c>
      <c r="L525">
        <v>8.774499999999999E-2</v>
      </c>
      <c r="M525">
        <v>0.1071046425</v>
      </c>
      <c r="N525">
        <v>5.8792924000000003E-2</v>
      </c>
      <c r="O525">
        <v>6.0116886750000001E-2</v>
      </c>
      <c r="P525">
        <v>8.6594040768949526E-2</v>
      </c>
      <c r="Q525">
        <v>7.3370000000000005E-2</v>
      </c>
      <c r="R525">
        <v>9.3369999999999995E-2</v>
      </c>
      <c r="S525">
        <v>0.1065468385</v>
      </c>
      <c r="T525">
        <v>7.1958877040607799E-2</v>
      </c>
      <c r="U525">
        <v>5.8222837763820097E-2</v>
      </c>
    </row>
    <row r="526" spans="1:21" x14ac:dyDescent="0.25">
      <c r="A526" s="144">
        <v>559.6</v>
      </c>
      <c r="B526">
        <v>9.0075000000000002E-2</v>
      </c>
      <c r="C526">
        <v>8.9904999999999999E-2</v>
      </c>
      <c r="D526">
        <v>8.9980000000000004E-2</v>
      </c>
      <c r="E526">
        <v>9.0290000000000009E-2</v>
      </c>
      <c r="F526">
        <v>9.0120000000000006E-2</v>
      </c>
      <c r="G526">
        <v>8.9554999999999996E-2</v>
      </c>
      <c r="H526">
        <v>8.9615E-2</v>
      </c>
      <c r="I526">
        <v>8.9109999999999995E-2</v>
      </c>
      <c r="J526">
        <v>8.9340000000000003E-2</v>
      </c>
      <c r="K526">
        <v>8.9514999999999997E-2</v>
      </c>
      <c r="L526">
        <v>8.9109999999999995E-2</v>
      </c>
      <c r="M526">
        <v>0.1076604415</v>
      </c>
      <c r="N526">
        <v>6.0078350000000003E-2</v>
      </c>
      <c r="O526">
        <v>6.1150686750000002E-2</v>
      </c>
      <c r="P526">
        <v>8.7636657815565344E-2</v>
      </c>
      <c r="Q526">
        <v>7.4359999999999996E-2</v>
      </c>
      <c r="R526">
        <v>9.4359999999999999E-2</v>
      </c>
      <c r="S526">
        <v>0.107430653</v>
      </c>
      <c r="T526">
        <v>7.2761858049971803E-2</v>
      </c>
      <c r="U526">
        <v>5.9187564270908398E-2</v>
      </c>
    </row>
    <row r="527" spans="1:21" x14ac:dyDescent="0.25">
      <c r="A527" s="144">
        <v>560</v>
      </c>
      <c r="B527">
        <v>9.1260000000000008E-2</v>
      </c>
      <c r="C527">
        <v>9.0954999999999994E-2</v>
      </c>
      <c r="D527">
        <v>9.1095000000000009E-2</v>
      </c>
      <c r="E527">
        <v>9.1230000000000006E-2</v>
      </c>
      <c r="F527">
        <v>9.0975E-2</v>
      </c>
      <c r="G527">
        <v>9.0719999999999995E-2</v>
      </c>
      <c r="H527">
        <v>9.0715000000000004E-2</v>
      </c>
      <c r="I527">
        <v>9.0194999999999997E-2</v>
      </c>
      <c r="J527">
        <v>9.0354999999999991E-2</v>
      </c>
      <c r="K527">
        <v>9.0604999999999991E-2</v>
      </c>
      <c r="L527">
        <v>9.0065000000000006E-2</v>
      </c>
      <c r="M527">
        <v>0.10912553450000001</v>
      </c>
      <c r="N527">
        <v>6.0476219999999997E-2</v>
      </c>
      <c r="O527">
        <v>6.2109487499999998E-2</v>
      </c>
      <c r="P527">
        <v>8.8355857233366003E-2</v>
      </c>
      <c r="Q527">
        <v>7.5406666666666705E-2</v>
      </c>
      <c r="R527">
        <v>9.5406667000000001E-2</v>
      </c>
      <c r="S527">
        <v>0.108371286166667</v>
      </c>
      <c r="T527">
        <v>7.3481523538851803E-2</v>
      </c>
      <c r="U527">
        <v>6.05489773283997E-2</v>
      </c>
    </row>
    <row r="528" spans="1:21" x14ac:dyDescent="0.25">
      <c r="A528" s="144">
        <v>560.40000000000009</v>
      </c>
      <c r="B528">
        <v>9.2469999999999997E-2</v>
      </c>
      <c r="C528">
        <v>9.2219999999999996E-2</v>
      </c>
      <c r="D528">
        <v>9.2370000000000008E-2</v>
      </c>
      <c r="E528">
        <v>9.2574999999999991E-2</v>
      </c>
      <c r="F528">
        <v>9.2184999999999989E-2</v>
      </c>
      <c r="G528">
        <v>9.1884999999999994E-2</v>
      </c>
      <c r="H528">
        <v>9.1935000000000003E-2</v>
      </c>
      <c r="I528">
        <v>9.1444999999999999E-2</v>
      </c>
      <c r="J528">
        <v>9.1694999999999999E-2</v>
      </c>
      <c r="K528">
        <v>9.1914999999999997E-2</v>
      </c>
      <c r="L528">
        <v>9.1414999999999996E-2</v>
      </c>
      <c r="M528">
        <v>0.1104134195</v>
      </c>
      <c r="N528">
        <v>6.1731040000000001E-2</v>
      </c>
      <c r="O528">
        <v>6.3228757999999996E-2</v>
      </c>
      <c r="P528">
        <v>8.9487682164458446E-2</v>
      </c>
      <c r="Q528">
        <v>7.6480000000000006E-2</v>
      </c>
      <c r="R528">
        <v>9.6479999999999996E-2</v>
      </c>
      <c r="S528">
        <v>0.10933873750000001</v>
      </c>
      <c r="T528">
        <v>7.4555112174049101E-2</v>
      </c>
      <c r="U528">
        <v>6.1981548872175697E-2</v>
      </c>
    </row>
    <row r="529" spans="1:21" x14ac:dyDescent="0.25">
      <c r="A529" s="144">
        <v>560.80000000000007</v>
      </c>
      <c r="B529">
        <v>9.3609999999999999E-2</v>
      </c>
      <c r="C529">
        <v>9.3405000000000002E-2</v>
      </c>
      <c r="D529">
        <v>9.3390000000000001E-2</v>
      </c>
      <c r="E529">
        <v>9.3679999999999999E-2</v>
      </c>
      <c r="F529">
        <v>9.3484999999999999E-2</v>
      </c>
      <c r="G529">
        <v>9.3104999999999993E-2</v>
      </c>
      <c r="H529">
        <v>9.3150000000000011E-2</v>
      </c>
      <c r="I529">
        <v>9.2659999999999992E-2</v>
      </c>
      <c r="J529">
        <v>9.290000000000001E-2</v>
      </c>
      <c r="K529">
        <v>9.3100000000000002E-2</v>
      </c>
      <c r="L529">
        <v>9.2670000000000002E-2</v>
      </c>
      <c r="M529">
        <v>0.11158683999999999</v>
      </c>
      <c r="N529">
        <v>6.2741016999999996E-2</v>
      </c>
      <c r="O529">
        <v>6.4333650249999999E-2</v>
      </c>
      <c r="P529">
        <v>9.04958265881666E-2</v>
      </c>
      <c r="Q529">
        <v>7.75733333333333E-2</v>
      </c>
      <c r="R529">
        <v>9.7573332999999998E-2</v>
      </c>
      <c r="S529">
        <v>0.110326339833333</v>
      </c>
      <c r="T529">
        <v>7.55168330304513E-2</v>
      </c>
      <c r="U529">
        <v>6.2765527806937907E-2</v>
      </c>
    </row>
    <row r="530" spans="1:21" x14ac:dyDescent="0.25">
      <c r="A530" s="144">
        <v>561.20000000000005</v>
      </c>
      <c r="B530">
        <v>9.4725000000000004E-2</v>
      </c>
      <c r="C530">
        <v>9.4524999999999998E-2</v>
      </c>
      <c r="D530">
        <v>9.462000000000001E-2</v>
      </c>
      <c r="E530">
        <v>9.493E-2</v>
      </c>
      <c r="F530">
        <v>9.462000000000001E-2</v>
      </c>
      <c r="G530">
        <v>9.4280000000000003E-2</v>
      </c>
      <c r="H530">
        <v>9.4379999999999992E-2</v>
      </c>
      <c r="I530">
        <v>9.3909999999999993E-2</v>
      </c>
      <c r="J530">
        <v>9.4244999999999995E-2</v>
      </c>
      <c r="K530">
        <v>9.4320000000000001E-2</v>
      </c>
      <c r="L530">
        <v>9.3890000000000001E-2</v>
      </c>
      <c r="M530">
        <v>0.11247455749999999</v>
      </c>
      <c r="N530">
        <v>6.3536756999999999E-2</v>
      </c>
      <c r="O530">
        <v>6.5404889999999993E-2</v>
      </c>
      <c r="P530">
        <v>9.1537387520735897E-2</v>
      </c>
      <c r="Q530">
        <v>7.8570000000000001E-2</v>
      </c>
      <c r="R530">
        <v>9.8570000000000005E-2</v>
      </c>
      <c r="S530">
        <v>0.11121742649999999</v>
      </c>
      <c r="T530">
        <v>7.6254205949236112E-2</v>
      </c>
      <c r="U530">
        <v>6.3854354290001497E-2</v>
      </c>
    </row>
    <row r="531" spans="1:21" x14ac:dyDescent="0.25">
      <c r="A531" s="144">
        <v>561.6</v>
      </c>
      <c r="B531">
        <v>9.6049999999999996E-2</v>
      </c>
      <c r="C531">
        <v>9.5854999999999996E-2</v>
      </c>
      <c r="D531">
        <v>9.6000000000000002E-2</v>
      </c>
      <c r="E531">
        <v>9.6204999999999999E-2</v>
      </c>
      <c r="F531">
        <v>9.6145000000000008E-2</v>
      </c>
      <c r="G531">
        <v>9.5649999999999999E-2</v>
      </c>
      <c r="H531">
        <v>9.573000000000001E-2</v>
      </c>
      <c r="I531">
        <v>9.5239999999999991E-2</v>
      </c>
      <c r="J531">
        <v>9.5555000000000001E-2</v>
      </c>
      <c r="K531">
        <v>9.5735000000000001E-2</v>
      </c>
      <c r="L531">
        <v>9.5200000000000007E-2</v>
      </c>
      <c r="M531">
        <v>0.1139652055</v>
      </c>
      <c r="N531">
        <v>6.4852787999999995E-2</v>
      </c>
      <c r="O531">
        <v>6.6571548499999994E-2</v>
      </c>
      <c r="P531">
        <v>9.2603948953305176E-2</v>
      </c>
      <c r="Q531">
        <v>7.9603333333333304E-2</v>
      </c>
      <c r="R531">
        <v>9.9603333000000002E-2</v>
      </c>
      <c r="S531">
        <v>0.112145329833333</v>
      </c>
      <c r="T531">
        <v>7.7078135175394108E-2</v>
      </c>
      <c r="U531">
        <v>6.5597818376990899E-2</v>
      </c>
    </row>
    <row r="532" spans="1:21" x14ac:dyDescent="0.25">
      <c r="A532" s="144">
        <v>562</v>
      </c>
      <c r="B532">
        <v>9.7525000000000001E-2</v>
      </c>
      <c r="C532">
        <v>9.7074999999999995E-2</v>
      </c>
      <c r="D532">
        <v>9.7205E-2</v>
      </c>
      <c r="E532">
        <v>9.7555000000000003E-2</v>
      </c>
      <c r="F532">
        <v>9.7369999999999998E-2</v>
      </c>
      <c r="G532">
        <v>9.6960000000000005E-2</v>
      </c>
      <c r="H532">
        <v>9.7085000000000005E-2</v>
      </c>
      <c r="I532">
        <v>9.6665000000000001E-2</v>
      </c>
      <c r="J532">
        <v>9.6950000000000008E-2</v>
      </c>
      <c r="K532">
        <v>9.7189999999999999E-2</v>
      </c>
      <c r="L532">
        <v>9.6734999999999988E-2</v>
      </c>
      <c r="M532">
        <v>0.1154815605</v>
      </c>
      <c r="N532">
        <v>6.5740344000000006E-2</v>
      </c>
      <c r="O532">
        <v>6.7821731750000003E-2</v>
      </c>
      <c r="P532">
        <v>9.3699190893258746E-2</v>
      </c>
      <c r="Q532">
        <v>8.0813333333333306E-2</v>
      </c>
      <c r="R532">
        <v>0.100813333</v>
      </c>
      <c r="S532">
        <v>0.11325004983333301</v>
      </c>
      <c r="T532">
        <v>7.8045112252048701E-2</v>
      </c>
      <c r="U532">
        <v>6.6539897438767606E-2</v>
      </c>
    </row>
    <row r="533" spans="1:21" x14ac:dyDescent="0.25">
      <c r="A533" s="144">
        <v>562.40000000000009</v>
      </c>
      <c r="B533">
        <v>9.8709999999999992E-2</v>
      </c>
      <c r="C533">
        <v>9.8534999999999998E-2</v>
      </c>
      <c r="D533">
        <v>9.8824999999999996E-2</v>
      </c>
      <c r="E533">
        <v>9.9014999999999992E-2</v>
      </c>
      <c r="F533">
        <v>9.8885000000000001E-2</v>
      </c>
      <c r="G533">
        <v>9.8379999999999995E-2</v>
      </c>
      <c r="H533">
        <v>9.8470000000000002E-2</v>
      </c>
      <c r="I533">
        <v>9.7989999999999994E-2</v>
      </c>
      <c r="J533">
        <v>9.8299999999999998E-2</v>
      </c>
      <c r="K533">
        <v>9.8535000000000011E-2</v>
      </c>
      <c r="L533">
        <v>9.8099999999999993E-2</v>
      </c>
      <c r="M533">
        <v>0.116883604</v>
      </c>
      <c r="N533">
        <v>6.7240007000000004E-2</v>
      </c>
      <c r="O533">
        <v>6.9176432749999989E-2</v>
      </c>
      <c r="P533">
        <v>9.5217058478151012E-2</v>
      </c>
      <c r="Q533">
        <v>8.2103333333333306E-2</v>
      </c>
      <c r="R533">
        <v>0.102103333</v>
      </c>
      <c r="S533">
        <v>0.114434919833333</v>
      </c>
      <c r="T533">
        <v>7.8975358685988206E-2</v>
      </c>
      <c r="U533">
        <v>6.7685897443794898E-2</v>
      </c>
    </row>
    <row r="534" spans="1:21" x14ac:dyDescent="0.25">
      <c r="A534" s="144">
        <v>562.80000000000007</v>
      </c>
      <c r="B534">
        <v>0.100075</v>
      </c>
      <c r="C534">
        <v>9.9805000000000005E-2</v>
      </c>
      <c r="D534">
        <v>9.9854999999999999E-2</v>
      </c>
      <c r="E534">
        <v>0.100275</v>
      </c>
      <c r="F534">
        <v>0.10005500000000001</v>
      </c>
      <c r="G534">
        <v>9.9699999999999997E-2</v>
      </c>
      <c r="H534">
        <v>9.9775000000000003E-2</v>
      </c>
      <c r="I534">
        <v>9.9374999999999991E-2</v>
      </c>
      <c r="J534">
        <v>9.9540000000000003E-2</v>
      </c>
      <c r="K534">
        <v>9.9915000000000004E-2</v>
      </c>
      <c r="L534">
        <v>9.9415000000000003E-2</v>
      </c>
      <c r="M534">
        <v>0.11816689950000001</v>
      </c>
      <c r="N534">
        <v>6.8249984999999999E-2</v>
      </c>
      <c r="O534">
        <v>7.0410668750000002E-2</v>
      </c>
      <c r="P534">
        <v>9.6197576360060794E-2</v>
      </c>
      <c r="Q534">
        <v>8.3446666666666697E-2</v>
      </c>
      <c r="R534">
        <v>0.10344666700000001</v>
      </c>
      <c r="S534">
        <v>0.11567327266666701</v>
      </c>
      <c r="T534">
        <v>8.0107163902940301E-2</v>
      </c>
      <c r="U534">
        <v>6.9311928889280394E-2</v>
      </c>
    </row>
    <row r="535" spans="1:21" x14ac:dyDescent="0.25">
      <c r="A535" s="144">
        <v>563.20000000000005</v>
      </c>
      <c r="B535">
        <v>0.101525</v>
      </c>
      <c r="C535">
        <v>0.101385</v>
      </c>
      <c r="D535">
        <v>0.10161999999999999</v>
      </c>
      <c r="E535">
        <v>0.101775</v>
      </c>
      <c r="F535">
        <v>0.10153999999999999</v>
      </c>
      <c r="G535">
        <v>0.10120999999999999</v>
      </c>
      <c r="H535">
        <v>0.10133</v>
      </c>
      <c r="I535">
        <v>0.10091</v>
      </c>
      <c r="J535">
        <v>0.10109</v>
      </c>
      <c r="K535">
        <v>0.101395</v>
      </c>
      <c r="L535">
        <v>0.10092999999999999</v>
      </c>
      <c r="M535">
        <v>0.119765432</v>
      </c>
      <c r="N535">
        <v>6.9719042999999994E-2</v>
      </c>
      <c r="O535">
        <v>7.1759422749999996E-2</v>
      </c>
      <c r="P535">
        <v>9.7607026775938355E-2</v>
      </c>
      <c r="Q535">
        <v>8.4806666666666697E-2</v>
      </c>
      <c r="R535">
        <v>0.10480666700000001</v>
      </c>
      <c r="S535">
        <v>0.11692844116666699</v>
      </c>
      <c r="T535">
        <v>8.1074693646701612E-2</v>
      </c>
      <c r="U535">
        <v>7.0648544526324103E-2</v>
      </c>
    </row>
    <row r="536" spans="1:21" x14ac:dyDescent="0.25">
      <c r="A536" s="144">
        <v>563.6</v>
      </c>
      <c r="B536">
        <v>0.10295</v>
      </c>
      <c r="C536">
        <v>0.10278</v>
      </c>
      <c r="D536">
        <v>0.10284499999999999</v>
      </c>
      <c r="E536">
        <v>0.1032</v>
      </c>
      <c r="F536">
        <v>0.10298499999999999</v>
      </c>
      <c r="G536">
        <v>0.102565</v>
      </c>
      <c r="H536">
        <v>0.102635</v>
      </c>
      <c r="I536">
        <v>0.10217</v>
      </c>
      <c r="J536">
        <v>0.10248</v>
      </c>
      <c r="K536">
        <v>0.10284500000000001</v>
      </c>
      <c r="L536">
        <v>0.10231499999999999</v>
      </c>
      <c r="M536">
        <v>0.12122195550000001</v>
      </c>
      <c r="N536">
        <v>7.0882047000000004E-2</v>
      </c>
      <c r="O536">
        <v>7.3091046749999999E-2</v>
      </c>
      <c r="P536">
        <v>9.9092532185908438E-2</v>
      </c>
      <c r="Q536">
        <v>8.6056666666666698E-2</v>
      </c>
      <c r="R536">
        <v>0.10605666699999999</v>
      </c>
      <c r="S536">
        <v>0.118073758166667</v>
      </c>
      <c r="T536">
        <v>8.1998027032472207E-2</v>
      </c>
      <c r="U536">
        <v>7.16719303829252E-2</v>
      </c>
    </row>
    <row r="537" spans="1:21" x14ac:dyDescent="0.25">
      <c r="A537" s="144">
        <v>564</v>
      </c>
      <c r="B537">
        <v>0.10442000000000001</v>
      </c>
      <c r="C537">
        <v>0.10425999999999999</v>
      </c>
      <c r="D537">
        <v>0.10439999999999999</v>
      </c>
      <c r="E537">
        <v>0.10457</v>
      </c>
      <c r="F537">
        <v>0.10449</v>
      </c>
      <c r="G537">
        <v>0.10413</v>
      </c>
      <c r="H537">
        <v>0.104155</v>
      </c>
      <c r="I537">
        <v>0.103795</v>
      </c>
      <c r="J537">
        <v>0.103975</v>
      </c>
      <c r="K537">
        <v>0.1043</v>
      </c>
      <c r="L537">
        <v>0.10396</v>
      </c>
      <c r="M537">
        <v>0.12261818250000001</v>
      </c>
      <c r="N537">
        <v>7.2810184999999999E-2</v>
      </c>
      <c r="O537">
        <v>7.4386623000000013E-2</v>
      </c>
      <c r="P537">
        <v>0.10055488408554036</v>
      </c>
      <c r="Q537">
        <v>8.7373333333333303E-2</v>
      </c>
      <c r="R537">
        <v>0.107373333</v>
      </c>
      <c r="S537">
        <v>0.11928589083333301</v>
      </c>
      <c r="T537">
        <v>8.32237960055177E-2</v>
      </c>
      <c r="U537">
        <v>7.32563012648869E-2</v>
      </c>
    </row>
    <row r="538" spans="1:21" x14ac:dyDescent="0.25">
      <c r="A538" s="144">
        <v>564.40000000000009</v>
      </c>
      <c r="B538">
        <v>0.10574500000000001</v>
      </c>
      <c r="C538">
        <v>0.10552500000000001</v>
      </c>
      <c r="D538">
        <v>0.10564999999999999</v>
      </c>
      <c r="E538">
        <v>0.105965</v>
      </c>
      <c r="F538">
        <v>0.10580500000000001</v>
      </c>
      <c r="G538">
        <v>0.10543</v>
      </c>
      <c r="H538">
        <v>0.10543</v>
      </c>
      <c r="I538">
        <v>0.10520499999999999</v>
      </c>
      <c r="J538">
        <v>0.10531500000000001</v>
      </c>
      <c r="K538">
        <v>0.105725</v>
      </c>
      <c r="L538">
        <v>0.105115</v>
      </c>
      <c r="M538">
        <v>0.124060015</v>
      </c>
      <c r="N538">
        <v>7.3667135999999994E-2</v>
      </c>
      <c r="O538">
        <v>7.5752924250000006E-2</v>
      </c>
      <c r="P538">
        <v>0.1020064449896031</v>
      </c>
      <c r="Q538">
        <v>8.8746666666666696E-2</v>
      </c>
      <c r="R538">
        <v>0.10874666700000001</v>
      </c>
      <c r="S538">
        <v>0.120554838166667</v>
      </c>
      <c r="T538">
        <v>8.4257715499242103E-2</v>
      </c>
      <c r="U538">
        <v>7.4537131883170599E-2</v>
      </c>
    </row>
    <row r="539" spans="1:21" x14ac:dyDescent="0.25">
      <c r="A539" s="144">
        <v>564.80000000000007</v>
      </c>
      <c r="B539">
        <v>0.10719000000000001</v>
      </c>
      <c r="C539">
        <v>0.10692500000000001</v>
      </c>
      <c r="D539">
        <v>0.10725499999999999</v>
      </c>
      <c r="E539">
        <v>0.10735</v>
      </c>
      <c r="F539">
        <v>0.107235</v>
      </c>
      <c r="G539">
        <v>0.107055</v>
      </c>
      <c r="H539">
        <v>0.107075</v>
      </c>
      <c r="I539">
        <v>0.10667500000000001</v>
      </c>
      <c r="J539">
        <v>0.10688500000000001</v>
      </c>
      <c r="K539">
        <v>0.10725499999999999</v>
      </c>
      <c r="L539">
        <v>0.10675999999999999</v>
      </c>
      <c r="M539">
        <v>0.12512738800000001</v>
      </c>
      <c r="N539">
        <v>7.4921955999999998E-2</v>
      </c>
      <c r="O539">
        <v>7.7122263999999996E-2</v>
      </c>
      <c r="P539">
        <v>0.10358325674905827</v>
      </c>
      <c r="Q539">
        <v>0.09</v>
      </c>
      <c r="R539">
        <v>0.11</v>
      </c>
      <c r="S539">
        <v>0.121703933</v>
      </c>
      <c r="T539">
        <v>8.541614161684101E-2</v>
      </c>
      <c r="U539">
        <v>7.6103369629301698E-2</v>
      </c>
    </row>
    <row r="540" spans="1:21" x14ac:dyDescent="0.25">
      <c r="A540" s="144">
        <v>565.20000000000005</v>
      </c>
      <c r="B540">
        <v>0.108835</v>
      </c>
      <c r="C540">
        <v>0.108685</v>
      </c>
      <c r="D540">
        <v>0.10886</v>
      </c>
      <c r="E540">
        <v>0.108985</v>
      </c>
      <c r="F540">
        <v>0.109</v>
      </c>
      <c r="G540">
        <v>0.1085</v>
      </c>
      <c r="H540">
        <v>0.10868</v>
      </c>
      <c r="I540">
        <v>0.108205</v>
      </c>
      <c r="J540">
        <v>0.10849499999999999</v>
      </c>
      <c r="K540">
        <v>0.108735</v>
      </c>
      <c r="L540">
        <v>0.108295</v>
      </c>
      <c r="M540">
        <v>0.12689073249999999</v>
      </c>
      <c r="N540">
        <v>7.6574646999999996E-2</v>
      </c>
      <c r="O540">
        <v>7.8494464250000007E-2</v>
      </c>
      <c r="P540">
        <v>0.10509455320860081</v>
      </c>
      <c r="Q540">
        <v>9.1583333333333405E-2</v>
      </c>
      <c r="R540">
        <v>0.11158333300000001</v>
      </c>
      <c r="S540">
        <v>0.12318317583333301</v>
      </c>
      <c r="T540">
        <v>8.6457240534138405E-2</v>
      </c>
      <c r="U540">
        <v>7.7203764000932401E-2</v>
      </c>
    </row>
    <row r="541" spans="1:21" x14ac:dyDescent="0.25">
      <c r="A541" s="144">
        <v>565.6</v>
      </c>
      <c r="B541">
        <v>0.11026</v>
      </c>
      <c r="C541">
        <v>0.10991999999999999</v>
      </c>
      <c r="D541">
        <v>0.11022999999999999</v>
      </c>
      <c r="E541">
        <v>0.11032500000000001</v>
      </c>
      <c r="F541">
        <v>0.11032</v>
      </c>
      <c r="G541">
        <v>0.109935</v>
      </c>
      <c r="H541">
        <v>0.11000500000000001</v>
      </c>
      <c r="I541">
        <v>0.109695</v>
      </c>
      <c r="J541">
        <v>0.10994</v>
      </c>
      <c r="K541">
        <v>0.11016999999999999</v>
      </c>
      <c r="L541">
        <v>0.109705</v>
      </c>
      <c r="M541">
        <v>0.1284465715</v>
      </c>
      <c r="N541">
        <v>7.7860072000000002E-2</v>
      </c>
      <c r="O541">
        <v>7.9927284250000008E-2</v>
      </c>
      <c r="P541">
        <v>0.10674689269029576</v>
      </c>
      <c r="Q541">
        <v>9.2929999999999999E-2</v>
      </c>
      <c r="R541">
        <v>0.11293</v>
      </c>
      <c r="S541">
        <v>0.12442589900000001</v>
      </c>
      <c r="T541">
        <v>8.733800499523231E-2</v>
      </c>
      <c r="U541">
        <v>7.8758531478056296E-2</v>
      </c>
    </row>
    <row r="542" spans="1:21" x14ac:dyDescent="0.25">
      <c r="A542" s="144">
        <v>566</v>
      </c>
      <c r="B542">
        <v>0.11193500000000001</v>
      </c>
      <c r="C542">
        <v>0.11155000000000001</v>
      </c>
      <c r="D542">
        <v>0.11174000000000001</v>
      </c>
      <c r="E542">
        <v>0.11194999999999999</v>
      </c>
      <c r="F542">
        <v>0.11188999999999999</v>
      </c>
      <c r="G542">
        <v>0.11152000000000001</v>
      </c>
      <c r="H542">
        <v>0.11153</v>
      </c>
      <c r="I542">
        <v>0.111155</v>
      </c>
      <c r="J542">
        <v>0.11142000000000001</v>
      </c>
      <c r="K542">
        <v>0.11175</v>
      </c>
      <c r="L542">
        <v>0.111285</v>
      </c>
      <c r="M542">
        <v>0.13020379399999998</v>
      </c>
      <c r="N542">
        <v>7.9451551999999995E-2</v>
      </c>
      <c r="O542">
        <v>8.146193924999999E-2</v>
      </c>
      <c r="P542">
        <v>0.10833713365574522</v>
      </c>
      <c r="Q542">
        <v>9.4380000000000006E-2</v>
      </c>
      <c r="R542">
        <v>0.11438</v>
      </c>
      <c r="S542">
        <v>0.12577210250000001</v>
      </c>
      <c r="T542">
        <v>8.839767020019601E-2</v>
      </c>
      <c r="U542">
        <v>8.0147403980793896E-2</v>
      </c>
    </row>
    <row r="543" spans="1:21" x14ac:dyDescent="0.25">
      <c r="A543" s="144">
        <v>566.40000000000009</v>
      </c>
      <c r="B543">
        <v>0.113375</v>
      </c>
      <c r="C543">
        <v>0.11319000000000001</v>
      </c>
      <c r="D543">
        <v>0.11335500000000001</v>
      </c>
      <c r="E543">
        <v>0.11354500000000001</v>
      </c>
      <c r="F543">
        <v>0.11352999999999999</v>
      </c>
      <c r="G543">
        <v>0.11307499999999999</v>
      </c>
      <c r="H543">
        <v>0.11332500000000001</v>
      </c>
      <c r="I543">
        <v>0.11273</v>
      </c>
      <c r="J543">
        <v>0.11299500000000001</v>
      </c>
      <c r="K543">
        <v>0.11323</v>
      </c>
      <c r="L543">
        <v>0.112855</v>
      </c>
      <c r="M543">
        <v>0.131575998</v>
      </c>
      <c r="N543">
        <v>8.0492134000000007E-2</v>
      </c>
      <c r="O543">
        <v>8.2848502000000004E-2</v>
      </c>
      <c r="P543">
        <v>0.10952527710494928</v>
      </c>
      <c r="Q543">
        <v>9.5516666666666694E-2</v>
      </c>
      <c r="R543">
        <v>0.115516667</v>
      </c>
      <c r="S543">
        <v>0.12680511916666701</v>
      </c>
      <c r="T543">
        <v>8.9379070388361709E-2</v>
      </c>
      <c r="U543">
        <v>8.1697263387285696E-2</v>
      </c>
    </row>
    <row r="544" spans="1:21" x14ac:dyDescent="0.25">
      <c r="A544" s="144">
        <v>566.80000000000007</v>
      </c>
      <c r="B544">
        <v>0.11495</v>
      </c>
      <c r="C544">
        <v>0.114895</v>
      </c>
      <c r="D544">
        <v>0.11491499999999999</v>
      </c>
      <c r="E544">
        <v>0.11502499999999999</v>
      </c>
      <c r="F544">
        <v>0.11513999999999999</v>
      </c>
      <c r="G544">
        <v>0.11468500000000001</v>
      </c>
      <c r="H544">
        <v>0.114745</v>
      </c>
      <c r="I544">
        <v>0.11435000000000001</v>
      </c>
      <c r="J544">
        <v>0.114535</v>
      </c>
      <c r="K544">
        <v>0.11497</v>
      </c>
      <c r="L544">
        <v>0.11438499999999999</v>
      </c>
      <c r="M544">
        <v>0.13326910349999999</v>
      </c>
      <c r="N544">
        <v>8.1991798000000005E-2</v>
      </c>
      <c r="O544">
        <v>8.4219125000000006E-2</v>
      </c>
      <c r="P544">
        <v>0.11102578206892189</v>
      </c>
      <c r="Q544">
        <v>9.6776666666666705E-2</v>
      </c>
      <c r="R544">
        <v>0.116776667</v>
      </c>
      <c r="S544">
        <v>0.127961615666667</v>
      </c>
      <c r="T544">
        <v>9.0294330664849709E-2</v>
      </c>
      <c r="U544">
        <v>8.3590956761747506E-2</v>
      </c>
    </row>
    <row r="545" spans="1:21" x14ac:dyDescent="0.25">
      <c r="A545" s="144">
        <v>567.20000000000005</v>
      </c>
      <c r="B545">
        <v>0.11657999999999999</v>
      </c>
      <c r="C545">
        <v>0.11633</v>
      </c>
      <c r="D545">
        <v>0.116395</v>
      </c>
      <c r="E545">
        <v>0.11654</v>
      </c>
      <c r="F545">
        <v>0.116645</v>
      </c>
      <c r="G545">
        <v>0.11613499999999999</v>
      </c>
      <c r="H545">
        <v>0.11626</v>
      </c>
      <c r="I545">
        <v>0.115895</v>
      </c>
      <c r="J545">
        <v>0.11602999999999999</v>
      </c>
      <c r="K545">
        <v>0.11622499999999999</v>
      </c>
      <c r="L545">
        <v>0.11581</v>
      </c>
      <c r="M545">
        <v>0.13459294999999999</v>
      </c>
      <c r="N545">
        <v>8.3613883E-2</v>
      </c>
      <c r="O545">
        <v>8.5616468000000001E-2</v>
      </c>
      <c r="P545">
        <v>0.11220024398412959</v>
      </c>
      <c r="Q545">
        <v>9.8116666666666699E-2</v>
      </c>
      <c r="R545">
        <v>0.11811666699999999</v>
      </c>
      <c r="S545">
        <v>0.129198258166667</v>
      </c>
      <c r="T545">
        <v>9.1562047302800903E-2</v>
      </c>
      <c r="U545">
        <v>8.4632816482347203E-2</v>
      </c>
    </row>
    <row r="546" spans="1:21" x14ac:dyDescent="0.25">
      <c r="A546" s="144">
        <v>567.6</v>
      </c>
      <c r="B546">
        <v>0.118175</v>
      </c>
      <c r="C546">
        <v>0.11791499999999999</v>
      </c>
      <c r="D546">
        <v>0.11785999999999999</v>
      </c>
      <c r="E546">
        <v>0.11819499999999999</v>
      </c>
      <c r="F546">
        <v>0.11801</v>
      </c>
      <c r="G546">
        <v>0.117645</v>
      </c>
      <c r="H546">
        <v>0.11780499999999999</v>
      </c>
      <c r="I546">
        <v>0.117225</v>
      </c>
      <c r="J546">
        <v>0.11749999999999999</v>
      </c>
      <c r="K546">
        <v>0.117725</v>
      </c>
      <c r="L546">
        <v>0.11723500000000001</v>
      </c>
      <c r="M546">
        <v>0.13638567600000001</v>
      </c>
      <c r="N546">
        <v>8.4532044000000001E-2</v>
      </c>
      <c r="O546">
        <v>8.6995532749999993E-2</v>
      </c>
      <c r="P546">
        <v>0.11362548507321006</v>
      </c>
      <c r="Q546">
        <v>9.9433333333333304E-2</v>
      </c>
      <c r="R546">
        <v>0.119433333</v>
      </c>
      <c r="S546">
        <v>0.130411712833333</v>
      </c>
      <c r="T546">
        <v>9.2482032779740903E-2</v>
      </c>
      <c r="U546">
        <v>8.6313293559613702E-2</v>
      </c>
    </row>
    <row r="547" spans="1:21" x14ac:dyDescent="0.25">
      <c r="A547" s="144">
        <v>568</v>
      </c>
      <c r="B547">
        <v>0.119495</v>
      </c>
      <c r="C547">
        <v>0.11939</v>
      </c>
      <c r="D547">
        <v>0.11932999999999999</v>
      </c>
      <c r="E547">
        <v>0.119615</v>
      </c>
      <c r="F547">
        <v>0.11951500000000001</v>
      </c>
      <c r="G547">
        <v>0.11907000000000001</v>
      </c>
      <c r="H547">
        <v>0.119145</v>
      </c>
      <c r="I547">
        <v>0.118675</v>
      </c>
      <c r="J547">
        <v>0.11882000000000001</v>
      </c>
      <c r="K547">
        <v>0.119115</v>
      </c>
      <c r="L547">
        <v>0.11844</v>
      </c>
      <c r="M547">
        <v>0.13801619100000001</v>
      </c>
      <c r="N547">
        <v>8.5848074999999996E-2</v>
      </c>
      <c r="O547">
        <v>8.8603316250000008E-2</v>
      </c>
      <c r="P547">
        <v>0.11501151715785993</v>
      </c>
      <c r="Q547">
        <v>0.10074</v>
      </c>
      <c r="R547">
        <v>0.12074</v>
      </c>
      <c r="S547">
        <v>0.13161531300000001</v>
      </c>
      <c r="T547">
        <v>9.3306072367359605E-2</v>
      </c>
      <c r="U547">
        <v>8.7634260817009202E-2</v>
      </c>
    </row>
    <row r="548" spans="1:21" x14ac:dyDescent="0.25">
      <c r="A548" s="144">
        <v>568.40000000000009</v>
      </c>
      <c r="B548">
        <v>0.12086</v>
      </c>
      <c r="C548">
        <v>0.12052</v>
      </c>
      <c r="D548">
        <v>0.12052</v>
      </c>
      <c r="E548">
        <v>0.12093</v>
      </c>
      <c r="F548">
        <v>0.12082000000000001</v>
      </c>
      <c r="G548">
        <v>0.1205</v>
      </c>
      <c r="H548">
        <v>0.12045</v>
      </c>
      <c r="I548">
        <v>0.1197</v>
      </c>
      <c r="J548">
        <v>0.11993999999999999</v>
      </c>
      <c r="K548">
        <v>0.12043000000000001</v>
      </c>
      <c r="L548">
        <v>0.11971499999999999</v>
      </c>
      <c r="M548">
        <v>0.1395597865</v>
      </c>
      <c r="N548">
        <v>8.7500764999999994E-2</v>
      </c>
      <c r="O548">
        <v>9.0051586500000003E-2</v>
      </c>
      <c r="P548">
        <v>0.1163883407380787</v>
      </c>
      <c r="Q548">
        <v>0.102033333333333</v>
      </c>
      <c r="R548">
        <v>0.12203333299999999</v>
      </c>
      <c r="S548">
        <v>0.132805724833333</v>
      </c>
      <c r="T548">
        <v>9.4437067099365002E-2</v>
      </c>
      <c r="U548">
        <v>8.8901120233348799E-2</v>
      </c>
    </row>
    <row r="549" spans="1:21" x14ac:dyDescent="0.25">
      <c r="A549" s="144">
        <v>568.80000000000007</v>
      </c>
      <c r="B549">
        <v>0.12226000000000001</v>
      </c>
      <c r="C549">
        <v>0.122005</v>
      </c>
      <c r="D549">
        <v>0.12211</v>
      </c>
      <c r="E549">
        <v>0.122295</v>
      </c>
      <c r="F549">
        <v>0.12217500000000001</v>
      </c>
      <c r="G549">
        <v>0.12175</v>
      </c>
      <c r="H549">
        <v>0.121855</v>
      </c>
      <c r="I549">
        <v>0.12106</v>
      </c>
      <c r="J549">
        <v>0.12137000000000001</v>
      </c>
      <c r="K549">
        <v>0.121585</v>
      </c>
      <c r="L549">
        <v>0.120945</v>
      </c>
      <c r="M549">
        <v>0.140851803</v>
      </c>
      <c r="N549">
        <v>8.8418925999999995E-2</v>
      </c>
      <c r="O549">
        <v>9.1319204000000001E-2</v>
      </c>
      <c r="P549">
        <v>0.11781752633306661</v>
      </c>
      <c r="Q549">
        <v>0.10338</v>
      </c>
      <c r="R549">
        <v>0.12338</v>
      </c>
      <c r="S549">
        <v>0.1340496145</v>
      </c>
      <c r="T549">
        <v>9.52813869760087E-2</v>
      </c>
      <c r="U549">
        <v>9.0156530175778904E-2</v>
      </c>
    </row>
    <row r="550" spans="1:21" x14ac:dyDescent="0.25">
      <c r="A550" s="144">
        <v>569.20000000000005</v>
      </c>
      <c r="B550">
        <v>0.12359000000000001</v>
      </c>
      <c r="C550">
        <v>0.12329499999999999</v>
      </c>
      <c r="D550">
        <v>0.123365</v>
      </c>
      <c r="E550">
        <v>0.12374</v>
      </c>
      <c r="F550">
        <v>0.12343999999999999</v>
      </c>
      <c r="G550">
        <v>0.12313499999999999</v>
      </c>
      <c r="H550">
        <v>0.12312000000000001</v>
      </c>
      <c r="I550">
        <v>0.12242</v>
      </c>
      <c r="J550">
        <v>0.122525</v>
      </c>
      <c r="K550">
        <v>0.12293499999999999</v>
      </c>
      <c r="L550">
        <v>0.12238499999999999</v>
      </c>
      <c r="M550">
        <v>0.1424878295</v>
      </c>
      <c r="N550">
        <v>8.9826773999999998E-2</v>
      </c>
      <c r="O550">
        <v>9.2593720500000004E-2</v>
      </c>
      <c r="P550">
        <v>0.11916408641476227</v>
      </c>
      <c r="Q550">
        <v>0.10467</v>
      </c>
      <c r="R550">
        <v>0.12467</v>
      </c>
      <c r="S550">
        <v>0.13523698200000001</v>
      </c>
      <c r="T550">
        <v>9.6451845551768112E-2</v>
      </c>
      <c r="U550">
        <v>9.1705079837013606E-2</v>
      </c>
    </row>
    <row r="551" spans="1:21" x14ac:dyDescent="0.25">
      <c r="A551" s="144">
        <v>569.6</v>
      </c>
      <c r="B551">
        <v>0.12471000000000002</v>
      </c>
      <c r="C551">
        <v>0.124385</v>
      </c>
      <c r="D551">
        <v>0.124505</v>
      </c>
      <c r="E551">
        <v>0.124735</v>
      </c>
      <c r="F551">
        <v>0.12468</v>
      </c>
      <c r="G551">
        <v>0.12397</v>
      </c>
      <c r="H551">
        <v>0.124115</v>
      </c>
      <c r="I551">
        <v>0.12343000000000001</v>
      </c>
      <c r="J551">
        <v>0.12376999999999999</v>
      </c>
      <c r="K551">
        <v>0.124045</v>
      </c>
      <c r="L551">
        <v>0.12337000000000001</v>
      </c>
      <c r="M551">
        <v>0.14374801650000002</v>
      </c>
      <c r="N551">
        <v>9.1020382999999996E-2</v>
      </c>
      <c r="O551">
        <v>9.4035891999999996E-2</v>
      </c>
      <c r="P551">
        <v>0.12063827200975016</v>
      </c>
      <c r="Q551">
        <v>0.105606666666667</v>
      </c>
      <c r="R551">
        <v>0.12560666700000001</v>
      </c>
      <c r="S551">
        <v>0.136071160666667</v>
      </c>
      <c r="T551">
        <v>9.7132482893772104E-2</v>
      </c>
      <c r="U551">
        <v>9.2687115492142397E-2</v>
      </c>
    </row>
    <row r="552" spans="1:21" x14ac:dyDescent="0.25">
      <c r="A552" s="144">
        <v>570</v>
      </c>
      <c r="B552">
        <v>0.12662499999999999</v>
      </c>
      <c r="C552">
        <v>0.12639500000000001</v>
      </c>
      <c r="D552">
        <v>0.12636500000000001</v>
      </c>
      <c r="E552">
        <v>0.12669</v>
      </c>
      <c r="F552">
        <v>0.12644</v>
      </c>
      <c r="G552">
        <v>0.12612499999999999</v>
      </c>
      <c r="H552">
        <v>0.126025</v>
      </c>
      <c r="I552">
        <v>0.12554500000000002</v>
      </c>
      <c r="J552">
        <v>0.12583499999999997</v>
      </c>
      <c r="K552">
        <v>0.12584499999999998</v>
      </c>
      <c r="L552">
        <v>0.12536</v>
      </c>
      <c r="M552">
        <v>0.144906746</v>
      </c>
      <c r="N552">
        <v>9.2458836000000003E-2</v>
      </c>
      <c r="O552">
        <v>9.5281708000000007E-2</v>
      </c>
      <c r="P552">
        <v>0.12183535934787758</v>
      </c>
      <c r="Q552">
        <v>0.10709666666666701</v>
      </c>
      <c r="R552">
        <v>0.127096667</v>
      </c>
      <c r="S552">
        <v>0.137458816166667</v>
      </c>
      <c r="T552">
        <v>9.8512014805594211E-2</v>
      </c>
      <c r="U552">
        <v>9.4192354830699099E-2</v>
      </c>
    </row>
    <row r="553" spans="1:21" x14ac:dyDescent="0.25">
      <c r="A553" s="144">
        <v>570.40000000000009</v>
      </c>
      <c r="B553">
        <v>0.127885</v>
      </c>
      <c r="C553">
        <v>0.12761499999999998</v>
      </c>
      <c r="D553">
        <v>0.12757499999999999</v>
      </c>
      <c r="E553">
        <v>0.12797</v>
      </c>
      <c r="F553">
        <v>0.12761500000000001</v>
      </c>
      <c r="G553">
        <v>0.12747999999999998</v>
      </c>
      <c r="H553">
        <v>0.127355</v>
      </c>
      <c r="I553">
        <v>0.12673499999999999</v>
      </c>
      <c r="J553">
        <v>0.12702999999999998</v>
      </c>
      <c r="K553">
        <v>0.12723000000000001</v>
      </c>
      <c r="L553">
        <v>0.126525</v>
      </c>
      <c r="M553">
        <v>0.14671247900000001</v>
      </c>
      <c r="N553">
        <v>9.3836078000000003E-2</v>
      </c>
      <c r="O553">
        <v>9.6603372499999993E-2</v>
      </c>
      <c r="P553">
        <v>0.12336401662820765</v>
      </c>
      <c r="Q553">
        <v>0.108246666666667</v>
      </c>
      <c r="R553">
        <v>0.12824666700000001</v>
      </c>
      <c r="S553">
        <v>0.138506615666667</v>
      </c>
      <c r="T553">
        <v>9.9386826585932911E-2</v>
      </c>
      <c r="U553">
        <v>9.5573863661439995E-2</v>
      </c>
    </row>
    <row r="554" spans="1:21" x14ac:dyDescent="0.25">
      <c r="A554" s="144">
        <v>570.80000000000007</v>
      </c>
      <c r="B554">
        <v>0.1293</v>
      </c>
      <c r="C554">
        <v>0.12909999999999999</v>
      </c>
      <c r="D554">
        <v>0.12923000000000001</v>
      </c>
      <c r="E554">
        <v>0.12923499999999999</v>
      </c>
      <c r="F554">
        <v>0.12911499999999998</v>
      </c>
      <c r="G554">
        <v>0.128745</v>
      </c>
      <c r="H554">
        <v>0.12867499999999998</v>
      </c>
      <c r="I554">
        <v>0.128135</v>
      </c>
      <c r="J554">
        <v>0.12827</v>
      </c>
      <c r="K554">
        <v>0.128415</v>
      </c>
      <c r="L554">
        <v>0.12787999999999999</v>
      </c>
      <c r="M554">
        <v>0.14798567200000001</v>
      </c>
      <c r="N554">
        <v>9.4907266000000004E-2</v>
      </c>
      <c r="O554">
        <v>9.7822013999999999E-2</v>
      </c>
      <c r="P554">
        <v>0.12454189538490748</v>
      </c>
      <c r="Q554">
        <v>0.10954999999999999</v>
      </c>
      <c r="R554">
        <v>0.12955</v>
      </c>
      <c r="S554">
        <v>0.13970789149999999</v>
      </c>
      <c r="T554">
        <v>0.1001034315820562</v>
      </c>
      <c r="U554">
        <v>9.7002415199444997E-2</v>
      </c>
    </row>
    <row r="555" spans="1:21" x14ac:dyDescent="0.25">
      <c r="A555" s="144">
        <v>571.20000000000005</v>
      </c>
      <c r="B555">
        <v>0.13051499999999999</v>
      </c>
      <c r="C555">
        <v>0.13026500000000002</v>
      </c>
      <c r="D555">
        <v>0.130135</v>
      </c>
      <c r="E555">
        <v>0.13053999999999999</v>
      </c>
      <c r="F555">
        <v>0.13023499999999999</v>
      </c>
      <c r="G555">
        <v>0.12985000000000002</v>
      </c>
      <c r="H555">
        <v>0.12975500000000001</v>
      </c>
      <c r="I555">
        <v>0.12928000000000001</v>
      </c>
      <c r="J555">
        <v>0.12934499999999999</v>
      </c>
      <c r="K555">
        <v>0.12959500000000002</v>
      </c>
      <c r="L555">
        <v>0.12896000000000002</v>
      </c>
      <c r="M555">
        <v>0.149279526</v>
      </c>
      <c r="N555">
        <v>9.5794822000000002E-2</v>
      </c>
      <c r="O555">
        <v>9.9157633249999988E-2</v>
      </c>
      <c r="P555">
        <v>0.12547582963570042</v>
      </c>
      <c r="Q555">
        <v>0.110493333333333</v>
      </c>
      <c r="R555">
        <v>0.13049333299999999</v>
      </c>
      <c r="S555">
        <v>0.14054931033333301</v>
      </c>
      <c r="T555">
        <v>0.1009996062674232</v>
      </c>
      <c r="U555">
        <v>9.7969643643430498E-2</v>
      </c>
    </row>
    <row r="556" spans="1:21" x14ac:dyDescent="0.25">
      <c r="A556" s="144">
        <v>571.6</v>
      </c>
      <c r="B556">
        <v>0.13182500000000003</v>
      </c>
      <c r="C556">
        <v>0.13145000000000001</v>
      </c>
      <c r="D556">
        <v>0.13161</v>
      </c>
      <c r="E556">
        <v>0.13165500000000002</v>
      </c>
      <c r="F556">
        <v>0.13130999999999998</v>
      </c>
      <c r="G556">
        <v>0.13104499999999999</v>
      </c>
      <c r="H556">
        <v>0.13096000000000002</v>
      </c>
      <c r="I556">
        <v>0.130465</v>
      </c>
      <c r="J556">
        <v>0.13056000000000001</v>
      </c>
      <c r="K556">
        <v>0.13075999999999999</v>
      </c>
      <c r="L556">
        <v>0.130055</v>
      </c>
      <c r="M556">
        <v>0.150513701</v>
      </c>
      <c r="N556">
        <v>9.6621166999999994E-2</v>
      </c>
      <c r="O556">
        <v>0.10019616250000001</v>
      </c>
      <c r="P556">
        <v>0.12665265289830818</v>
      </c>
      <c r="Q556">
        <v>0.111826666666667</v>
      </c>
      <c r="R556">
        <v>0.13182666700000001</v>
      </c>
      <c r="S556">
        <v>0.141780871666667</v>
      </c>
      <c r="T556">
        <v>0.10170866431939921</v>
      </c>
      <c r="U556">
        <v>9.9169965305017996E-2</v>
      </c>
    </row>
    <row r="557" spans="1:21" x14ac:dyDescent="0.25">
      <c r="A557" s="144">
        <v>572</v>
      </c>
      <c r="B557">
        <v>0.13289499999999999</v>
      </c>
      <c r="C557">
        <v>0.13256000000000001</v>
      </c>
      <c r="D557">
        <v>0.13278000000000001</v>
      </c>
      <c r="E557">
        <v>0.13278000000000001</v>
      </c>
      <c r="F557">
        <v>0.1326</v>
      </c>
      <c r="G557">
        <v>0.13227</v>
      </c>
      <c r="H557">
        <v>0.13206999999999999</v>
      </c>
      <c r="I557">
        <v>0.13161</v>
      </c>
      <c r="J557">
        <v>0.13161</v>
      </c>
      <c r="K557">
        <v>0.13183499999999998</v>
      </c>
      <c r="L557">
        <v>0.13119999999999998</v>
      </c>
      <c r="M557">
        <v>0.151505629</v>
      </c>
      <c r="N557">
        <v>9.8182040999999998E-2</v>
      </c>
      <c r="O557">
        <v>0.10131670349999999</v>
      </c>
      <c r="P557">
        <v>0.12767211464614686</v>
      </c>
      <c r="Q557">
        <v>0.11278666666666699</v>
      </c>
      <c r="R557">
        <v>0.132786667</v>
      </c>
      <c r="S557">
        <v>0.142639241666667</v>
      </c>
      <c r="T557">
        <v>0.1026502248648722</v>
      </c>
      <c r="U557">
        <v>0.100361035445012</v>
      </c>
    </row>
    <row r="558" spans="1:21" x14ac:dyDescent="0.25">
      <c r="A558" s="144">
        <v>572.40000000000009</v>
      </c>
      <c r="B558">
        <v>0.13424</v>
      </c>
      <c r="C558">
        <v>0.13380500000000001</v>
      </c>
      <c r="D558">
        <v>0.13385999999999998</v>
      </c>
      <c r="E558">
        <v>0.13398499999999999</v>
      </c>
      <c r="F558">
        <v>0.13389499999999999</v>
      </c>
      <c r="G558">
        <v>0.13351499999999999</v>
      </c>
      <c r="H558">
        <v>0.13335</v>
      </c>
      <c r="I558">
        <v>0.132745</v>
      </c>
      <c r="J558">
        <v>0.13285</v>
      </c>
      <c r="K558">
        <v>0.13297999999999999</v>
      </c>
      <c r="L558">
        <v>0.132355</v>
      </c>
      <c r="M558">
        <v>0.15280560500000001</v>
      </c>
      <c r="N558">
        <v>9.9345045000000007E-2</v>
      </c>
      <c r="O558">
        <v>0.10248603724999999</v>
      </c>
      <c r="P558">
        <v>0.12893867379110846</v>
      </c>
      <c r="Q558">
        <v>0.113993333333333</v>
      </c>
      <c r="R558">
        <v>0.13399333299999999</v>
      </c>
      <c r="S558">
        <v>0.143744420833333</v>
      </c>
      <c r="T558">
        <v>0.10358632152011821</v>
      </c>
      <c r="U558">
        <v>0.101512440856593</v>
      </c>
    </row>
    <row r="559" spans="1:21" x14ac:dyDescent="0.25">
      <c r="A559" s="144">
        <v>572.80000000000007</v>
      </c>
      <c r="B559">
        <v>0.13542999999999999</v>
      </c>
      <c r="C559">
        <v>0.13513</v>
      </c>
      <c r="D559">
        <v>0.13517000000000001</v>
      </c>
      <c r="E559">
        <v>0.135215</v>
      </c>
      <c r="F559">
        <v>0.13515500000000003</v>
      </c>
      <c r="G559">
        <v>0.134545</v>
      </c>
      <c r="H559">
        <v>0.13433499999999998</v>
      </c>
      <c r="I559">
        <v>0.13380999999999998</v>
      </c>
      <c r="J559">
        <v>0.133995</v>
      </c>
      <c r="K559">
        <v>0.13395000000000001</v>
      </c>
      <c r="L559">
        <v>0.13336999999999999</v>
      </c>
      <c r="M559">
        <v>0.15380809149999999</v>
      </c>
      <c r="N559">
        <v>0.100355022</v>
      </c>
      <c r="O559">
        <v>0.10365635275</v>
      </c>
      <c r="P559">
        <v>0.13030865029602773</v>
      </c>
      <c r="Q559">
        <v>0.114953333333333</v>
      </c>
      <c r="R559">
        <v>0.13495333300000001</v>
      </c>
      <c r="S559">
        <v>0.14460307483333301</v>
      </c>
      <c r="T559">
        <v>0.1042163402866062</v>
      </c>
      <c r="U559">
        <v>0.102909186055096</v>
      </c>
    </row>
    <row r="560" spans="1:21" x14ac:dyDescent="0.25">
      <c r="A560" s="144">
        <v>573.20000000000005</v>
      </c>
      <c r="B560">
        <v>0.13644000000000001</v>
      </c>
      <c r="C560">
        <v>0.13597999999999999</v>
      </c>
      <c r="D560">
        <v>0.136215</v>
      </c>
      <c r="E560">
        <v>0.13642500000000002</v>
      </c>
      <c r="F560">
        <v>0.13602500000000001</v>
      </c>
      <c r="G560">
        <v>0.135605</v>
      </c>
      <c r="H560">
        <v>0.13550000000000001</v>
      </c>
      <c r="I560">
        <v>0.13484499999999999</v>
      </c>
      <c r="J560">
        <v>0.13513500000000001</v>
      </c>
      <c r="K560">
        <v>0.135045</v>
      </c>
      <c r="L560">
        <v>0.13440000000000002</v>
      </c>
      <c r="M560">
        <v>0.15498793899999999</v>
      </c>
      <c r="N560">
        <v>0.101211973</v>
      </c>
      <c r="O560">
        <v>0.104894143</v>
      </c>
      <c r="P560">
        <v>0.13138073728913163</v>
      </c>
      <c r="Q560">
        <v>0.115986666666667</v>
      </c>
      <c r="R560">
        <v>0.13598666700000001</v>
      </c>
      <c r="S560">
        <v>0.14553520416666699</v>
      </c>
      <c r="T560">
        <v>0.10501452607305821</v>
      </c>
      <c r="U560">
        <v>0.103727684677766</v>
      </c>
    </row>
    <row r="561" spans="1:21" x14ac:dyDescent="0.25">
      <c r="A561" s="144">
        <v>573.6</v>
      </c>
      <c r="B561">
        <v>0.13758999999999999</v>
      </c>
      <c r="C561">
        <v>0.13728000000000001</v>
      </c>
      <c r="D561">
        <v>0.13724</v>
      </c>
      <c r="E561">
        <v>0.13747500000000001</v>
      </c>
      <c r="F561">
        <v>0.13708999999999999</v>
      </c>
      <c r="G561">
        <v>0.13670500000000002</v>
      </c>
      <c r="H561">
        <v>0.13656000000000001</v>
      </c>
      <c r="I561">
        <v>0.13592499999999999</v>
      </c>
      <c r="J561">
        <v>0.13614999999999999</v>
      </c>
      <c r="K561">
        <v>0.13600000000000001</v>
      </c>
      <c r="L561">
        <v>0.13542500000000002</v>
      </c>
      <c r="M561">
        <v>0.15621614449999999</v>
      </c>
      <c r="N561">
        <v>0.101885291</v>
      </c>
      <c r="O561">
        <v>0.1059091915</v>
      </c>
      <c r="P561">
        <v>0.13242467077189748</v>
      </c>
      <c r="Q561">
        <v>0.116933333333333</v>
      </c>
      <c r="R561">
        <v>0.13693333299999999</v>
      </c>
      <c r="S561">
        <v>0.146380807333333</v>
      </c>
      <c r="T561">
        <v>0.1058844733979412</v>
      </c>
      <c r="U561">
        <v>0.104655403631639</v>
      </c>
    </row>
    <row r="562" spans="1:21" x14ac:dyDescent="0.25">
      <c r="A562" s="144">
        <v>574</v>
      </c>
      <c r="B562">
        <v>0.138905</v>
      </c>
      <c r="C562">
        <v>0.138325</v>
      </c>
      <c r="D562">
        <v>0.13838499999999998</v>
      </c>
      <c r="E562">
        <v>0.13850000000000001</v>
      </c>
      <c r="F562">
        <v>0.13828000000000001</v>
      </c>
      <c r="G562">
        <v>0.13786000000000001</v>
      </c>
      <c r="H562">
        <v>0.13761000000000001</v>
      </c>
      <c r="I562">
        <v>0.13701000000000002</v>
      </c>
      <c r="J562">
        <v>0.13716499999999998</v>
      </c>
      <c r="K562">
        <v>0.137185</v>
      </c>
      <c r="L562">
        <v>0.13663</v>
      </c>
      <c r="M562">
        <v>0.15705779949999998</v>
      </c>
      <c r="N562">
        <v>0.103231928</v>
      </c>
      <c r="O562">
        <v>0.10692430075000001</v>
      </c>
      <c r="P562">
        <v>0.13343886825318702</v>
      </c>
      <c r="Q562">
        <v>0.11799999999999999</v>
      </c>
      <c r="R562">
        <v>0.13800000000000001</v>
      </c>
      <c r="S562">
        <v>0.14734655150000001</v>
      </c>
      <c r="T562">
        <v>0.10676682431348621</v>
      </c>
      <c r="U562">
        <v>0.105817682347445</v>
      </c>
    </row>
    <row r="563" spans="1:21" x14ac:dyDescent="0.25">
      <c r="A563" s="144">
        <v>574.40000000000009</v>
      </c>
      <c r="B563">
        <v>0.13983499999999999</v>
      </c>
      <c r="C563">
        <v>0.13939000000000001</v>
      </c>
      <c r="D563">
        <v>0.13941500000000001</v>
      </c>
      <c r="E563">
        <v>0.13965</v>
      </c>
      <c r="F563">
        <v>0.13930000000000001</v>
      </c>
      <c r="G563">
        <v>0.13885</v>
      </c>
      <c r="H563">
        <v>0.13866000000000001</v>
      </c>
      <c r="I563">
        <v>0.13813999999999999</v>
      </c>
      <c r="J563">
        <v>0.138265</v>
      </c>
      <c r="K563">
        <v>0.13812000000000002</v>
      </c>
      <c r="L563">
        <v>0.13741500000000001</v>
      </c>
      <c r="M563">
        <v>0.15861838049999999</v>
      </c>
      <c r="N563">
        <v>0.103844035</v>
      </c>
      <c r="O563">
        <v>0.10778326449999999</v>
      </c>
      <c r="P563">
        <v>0.13438227423890658</v>
      </c>
      <c r="Q563">
        <v>0.11901666666666701</v>
      </c>
      <c r="R563">
        <v>0.13901666700000001</v>
      </c>
      <c r="S563">
        <v>0.148262436666667</v>
      </c>
      <c r="T563">
        <v>0.1072399325837642</v>
      </c>
      <c r="U563">
        <v>0.10691688020086</v>
      </c>
    </row>
    <row r="564" spans="1:21" x14ac:dyDescent="0.25">
      <c r="A564" s="144">
        <v>574.80000000000007</v>
      </c>
      <c r="B564">
        <v>0.140875</v>
      </c>
      <c r="C564">
        <v>0.14040999999999998</v>
      </c>
      <c r="D564">
        <v>0.14047500000000002</v>
      </c>
      <c r="E564">
        <v>0.14055000000000001</v>
      </c>
      <c r="F564">
        <v>0.14035999999999998</v>
      </c>
      <c r="G564">
        <v>0.139765</v>
      </c>
      <c r="H564">
        <v>0.13953500000000002</v>
      </c>
      <c r="I564">
        <v>0.138875</v>
      </c>
      <c r="J564">
        <v>0.13902999999999999</v>
      </c>
      <c r="K564">
        <v>0.13915</v>
      </c>
      <c r="L564">
        <v>0.138325</v>
      </c>
      <c r="M564">
        <v>0.15934985600000001</v>
      </c>
      <c r="N564">
        <v>0.104486748</v>
      </c>
      <c r="O564">
        <v>0.10885510200000001</v>
      </c>
      <c r="P564">
        <v>0.1352048891993563</v>
      </c>
      <c r="Q564">
        <v>0.119666666666667</v>
      </c>
      <c r="R564">
        <v>0.13966666699999999</v>
      </c>
      <c r="S564">
        <v>0.148811794666667</v>
      </c>
      <c r="T564">
        <v>0.10824197143007221</v>
      </c>
      <c r="U564">
        <v>0.107962563538455</v>
      </c>
    </row>
    <row r="565" spans="1:21" x14ac:dyDescent="0.25">
      <c r="A565" s="144">
        <v>575.20000000000005</v>
      </c>
      <c r="B565">
        <v>0.14193499999999998</v>
      </c>
      <c r="C565">
        <v>0.14151999999999998</v>
      </c>
      <c r="D565">
        <v>0.14166000000000001</v>
      </c>
      <c r="E565">
        <v>0.14166000000000001</v>
      </c>
      <c r="F565">
        <v>0.14139000000000002</v>
      </c>
      <c r="G565">
        <v>0.14096999999999998</v>
      </c>
      <c r="H565">
        <v>0.14057</v>
      </c>
      <c r="I565">
        <v>0.14000499999999999</v>
      </c>
      <c r="J565">
        <v>0.13999499999999998</v>
      </c>
      <c r="K565">
        <v>0.14004499999999998</v>
      </c>
      <c r="L565">
        <v>0.13933000000000001</v>
      </c>
      <c r="M565">
        <v>0.1604449265</v>
      </c>
      <c r="N565">
        <v>0.10571096300000001</v>
      </c>
      <c r="O565">
        <v>0.109698821</v>
      </c>
      <c r="P565">
        <v>0.13636723946480028</v>
      </c>
      <c r="Q565">
        <v>0.120623333333333</v>
      </c>
      <c r="R565">
        <v>0.14062333299999999</v>
      </c>
      <c r="S565">
        <v>0.149667959833333</v>
      </c>
      <c r="T565">
        <v>0.10873829517713121</v>
      </c>
      <c r="U565">
        <v>0.108752447654216</v>
      </c>
    </row>
    <row r="566" spans="1:21" x14ac:dyDescent="0.25">
      <c r="A566" s="144">
        <v>575.6</v>
      </c>
      <c r="B566">
        <v>0.14269999999999999</v>
      </c>
      <c r="C566">
        <v>0.14234999999999998</v>
      </c>
      <c r="D566">
        <v>0.142425</v>
      </c>
      <c r="E566">
        <v>0.14245000000000002</v>
      </c>
      <c r="F566">
        <v>0.14218999999999998</v>
      </c>
      <c r="G566">
        <v>0.14178499999999999</v>
      </c>
      <c r="H566">
        <v>0.14143</v>
      </c>
      <c r="I566">
        <v>0.140905</v>
      </c>
      <c r="J566">
        <v>0.140765</v>
      </c>
      <c r="K566">
        <v>0.14085500000000001</v>
      </c>
      <c r="L566">
        <v>0.14011000000000001</v>
      </c>
      <c r="M566">
        <v>0.1615211735</v>
      </c>
      <c r="N566">
        <v>0.106292465</v>
      </c>
      <c r="O566">
        <v>0.11055703075000001</v>
      </c>
      <c r="P566">
        <v>0.13738749221399937</v>
      </c>
      <c r="Q566">
        <v>0.12164333333333301</v>
      </c>
      <c r="R566">
        <v>0.14164333300000001</v>
      </c>
      <c r="S566">
        <v>0.150587597833333</v>
      </c>
      <c r="T566">
        <v>0.10938164826353121</v>
      </c>
      <c r="U566">
        <v>0.109566416555892</v>
      </c>
    </row>
    <row r="567" spans="1:21" x14ac:dyDescent="0.25">
      <c r="A567" s="144">
        <v>576</v>
      </c>
      <c r="B567">
        <v>0.14377000000000001</v>
      </c>
      <c r="C567">
        <v>0.14337</v>
      </c>
      <c r="D567">
        <v>0.14343500000000001</v>
      </c>
      <c r="E567">
        <v>0.14354499999999998</v>
      </c>
      <c r="F567">
        <v>0.143095</v>
      </c>
      <c r="G567">
        <v>0.14280500000000002</v>
      </c>
      <c r="H567">
        <v>0.14246500000000001</v>
      </c>
      <c r="I567">
        <v>0.141845</v>
      </c>
      <c r="J567">
        <v>0.14169500000000002</v>
      </c>
      <c r="K567">
        <v>0.14188499999999998</v>
      </c>
      <c r="L567">
        <v>0.14102000000000001</v>
      </c>
      <c r="M567">
        <v>0.16250223699999999</v>
      </c>
      <c r="N567">
        <v>0.107333048</v>
      </c>
      <c r="O567">
        <v>0.11156233700000001</v>
      </c>
      <c r="P567">
        <v>0.13792879995729049</v>
      </c>
      <c r="Q567">
        <v>0.122563333333333</v>
      </c>
      <c r="R567">
        <v>0.14256333299999999</v>
      </c>
      <c r="S567">
        <v>0.15140737533333301</v>
      </c>
      <c r="T567">
        <v>0.11002898397035521</v>
      </c>
      <c r="U567">
        <v>0.110490720867204</v>
      </c>
    </row>
    <row r="568" spans="1:21" x14ac:dyDescent="0.25">
      <c r="A568" s="144">
        <v>576.40000000000009</v>
      </c>
      <c r="B568">
        <v>0.14499499999999999</v>
      </c>
      <c r="C568">
        <v>0.14450000000000002</v>
      </c>
      <c r="D568">
        <v>0.14466999999999999</v>
      </c>
      <c r="E568">
        <v>0.14452500000000001</v>
      </c>
      <c r="F568">
        <v>0.14437</v>
      </c>
      <c r="G568">
        <v>0.14383499999999999</v>
      </c>
      <c r="H568">
        <v>0.14359</v>
      </c>
      <c r="I568">
        <v>0.142905</v>
      </c>
      <c r="J568">
        <v>0.14283499999999999</v>
      </c>
      <c r="K568">
        <v>0.14285500000000001</v>
      </c>
      <c r="L568">
        <v>0.14202000000000001</v>
      </c>
      <c r="M568">
        <v>0.1640651135</v>
      </c>
      <c r="N568">
        <v>0.10770031200000001</v>
      </c>
      <c r="O568">
        <v>0.11257450275</v>
      </c>
      <c r="P568">
        <v>0.13908403973454986</v>
      </c>
      <c r="Q568">
        <v>0.12343</v>
      </c>
      <c r="R568">
        <v>0.14343</v>
      </c>
      <c r="S568">
        <v>0.152173959</v>
      </c>
      <c r="T568">
        <v>0.1110225484015442</v>
      </c>
      <c r="U568">
        <v>0.111360879333879</v>
      </c>
    </row>
    <row r="569" spans="1:21" x14ac:dyDescent="0.25">
      <c r="A569" s="144">
        <v>576.80000000000007</v>
      </c>
      <c r="B569">
        <v>0.146095</v>
      </c>
      <c r="C569">
        <v>0.145395</v>
      </c>
      <c r="D569">
        <v>0.14554</v>
      </c>
      <c r="E569">
        <v>0.14551500000000001</v>
      </c>
      <c r="F569">
        <v>0.14516499999999999</v>
      </c>
      <c r="G569">
        <v>0.14472000000000002</v>
      </c>
      <c r="H569">
        <v>0.14438499999999999</v>
      </c>
      <c r="I569">
        <v>0.14377499999999999</v>
      </c>
      <c r="J569">
        <v>0.14366000000000001</v>
      </c>
      <c r="K569">
        <v>0.14369500000000002</v>
      </c>
      <c r="L569">
        <v>0.14301</v>
      </c>
      <c r="M569">
        <v>0.165085966</v>
      </c>
      <c r="N569">
        <v>0.108496052</v>
      </c>
      <c r="O569">
        <v>0.11341974475</v>
      </c>
      <c r="P569">
        <v>0.14002744549408641</v>
      </c>
      <c r="Q569">
        <v>0.124406666666667</v>
      </c>
      <c r="R569">
        <v>0.14440666699999999</v>
      </c>
      <c r="S569">
        <v>0.15305068066666699</v>
      </c>
      <c r="T569">
        <v>0.1114661735629292</v>
      </c>
      <c r="U569">
        <v>0.112238713730711</v>
      </c>
    </row>
    <row r="570" spans="1:21" x14ac:dyDescent="0.25">
      <c r="A570" s="144">
        <v>577.20000000000005</v>
      </c>
      <c r="B570">
        <v>0.147035</v>
      </c>
      <c r="C570">
        <v>0.146485</v>
      </c>
      <c r="D570">
        <v>0.14660499999999999</v>
      </c>
      <c r="E570">
        <v>0.146365</v>
      </c>
      <c r="F570">
        <v>0.14615500000000001</v>
      </c>
      <c r="G570">
        <v>0.14571000000000001</v>
      </c>
      <c r="H570">
        <v>0.145315</v>
      </c>
      <c r="I570">
        <v>0.14462</v>
      </c>
      <c r="J570">
        <v>0.14475499999999999</v>
      </c>
      <c r="K570">
        <v>0.14468</v>
      </c>
      <c r="L570">
        <v>0.14375499999999999</v>
      </c>
      <c r="M570">
        <v>0.16590696050000001</v>
      </c>
      <c r="N570">
        <v>0.10999571499999999</v>
      </c>
      <c r="O570">
        <v>0.1140985135</v>
      </c>
      <c r="P570">
        <v>0.14095428123442388</v>
      </c>
      <c r="Q570">
        <v>0.12508</v>
      </c>
      <c r="R570">
        <v>0.14507999999999999</v>
      </c>
      <c r="S570">
        <v>0.15362420800000001</v>
      </c>
      <c r="T570">
        <v>0.1121126532022082</v>
      </c>
      <c r="U570">
        <v>0.113084677018966</v>
      </c>
    </row>
    <row r="571" spans="1:21" x14ac:dyDescent="0.25">
      <c r="A571" s="144">
        <v>577.6</v>
      </c>
      <c r="B571">
        <v>0.14779999999999999</v>
      </c>
      <c r="C571">
        <v>0.14724500000000001</v>
      </c>
      <c r="D571">
        <v>0.14731</v>
      </c>
      <c r="E571">
        <v>0.14727499999999999</v>
      </c>
      <c r="F571">
        <v>0.1469</v>
      </c>
      <c r="G571">
        <v>0.14644000000000001</v>
      </c>
      <c r="H571">
        <v>0.14622000000000002</v>
      </c>
      <c r="I571">
        <v>0.14555000000000001</v>
      </c>
      <c r="J571">
        <v>0.14529</v>
      </c>
      <c r="K571">
        <v>0.145345</v>
      </c>
      <c r="L571">
        <v>0.14447500000000002</v>
      </c>
      <c r="M571">
        <v>0.16703799250000001</v>
      </c>
      <c r="N571">
        <v>0.11073024400000001</v>
      </c>
      <c r="O571">
        <v>0.11489512825000001</v>
      </c>
      <c r="P571">
        <v>0.14190610384665409</v>
      </c>
      <c r="Q571">
        <v>0.12581999999999999</v>
      </c>
      <c r="R571">
        <v>0.14582000000000001</v>
      </c>
      <c r="S571">
        <v>0.15426454000000001</v>
      </c>
      <c r="T571">
        <v>0.1130611242349992</v>
      </c>
      <c r="U571">
        <v>0.11365667898059401</v>
      </c>
    </row>
    <row r="572" spans="1:21" x14ac:dyDescent="0.25">
      <c r="A572" s="144">
        <v>578</v>
      </c>
      <c r="B572">
        <v>0.14872000000000002</v>
      </c>
      <c r="C572">
        <v>0.14834</v>
      </c>
      <c r="D572">
        <v>0.148425</v>
      </c>
      <c r="E572">
        <v>0.14839999999999998</v>
      </c>
      <c r="F572">
        <v>0.14795</v>
      </c>
      <c r="G572">
        <v>0.14745</v>
      </c>
      <c r="H572">
        <v>0.147175</v>
      </c>
      <c r="I572">
        <v>0.146395</v>
      </c>
      <c r="J572">
        <v>0.14630499999999999</v>
      </c>
      <c r="K572">
        <v>0.14632000000000001</v>
      </c>
      <c r="L572">
        <v>0.14538999999999999</v>
      </c>
      <c r="M572">
        <v>0.168036042</v>
      </c>
      <c r="N572">
        <v>0.11103629800000001</v>
      </c>
      <c r="O572">
        <v>0.11568203874999999</v>
      </c>
      <c r="P572">
        <v>0.14251214740055052</v>
      </c>
      <c r="Q572">
        <v>0.12676999999999999</v>
      </c>
      <c r="R572">
        <v>0.14677000000000001</v>
      </c>
      <c r="S572">
        <v>0.15511501050000001</v>
      </c>
      <c r="T572">
        <v>0.11340664590469321</v>
      </c>
      <c r="U572">
        <v>0.11470270843363201</v>
      </c>
    </row>
    <row r="573" spans="1:21" x14ac:dyDescent="0.25">
      <c r="A573" s="144">
        <v>578.40000000000009</v>
      </c>
      <c r="B573">
        <v>0.14993000000000001</v>
      </c>
      <c r="C573">
        <v>0.14943499999999998</v>
      </c>
      <c r="D573">
        <v>0.14929500000000001</v>
      </c>
      <c r="E573">
        <v>0.149315</v>
      </c>
      <c r="F573">
        <v>0.14881</v>
      </c>
      <c r="G573">
        <v>0.148455</v>
      </c>
      <c r="H573">
        <v>0.14802999999999999</v>
      </c>
      <c r="I573">
        <v>0.147345</v>
      </c>
      <c r="J573">
        <v>0.14724999999999999</v>
      </c>
      <c r="K573">
        <v>0.147145</v>
      </c>
      <c r="L573">
        <v>0.14633499999999999</v>
      </c>
      <c r="M573">
        <v>0.16886928000000001</v>
      </c>
      <c r="N573">
        <v>0.11137295699999999</v>
      </c>
      <c r="O573">
        <v>0.11641954024999999</v>
      </c>
      <c r="P573">
        <v>0.14325819145444701</v>
      </c>
      <c r="Q573">
        <v>0.127563333333333</v>
      </c>
      <c r="R573">
        <v>0.14756333299999999</v>
      </c>
      <c r="S573">
        <v>0.155808951333333</v>
      </c>
      <c r="T573">
        <v>0.1141523825323852</v>
      </c>
      <c r="U573">
        <v>0.115228315073494</v>
      </c>
    </row>
    <row r="574" spans="1:21" x14ac:dyDescent="0.25">
      <c r="A574" s="144">
        <v>578.80000000000007</v>
      </c>
      <c r="B574">
        <v>0.15068999999999999</v>
      </c>
      <c r="C574">
        <v>0.15018999999999999</v>
      </c>
      <c r="D574">
        <v>0.15024500000000002</v>
      </c>
      <c r="E574">
        <v>0.15010000000000001</v>
      </c>
      <c r="F574">
        <v>0.14955499999999999</v>
      </c>
      <c r="G574">
        <v>0.1492</v>
      </c>
      <c r="H574">
        <v>0.14893499999999998</v>
      </c>
      <c r="I574">
        <v>0.14817000000000002</v>
      </c>
      <c r="J574">
        <v>0.14801</v>
      </c>
      <c r="K574">
        <v>0.147845</v>
      </c>
      <c r="L574">
        <v>0.14694499999999999</v>
      </c>
      <c r="M574">
        <v>0.16969134899999999</v>
      </c>
      <c r="N574">
        <v>0.111862643</v>
      </c>
      <c r="O574">
        <v>0.11722711625</v>
      </c>
      <c r="P574">
        <v>0.14400238851868152</v>
      </c>
      <c r="Q574">
        <v>0.12832666666666701</v>
      </c>
      <c r="R574">
        <v>0.148326667</v>
      </c>
      <c r="S574">
        <v>0.15647302966666701</v>
      </c>
      <c r="T574">
        <v>0.1147289230353532</v>
      </c>
      <c r="U574">
        <v>0.11591055380233301</v>
      </c>
    </row>
    <row r="575" spans="1:21" x14ac:dyDescent="0.25">
      <c r="A575" s="144">
        <v>579.20000000000005</v>
      </c>
      <c r="B575">
        <v>0.15166499999999999</v>
      </c>
      <c r="C575">
        <v>0.15120500000000001</v>
      </c>
      <c r="D575">
        <v>0.15132499999999999</v>
      </c>
      <c r="E575">
        <v>0.151115</v>
      </c>
      <c r="F575">
        <v>0.15052499999999999</v>
      </c>
      <c r="G575">
        <v>0.150175</v>
      </c>
      <c r="H575">
        <v>0.14974999999999999</v>
      </c>
      <c r="I575">
        <v>0.14904500000000001</v>
      </c>
      <c r="J575">
        <v>0.14884500000000001</v>
      </c>
      <c r="K575">
        <v>0.148815</v>
      </c>
      <c r="L575">
        <v>0.14779999999999999</v>
      </c>
      <c r="M575">
        <v>0.17077800300000001</v>
      </c>
      <c r="N575">
        <v>0.112750199</v>
      </c>
      <c r="O575">
        <v>0.11769091725</v>
      </c>
      <c r="P575">
        <v>0.14492132158439233</v>
      </c>
      <c r="Q575">
        <v>0.129033333333333</v>
      </c>
      <c r="R575">
        <v>0.14903333299999999</v>
      </c>
      <c r="S575">
        <v>0.15708057883333301</v>
      </c>
      <c r="T575">
        <v>0.1155206575506552</v>
      </c>
      <c r="U575">
        <v>0.11640579914178099</v>
      </c>
    </row>
    <row r="576" spans="1:21" x14ac:dyDescent="0.25">
      <c r="A576" s="144">
        <v>579.6</v>
      </c>
      <c r="B576">
        <v>0.15240999999999999</v>
      </c>
      <c r="C576">
        <v>0.15201500000000001</v>
      </c>
      <c r="D576">
        <v>0.15209</v>
      </c>
      <c r="E576">
        <v>0.15193000000000001</v>
      </c>
      <c r="F576">
        <v>0.15141499999999999</v>
      </c>
      <c r="G576">
        <v>0.15099000000000001</v>
      </c>
      <c r="H576">
        <v>0.15066499999999999</v>
      </c>
      <c r="I576">
        <v>0.14977499999999999</v>
      </c>
      <c r="J576">
        <v>0.14951500000000001</v>
      </c>
      <c r="K576">
        <v>0.14940000000000001</v>
      </c>
      <c r="L576">
        <v>0.14862</v>
      </c>
      <c r="M576">
        <v>0.17161139349999999</v>
      </c>
      <c r="N576">
        <v>0.113086858</v>
      </c>
      <c r="O576">
        <v>0.11825661725</v>
      </c>
      <c r="P576">
        <v>0.14564104614567308</v>
      </c>
      <c r="Q576">
        <v>0.12972</v>
      </c>
      <c r="R576">
        <v>0.14971999999999999</v>
      </c>
      <c r="S576">
        <v>0.15766826449999999</v>
      </c>
      <c r="T576">
        <v>0.11592236079623121</v>
      </c>
      <c r="U576">
        <v>0.11719257536996799</v>
      </c>
    </row>
    <row r="577" spans="1:21" x14ac:dyDescent="0.25">
      <c r="A577" s="144">
        <v>580</v>
      </c>
      <c r="B577">
        <v>0.15337000000000001</v>
      </c>
      <c r="C577">
        <v>0.152975</v>
      </c>
      <c r="D577">
        <v>0.152865</v>
      </c>
      <c r="E577">
        <v>0.15260499999999999</v>
      </c>
      <c r="F577">
        <v>0.15212500000000001</v>
      </c>
      <c r="G577">
        <v>0.15156500000000001</v>
      </c>
      <c r="H577">
        <v>0.15129500000000001</v>
      </c>
      <c r="I577">
        <v>0.150445</v>
      </c>
      <c r="J577">
        <v>0.15021000000000001</v>
      </c>
      <c r="K577">
        <v>0.150005</v>
      </c>
      <c r="L577">
        <v>0.14926</v>
      </c>
      <c r="M577">
        <v>0.17289499349999998</v>
      </c>
      <c r="N577">
        <v>0.11320928</v>
      </c>
      <c r="O577">
        <v>0.11877882025</v>
      </c>
      <c r="P577">
        <v>0.1462715626211733</v>
      </c>
      <c r="Q577">
        <v>0.13041</v>
      </c>
      <c r="R577">
        <v>0.15040999999999999</v>
      </c>
      <c r="S577">
        <v>0.15825942000000001</v>
      </c>
      <c r="T577">
        <v>0.11649228512076421</v>
      </c>
      <c r="U577">
        <v>0.11808480827687701</v>
      </c>
    </row>
    <row r="578" spans="1:21" x14ac:dyDescent="0.25">
      <c r="A578" s="144">
        <v>580.40000000000009</v>
      </c>
      <c r="B578">
        <v>0.15407500000000002</v>
      </c>
      <c r="C578">
        <v>0.15373999999999999</v>
      </c>
      <c r="D578">
        <v>0.153725</v>
      </c>
      <c r="E578">
        <v>0.15328999999999998</v>
      </c>
      <c r="F578">
        <v>0.15277000000000002</v>
      </c>
      <c r="G578">
        <v>0.15241499999999999</v>
      </c>
      <c r="H578">
        <v>0.15205000000000002</v>
      </c>
      <c r="I578">
        <v>0.15122000000000002</v>
      </c>
      <c r="J578">
        <v>0.15100999999999998</v>
      </c>
      <c r="K578">
        <v>0.15077000000000002</v>
      </c>
      <c r="L578">
        <v>0.14998500000000001</v>
      </c>
      <c r="M578">
        <v>0.17374062749999999</v>
      </c>
      <c r="N578">
        <v>0.114219257</v>
      </c>
      <c r="O578">
        <v>0.1195335285</v>
      </c>
      <c r="P578">
        <v>0.14709918900513508</v>
      </c>
      <c r="Q578">
        <v>0.13097</v>
      </c>
      <c r="R578">
        <v>0.15096999999999999</v>
      </c>
      <c r="S578">
        <v>0.15872071200000001</v>
      </c>
      <c r="T578">
        <v>0.1171001589263342</v>
      </c>
      <c r="U578">
        <v>0.118381495066141</v>
      </c>
    </row>
    <row r="579" spans="1:21" x14ac:dyDescent="0.25">
      <c r="A579" s="144">
        <v>580.80000000000007</v>
      </c>
      <c r="B579">
        <v>0.15517999999999998</v>
      </c>
      <c r="C579">
        <v>0.1547</v>
      </c>
      <c r="D579">
        <v>0.1545</v>
      </c>
      <c r="E579">
        <v>0.15448999999999999</v>
      </c>
      <c r="F579">
        <v>0.15384500000000001</v>
      </c>
      <c r="G579">
        <v>0.15337500000000001</v>
      </c>
      <c r="H579">
        <v>0.15279500000000001</v>
      </c>
      <c r="I579">
        <v>0.152005</v>
      </c>
      <c r="J579">
        <v>0.15182000000000001</v>
      </c>
      <c r="K579">
        <v>0.151555</v>
      </c>
      <c r="L579">
        <v>0.15075</v>
      </c>
      <c r="M579">
        <v>0.1745778455</v>
      </c>
      <c r="N579">
        <v>0.11440288899999999</v>
      </c>
      <c r="O579">
        <v>0.1200018875</v>
      </c>
      <c r="P579">
        <v>0.14762444140238865</v>
      </c>
      <c r="Q579">
        <v>0.13164000000000001</v>
      </c>
      <c r="R579">
        <v>0.15164</v>
      </c>
      <c r="S579">
        <v>0.15929213950000001</v>
      </c>
      <c r="T579">
        <v>0.1173732673696332</v>
      </c>
      <c r="U579">
        <v>0.118728415699817</v>
      </c>
    </row>
    <row r="580" spans="1:21" x14ac:dyDescent="0.25">
      <c r="A580" s="144">
        <v>581.20000000000005</v>
      </c>
      <c r="B580">
        <v>0.15599499999999999</v>
      </c>
      <c r="C580">
        <v>0.15534000000000001</v>
      </c>
      <c r="D580">
        <v>0.15522</v>
      </c>
      <c r="E580">
        <v>0.15511999999999998</v>
      </c>
      <c r="F580">
        <v>0.15449499999999999</v>
      </c>
      <c r="G580">
        <v>0.15392</v>
      </c>
      <c r="H580">
        <v>0.153505</v>
      </c>
      <c r="I580">
        <v>0.152695</v>
      </c>
      <c r="J580">
        <v>0.15238499999999999</v>
      </c>
      <c r="K580">
        <v>0.15211999999999998</v>
      </c>
      <c r="L580">
        <v>0.15132000000000001</v>
      </c>
      <c r="M580">
        <v>0.1755713055</v>
      </c>
      <c r="N580">
        <v>0.11483136400000001</v>
      </c>
      <c r="O580">
        <v>0.12031629699999999</v>
      </c>
      <c r="P580">
        <v>0.14839258281145706</v>
      </c>
      <c r="Q580">
        <v>0.13222</v>
      </c>
      <c r="R580">
        <v>0.15221999999999999</v>
      </c>
      <c r="S580">
        <v>0.15977370299999999</v>
      </c>
      <c r="T580">
        <v>0.1182223141239212</v>
      </c>
      <c r="U580">
        <v>0.119423308016897</v>
      </c>
    </row>
    <row r="581" spans="1:21" x14ac:dyDescent="0.25">
      <c r="A581" s="144">
        <v>581.6</v>
      </c>
      <c r="B581">
        <v>0.15683</v>
      </c>
      <c r="C581">
        <v>0.15626499999999999</v>
      </c>
      <c r="D581">
        <v>0.15613500000000002</v>
      </c>
      <c r="E581">
        <v>0.155865</v>
      </c>
      <c r="F581">
        <v>0.15528500000000001</v>
      </c>
      <c r="G581">
        <v>0.15473000000000001</v>
      </c>
      <c r="H581">
        <v>0.15431</v>
      </c>
      <c r="I581">
        <v>0.15337499999999998</v>
      </c>
      <c r="J581">
        <v>0.152975</v>
      </c>
      <c r="K581">
        <v>0.15277000000000002</v>
      </c>
      <c r="L581">
        <v>0.15182000000000001</v>
      </c>
      <c r="M581">
        <v>0.17641969200000002</v>
      </c>
      <c r="N581">
        <v>0.114953786</v>
      </c>
      <c r="O581">
        <v>0.12068774974999999</v>
      </c>
      <c r="P581">
        <v>0.14898283520871058</v>
      </c>
      <c r="Q581">
        <v>0.13275999999999999</v>
      </c>
      <c r="R581">
        <v>0.15276000000000001</v>
      </c>
      <c r="S581">
        <v>0.16021540200000001</v>
      </c>
      <c r="T581">
        <v>0.11859908143631021</v>
      </c>
      <c r="U581">
        <v>0.119834259290376</v>
      </c>
    </row>
    <row r="582" spans="1:21" x14ac:dyDescent="0.25">
      <c r="A582" s="144">
        <v>582</v>
      </c>
      <c r="B582">
        <v>0.15740999999999999</v>
      </c>
      <c r="C582">
        <v>0.156775</v>
      </c>
      <c r="D582">
        <v>0.156775</v>
      </c>
      <c r="E582">
        <v>0.156495</v>
      </c>
      <c r="F582">
        <v>0.15593000000000001</v>
      </c>
      <c r="G582">
        <v>0.15539</v>
      </c>
      <c r="H582">
        <v>0.15482499999999999</v>
      </c>
      <c r="I582">
        <v>0.15387999999999999</v>
      </c>
      <c r="J582">
        <v>0.15343499999999999</v>
      </c>
      <c r="K582">
        <v>0.153285</v>
      </c>
      <c r="L582">
        <v>0.15232499999999999</v>
      </c>
      <c r="M582">
        <v>0.177713394</v>
      </c>
      <c r="N582">
        <v>0.11516802399999999</v>
      </c>
      <c r="O582">
        <v>0.12090341700000001</v>
      </c>
      <c r="P582">
        <v>0.14977255960891783</v>
      </c>
      <c r="Q582">
        <v>0.133126666666667</v>
      </c>
      <c r="R582">
        <v>0.15312666699999999</v>
      </c>
      <c r="S582">
        <v>0.16048390266666701</v>
      </c>
      <c r="T582">
        <v>0.11942073929798121</v>
      </c>
      <c r="U582">
        <v>0.119839088657183</v>
      </c>
    </row>
    <row r="583" spans="1:21" x14ac:dyDescent="0.25">
      <c r="A583" s="144">
        <v>582.40000000000009</v>
      </c>
      <c r="B583">
        <v>0.15815000000000001</v>
      </c>
      <c r="C583">
        <v>0.15751999999999999</v>
      </c>
      <c r="D583">
        <v>0.157585</v>
      </c>
      <c r="E583">
        <v>0.15709499999999998</v>
      </c>
      <c r="F583">
        <v>0.15654499999999999</v>
      </c>
      <c r="G583">
        <v>0.15598499999999998</v>
      </c>
      <c r="H583">
        <v>0.15534999999999999</v>
      </c>
      <c r="I583">
        <v>0.15429500000000002</v>
      </c>
      <c r="J583">
        <v>0.15404000000000001</v>
      </c>
      <c r="K583">
        <v>0.15367</v>
      </c>
      <c r="L583">
        <v>0.15278999999999998</v>
      </c>
      <c r="M583">
        <v>0.17805602349999999</v>
      </c>
      <c r="N583">
        <v>0.11501499699999999</v>
      </c>
      <c r="O583">
        <v>0.12104319875</v>
      </c>
      <c r="P583">
        <v>0.15018307547860751</v>
      </c>
      <c r="Q583">
        <v>0.13351333333333301</v>
      </c>
      <c r="R583">
        <v>0.153513333</v>
      </c>
      <c r="S583">
        <v>0.16077253783333301</v>
      </c>
      <c r="T583">
        <v>0.1198408734074842</v>
      </c>
      <c r="U583">
        <v>0.11991937992321899</v>
      </c>
    </row>
    <row r="584" spans="1:21" x14ac:dyDescent="0.25">
      <c r="A584" s="144">
        <v>582.80000000000007</v>
      </c>
      <c r="B584">
        <v>0.15874500000000002</v>
      </c>
      <c r="C584">
        <v>0.15814500000000001</v>
      </c>
      <c r="D584">
        <v>0.15804000000000001</v>
      </c>
      <c r="E584">
        <v>0.15759499999999999</v>
      </c>
      <c r="F584">
        <v>0.15707500000000002</v>
      </c>
      <c r="G584">
        <v>0.156385</v>
      </c>
      <c r="H584">
        <v>0.15582000000000001</v>
      </c>
      <c r="I584">
        <v>0.15478999999999998</v>
      </c>
      <c r="J584">
        <v>0.15442500000000001</v>
      </c>
      <c r="K584">
        <v>0.154</v>
      </c>
      <c r="L584">
        <v>0.15315000000000001</v>
      </c>
      <c r="M584">
        <v>0.17893547700000001</v>
      </c>
      <c r="N584">
        <v>0.115351656</v>
      </c>
      <c r="O584">
        <v>0.12141067625</v>
      </c>
      <c r="P584">
        <v>0.15078543822811918</v>
      </c>
      <c r="Q584">
        <v>0.13409333333333301</v>
      </c>
      <c r="R584">
        <v>0.154093333</v>
      </c>
      <c r="S584">
        <v>0.161254641333333</v>
      </c>
      <c r="T584">
        <v>0.12022101186283421</v>
      </c>
      <c r="U584">
        <v>0.120259050665874</v>
      </c>
    </row>
    <row r="585" spans="1:21" x14ac:dyDescent="0.25">
      <c r="A585" s="144">
        <v>583.20000000000005</v>
      </c>
      <c r="B585">
        <v>0.15950500000000001</v>
      </c>
      <c r="C585">
        <v>0.15892000000000001</v>
      </c>
      <c r="D585">
        <v>0.1588</v>
      </c>
      <c r="E585">
        <v>0.158335</v>
      </c>
      <c r="F585">
        <v>0.15773000000000001</v>
      </c>
      <c r="G585">
        <v>0.156945</v>
      </c>
      <c r="H585">
        <v>0.15636</v>
      </c>
      <c r="I585">
        <v>0.155335</v>
      </c>
      <c r="J585">
        <v>0.15500999999999998</v>
      </c>
      <c r="K585">
        <v>0.15445999999999999</v>
      </c>
      <c r="L585">
        <v>0.153305</v>
      </c>
      <c r="M585">
        <v>0.17999489099999999</v>
      </c>
      <c r="N585">
        <v>0.115382261</v>
      </c>
      <c r="O585">
        <v>0.12163784</v>
      </c>
      <c r="P585">
        <v>0.15107806447615396</v>
      </c>
      <c r="Q585">
        <v>0.13441666666666699</v>
      </c>
      <c r="R585">
        <v>0.15441666700000001</v>
      </c>
      <c r="S585">
        <v>0.16148021266666701</v>
      </c>
      <c r="T585">
        <v>0.12048701481853921</v>
      </c>
      <c r="U585">
        <v>0.12047067422498001</v>
      </c>
    </row>
    <row r="586" spans="1:21" x14ac:dyDescent="0.25">
      <c r="A586" s="144">
        <v>583.6</v>
      </c>
      <c r="B586">
        <v>0.16017500000000001</v>
      </c>
      <c r="C586">
        <v>0.15952</v>
      </c>
      <c r="D586">
        <v>0.159385</v>
      </c>
      <c r="E586">
        <v>0.15889500000000001</v>
      </c>
      <c r="F586">
        <v>0.158245</v>
      </c>
      <c r="G586">
        <v>0.15747499999999998</v>
      </c>
      <c r="H586">
        <v>0.15673000000000001</v>
      </c>
      <c r="I586">
        <v>0.15575</v>
      </c>
      <c r="J586">
        <v>0.15535499999999999</v>
      </c>
      <c r="K586">
        <v>0.15495</v>
      </c>
      <c r="L586">
        <v>0.15373999999999999</v>
      </c>
      <c r="M586">
        <v>0.180612512</v>
      </c>
      <c r="N586">
        <v>0.115535288</v>
      </c>
      <c r="O586">
        <v>0.12161037625</v>
      </c>
      <c r="P586">
        <v>0.15175410773305037</v>
      </c>
      <c r="Q586">
        <v>0.13464999999999999</v>
      </c>
      <c r="R586">
        <v>0.15465000000000001</v>
      </c>
      <c r="S586">
        <v>0.16161591750000001</v>
      </c>
      <c r="T586">
        <v>0.1207342197144092</v>
      </c>
      <c r="U586">
        <v>0.12027974943615399</v>
      </c>
    </row>
    <row r="587" spans="1:21" x14ac:dyDescent="0.25">
      <c r="A587" s="144">
        <v>584</v>
      </c>
      <c r="B587">
        <v>0.16087000000000001</v>
      </c>
      <c r="C587">
        <v>0.16022500000000001</v>
      </c>
      <c r="D587">
        <v>0.15995500000000001</v>
      </c>
      <c r="E587">
        <v>0.15954000000000002</v>
      </c>
      <c r="F587">
        <v>0.15883999999999998</v>
      </c>
      <c r="G587">
        <v>0.15801000000000001</v>
      </c>
      <c r="H587">
        <v>0.15731499999999998</v>
      </c>
      <c r="I587">
        <v>0.15621499999999999</v>
      </c>
      <c r="J587">
        <v>0.15595000000000001</v>
      </c>
      <c r="K587">
        <v>0.15528500000000001</v>
      </c>
      <c r="L587">
        <v>0.15418500000000002</v>
      </c>
      <c r="M587">
        <v>0.18146013599999999</v>
      </c>
      <c r="N587">
        <v>0.115229234</v>
      </c>
      <c r="O587">
        <v>0.12154234</v>
      </c>
      <c r="P587">
        <v>0.15201120648403887</v>
      </c>
      <c r="Q587">
        <v>0.135023333333333</v>
      </c>
      <c r="R587">
        <v>0.15502333300000001</v>
      </c>
      <c r="S587">
        <v>0.161891756333333</v>
      </c>
      <c r="T587">
        <v>0.1214371584333552</v>
      </c>
      <c r="U587">
        <v>0.120164725407505</v>
      </c>
    </row>
    <row r="588" spans="1:21" x14ac:dyDescent="0.25">
      <c r="A588" s="144">
        <v>584.40000000000009</v>
      </c>
      <c r="B588">
        <v>0.161385</v>
      </c>
      <c r="C588">
        <v>0.16043499999999999</v>
      </c>
      <c r="D588">
        <v>0.16034499999999999</v>
      </c>
      <c r="E588">
        <v>0.15982499999999999</v>
      </c>
      <c r="F588">
        <v>0.15914499999999998</v>
      </c>
      <c r="G588">
        <v>0.1583</v>
      </c>
      <c r="H588">
        <v>0.157555</v>
      </c>
      <c r="I588">
        <v>0.15637000000000001</v>
      </c>
      <c r="J588">
        <v>0.15598000000000001</v>
      </c>
      <c r="K588">
        <v>0.155305</v>
      </c>
      <c r="L588">
        <v>0.15417</v>
      </c>
      <c r="M588">
        <v>0.18205663950000001</v>
      </c>
      <c r="N588">
        <v>0.115076207</v>
      </c>
      <c r="O588">
        <v>0.121471712</v>
      </c>
      <c r="P588">
        <v>0.15199831770696706</v>
      </c>
      <c r="Q588">
        <v>0.13532</v>
      </c>
      <c r="R588">
        <v>0.15532000000000001</v>
      </c>
      <c r="S588">
        <v>0.16209106149999999</v>
      </c>
      <c r="T588">
        <v>0.1217491052008382</v>
      </c>
      <c r="U588">
        <v>0.119921910124653</v>
      </c>
    </row>
    <row r="589" spans="1:21" x14ac:dyDescent="0.25">
      <c r="A589" s="144">
        <v>584.80000000000007</v>
      </c>
      <c r="B589">
        <v>0.16197</v>
      </c>
      <c r="C589">
        <v>0.16106999999999999</v>
      </c>
      <c r="D589">
        <v>0.16110000000000002</v>
      </c>
      <c r="E589">
        <v>0.16037499999999999</v>
      </c>
      <c r="F589">
        <v>0.159585</v>
      </c>
      <c r="G589">
        <v>0.15886500000000001</v>
      </c>
      <c r="H589">
        <v>0.15790500000000002</v>
      </c>
      <c r="I589">
        <v>0.15671499999999999</v>
      </c>
      <c r="J589">
        <v>0.15624499999999999</v>
      </c>
      <c r="K589">
        <v>0.155615</v>
      </c>
      <c r="L589">
        <v>0.15446500000000002</v>
      </c>
      <c r="M589">
        <v>0.18281336500000001</v>
      </c>
      <c r="N589">
        <v>0.114770154</v>
      </c>
      <c r="O589">
        <v>0.12131339699999999</v>
      </c>
      <c r="P589">
        <v>0.15235594445500189</v>
      </c>
      <c r="Q589">
        <v>0.13558666666666699</v>
      </c>
      <c r="R589">
        <v>0.15558666700000001</v>
      </c>
      <c r="S589">
        <v>0.162260500666667</v>
      </c>
      <c r="T589">
        <v>0.12168669540658621</v>
      </c>
      <c r="U589">
        <v>0.120261297062895</v>
      </c>
    </row>
    <row r="590" spans="1:21" x14ac:dyDescent="0.25">
      <c r="A590" s="144">
        <v>585.20000000000005</v>
      </c>
      <c r="B590">
        <v>0.16249000000000002</v>
      </c>
      <c r="C590">
        <v>0.16164500000000001</v>
      </c>
      <c r="D590">
        <v>0.16139000000000001</v>
      </c>
      <c r="E590">
        <v>0.16073000000000001</v>
      </c>
      <c r="F590">
        <v>0.16004499999999999</v>
      </c>
      <c r="G590">
        <v>0.159135</v>
      </c>
      <c r="H590">
        <v>0.15828</v>
      </c>
      <c r="I590">
        <v>0.15692499999999998</v>
      </c>
      <c r="J590">
        <v>0.15656999999999999</v>
      </c>
      <c r="K590">
        <v>0.15585500000000002</v>
      </c>
      <c r="L590">
        <v>0.154615</v>
      </c>
      <c r="M590">
        <v>0.18335676750000002</v>
      </c>
      <c r="N590">
        <v>0.114800759</v>
      </c>
      <c r="O590">
        <v>0.12105879375</v>
      </c>
      <c r="P590">
        <v>0.15268857060223412</v>
      </c>
      <c r="Q590">
        <v>0.13573333333333301</v>
      </c>
      <c r="R590">
        <v>0.155733333</v>
      </c>
      <c r="S590">
        <v>0.162310072333333</v>
      </c>
      <c r="T590">
        <v>0.1222204773480412</v>
      </c>
      <c r="U590">
        <v>0.119887401669879</v>
      </c>
    </row>
    <row r="591" spans="1:21" x14ac:dyDescent="0.25">
      <c r="A591" s="144">
        <v>585.6</v>
      </c>
      <c r="B591">
        <v>0.162885</v>
      </c>
      <c r="C591">
        <v>0.161995</v>
      </c>
      <c r="D591">
        <v>0.1618</v>
      </c>
      <c r="E591">
        <v>0.16121000000000002</v>
      </c>
      <c r="F591">
        <v>0.16039999999999999</v>
      </c>
      <c r="G591">
        <v>0.15945999999999999</v>
      </c>
      <c r="H591">
        <v>0.15843499999999999</v>
      </c>
      <c r="I591">
        <v>0.15714500000000001</v>
      </c>
      <c r="J591">
        <v>0.15692</v>
      </c>
      <c r="K591">
        <v>0.15592499999999998</v>
      </c>
      <c r="L591">
        <v>0.15476499999999999</v>
      </c>
      <c r="M591">
        <v>0.18388303249999999</v>
      </c>
      <c r="N591">
        <v>0.11409683499999999</v>
      </c>
      <c r="O591">
        <v>0.1208730985</v>
      </c>
      <c r="P591">
        <v>0.15268936271784012</v>
      </c>
      <c r="Q591">
        <v>0.13578999999999999</v>
      </c>
      <c r="R591">
        <v>0.15579000000000001</v>
      </c>
      <c r="S591">
        <v>0.16226977649999999</v>
      </c>
      <c r="T591">
        <v>0.12245994500123521</v>
      </c>
      <c r="U591">
        <v>0.119263323712249</v>
      </c>
    </row>
    <row r="592" spans="1:21" x14ac:dyDescent="0.25">
      <c r="A592" s="144">
        <v>586</v>
      </c>
      <c r="B592">
        <v>0.16331000000000001</v>
      </c>
      <c r="C592">
        <v>0.16214499999999998</v>
      </c>
      <c r="D592">
        <v>0.16220499999999999</v>
      </c>
      <c r="E592">
        <v>0.16136</v>
      </c>
      <c r="F592">
        <v>0.160575</v>
      </c>
      <c r="G592">
        <v>0.15953499999999998</v>
      </c>
      <c r="H592">
        <v>0.15866999999999998</v>
      </c>
      <c r="I592">
        <v>0.15720499999999998</v>
      </c>
      <c r="J592">
        <v>0.15675</v>
      </c>
      <c r="K592">
        <v>0.15595500000000001</v>
      </c>
      <c r="L592">
        <v>0.15465000000000001</v>
      </c>
      <c r="M592">
        <v>0.184301718</v>
      </c>
      <c r="N592">
        <v>0.113821387</v>
      </c>
      <c r="O592">
        <v>0.1206117525</v>
      </c>
      <c r="P592">
        <v>0.15269647382606227</v>
      </c>
      <c r="Q592">
        <v>0.13583000000000001</v>
      </c>
      <c r="R592">
        <v>0.15583</v>
      </c>
      <c r="S592">
        <v>0.16221294650000001</v>
      </c>
      <c r="T592">
        <v>0.1225862303174232</v>
      </c>
      <c r="U592">
        <v>0.118944750122613</v>
      </c>
    </row>
    <row r="593" spans="1:21" x14ac:dyDescent="0.25">
      <c r="A593" s="144">
        <v>586.40000000000009</v>
      </c>
      <c r="B593">
        <v>0.163525</v>
      </c>
      <c r="C593">
        <v>0.16269</v>
      </c>
      <c r="D593">
        <v>0.16234999999999999</v>
      </c>
      <c r="E593">
        <v>0.16155999999999998</v>
      </c>
      <c r="F593">
        <v>0.16084500000000002</v>
      </c>
      <c r="G593">
        <v>0.15975500000000001</v>
      </c>
      <c r="H593">
        <v>0.15881500000000001</v>
      </c>
      <c r="I593">
        <v>0.15734500000000001</v>
      </c>
      <c r="J593">
        <v>0.15693499999999999</v>
      </c>
      <c r="K593">
        <v>0.15615000000000001</v>
      </c>
      <c r="L593">
        <v>0.15473500000000001</v>
      </c>
      <c r="M593">
        <v>0.1850861405</v>
      </c>
      <c r="N593">
        <v>0.113454123</v>
      </c>
      <c r="O593">
        <v>0.12031306875</v>
      </c>
      <c r="P593">
        <v>0.15264621044757568</v>
      </c>
      <c r="Q593">
        <v>0.13605</v>
      </c>
      <c r="R593">
        <v>0.15604999999999999</v>
      </c>
      <c r="S593">
        <v>0.1623362485</v>
      </c>
      <c r="T593">
        <v>0.1228334114516732</v>
      </c>
      <c r="U593">
        <v>0.119024861000869</v>
      </c>
    </row>
    <row r="594" spans="1:21" x14ac:dyDescent="0.25">
      <c r="A594" s="144">
        <v>586.80000000000007</v>
      </c>
      <c r="B594">
        <v>0.16395999999999999</v>
      </c>
      <c r="C594">
        <v>0.16299000000000002</v>
      </c>
      <c r="D594">
        <v>0.1628</v>
      </c>
      <c r="E594">
        <v>0.161915</v>
      </c>
      <c r="F594">
        <v>0.16122</v>
      </c>
      <c r="G594">
        <v>0.16012999999999999</v>
      </c>
      <c r="H594">
        <v>0.15906000000000001</v>
      </c>
      <c r="I594">
        <v>0.15762999999999999</v>
      </c>
      <c r="J594">
        <v>0.15703499999999998</v>
      </c>
      <c r="K594">
        <v>0.15612999999999999</v>
      </c>
      <c r="L594">
        <v>0.15483999999999998</v>
      </c>
      <c r="M594">
        <v>0.18553665499999999</v>
      </c>
      <c r="N594">
        <v>0.113056253</v>
      </c>
      <c r="O594">
        <v>0.11989588425</v>
      </c>
      <c r="P594">
        <v>0.15327014360158053</v>
      </c>
      <c r="Q594">
        <v>0.136273333333333</v>
      </c>
      <c r="R594">
        <v>0.15627333299999999</v>
      </c>
      <c r="S594">
        <v>0.162463015833333</v>
      </c>
      <c r="T594">
        <v>0.1229400751341132</v>
      </c>
      <c r="U594">
        <v>0.118257767090672</v>
      </c>
    </row>
    <row r="595" spans="1:21" x14ac:dyDescent="0.25">
      <c r="A595" s="144">
        <v>587.20000000000005</v>
      </c>
      <c r="B595">
        <v>0.16417999999999999</v>
      </c>
      <c r="C595">
        <v>0.16321999999999998</v>
      </c>
      <c r="D595">
        <v>0.16297</v>
      </c>
      <c r="E595">
        <v>0.16215000000000002</v>
      </c>
      <c r="F595">
        <v>0.16126000000000001</v>
      </c>
      <c r="G595">
        <v>0.16011</v>
      </c>
      <c r="H595">
        <v>0.15898000000000001</v>
      </c>
      <c r="I595">
        <v>0.15773500000000001</v>
      </c>
      <c r="J595">
        <v>0.15703</v>
      </c>
      <c r="K595">
        <v>0.15598000000000001</v>
      </c>
      <c r="L595">
        <v>0.15464</v>
      </c>
      <c r="M595">
        <v>0.18576726799999999</v>
      </c>
      <c r="N595">
        <v>0.112597172</v>
      </c>
      <c r="O595">
        <v>0.11933340749999999</v>
      </c>
      <c r="P595">
        <v>0.15318646321423277</v>
      </c>
      <c r="Q595">
        <v>0.13628333333333301</v>
      </c>
      <c r="R595">
        <v>0.156283333</v>
      </c>
      <c r="S595">
        <v>0.16237658133333299</v>
      </c>
      <c r="T595">
        <v>0.1232535833648032</v>
      </c>
      <c r="U595">
        <v>0.11806387238867</v>
      </c>
    </row>
    <row r="596" spans="1:21" x14ac:dyDescent="0.25">
      <c r="A596" s="144">
        <v>587.6</v>
      </c>
      <c r="B596">
        <v>0.16455</v>
      </c>
      <c r="C596">
        <v>0.16363</v>
      </c>
      <c r="D596">
        <v>0.16320999999999999</v>
      </c>
      <c r="E596">
        <v>0.16227</v>
      </c>
      <c r="F596">
        <v>0.16144</v>
      </c>
      <c r="G596">
        <v>0.16039</v>
      </c>
      <c r="H596">
        <v>0.15929499999999999</v>
      </c>
      <c r="I596">
        <v>0.157665</v>
      </c>
      <c r="J596">
        <v>0.15720499999999998</v>
      </c>
      <c r="K596">
        <v>0.15617999999999999</v>
      </c>
      <c r="L596">
        <v>0.15465000000000001</v>
      </c>
      <c r="M596">
        <v>0.18666952450000002</v>
      </c>
      <c r="N596">
        <v>0.11195445900000001</v>
      </c>
      <c r="O596">
        <v>0.11895515975000001</v>
      </c>
      <c r="P596">
        <v>0.15333540828542222</v>
      </c>
      <c r="Q596">
        <v>0.13627666666666699</v>
      </c>
      <c r="R596">
        <v>0.15627666700000001</v>
      </c>
      <c r="S596">
        <v>0.16227361166666701</v>
      </c>
      <c r="T596">
        <v>0.1233994257157532</v>
      </c>
      <c r="U596">
        <v>0.117478424069984</v>
      </c>
    </row>
    <row r="597" spans="1:21" x14ac:dyDescent="0.25">
      <c r="A597" s="144">
        <v>588</v>
      </c>
      <c r="B597">
        <v>0.16488</v>
      </c>
      <c r="C597">
        <v>0.16388000000000003</v>
      </c>
      <c r="D597">
        <v>0.16344999999999998</v>
      </c>
      <c r="E597">
        <v>0.16248000000000001</v>
      </c>
      <c r="F597">
        <v>0.161665</v>
      </c>
      <c r="G597">
        <v>0.16042499999999998</v>
      </c>
      <c r="H597">
        <v>0.15923999999999999</v>
      </c>
      <c r="I597">
        <v>0.15781000000000001</v>
      </c>
      <c r="J597">
        <v>0.157165</v>
      </c>
      <c r="K597">
        <v>0.15610000000000002</v>
      </c>
      <c r="L597">
        <v>0.15453</v>
      </c>
      <c r="M597">
        <v>0.18700817450000001</v>
      </c>
      <c r="N597">
        <v>0.112046275</v>
      </c>
      <c r="O597">
        <v>0.11848965525000001</v>
      </c>
      <c r="P597">
        <v>0.15342093680570656</v>
      </c>
      <c r="Q597">
        <v>0.13625999999999999</v>
      </c>
      <c r="R597">
        <v>0.15626000000000001</v>
      </c>
      <c r="S597">
        <v>0.16216077249999999</v>
      </c>
      <c r="T597">
        <v>0.12378478400149921</v>
      </c>
      <c r="U597">
        <v>0.117061785856675</v>
      </c>
    </row>
    <row r="598" spans="1:21" x14ac:dyDescent="0.25">
      <c r="A598" s="144">
        <v>588.40000000000009</v>
      </c>
      <c r="B598">
        <v>0.16521000000000002</v>
      </c>
      <c r="C598">
        <v>0.1641</v>
      </c>
      <c r="D598">
        <v>0.16365499999999999</v>
      </c>
      <c r="E598">
        <v>0.16272500000000001</v>
      </c>
      <c r="F598">
        <v>0.16178500000000001</v>
      </c>
      <c r="G598">
        <v>0.16064499999999998</v>
      </c>
      <c r="H598">
        <v>0.15948499999999999</v>
      </c>
      <c r="I598">
        <v>0.15782499999999999</v>
      </c>
      <c r="J598">
        <v>0.15714</v>
      </c>
      <c r="K598">
        <v>0.15619</v>
      </c>
      <c r="L598">
        <v>0.15447</v>
      </c>
      <c r="M598">
        <v>0.18747154300000002</v>
      </c>
      <c r="N598">
        <v>0.111770827</v>
      </c>
      <c r="O598">
        <v>0.11811811624999999</v>
      </c>
      <c r="P598">
        <v>0.15339725632156032</v>
      </c>
      <c r="Q598">
        <v>0.13615666666666701</v>
      </c>
      <c r="R598">
        <v>0.156156667</v>
      </c>
      <c r="S598">
        <v>0.16196139766666701</v>
      </c>
      <c r="T598">
        <v>0.12409841701509121</v>
      </c>
      <c r="U598">
        <v>0.116836381195453</v>
      </c>
    </row>
    <row r="599" spans="1:21" x14ac:dyDescent="0.25">
      <c r="A599" s="144">
        <v>588.80000000000007</v>
      </c>
      <c r="B599">
        <v>0.16538</v>
      </c>
      <c r="C599">
        <v>0.16431499999999999</v>
      </c>
      <c r="D599">
        <v>0.16386499999999998</v>
      </c>
      <c r="E599">
        <v>0.16275000000000001</v>
      </c>
      <c r="F599">
        <v>0.16184500000000002</v>
      </c>
      <c r="G599">
        <v>0.16068499999999999</v>
      </c>
      <c r="H599">
        <v>0.159445</v>
      </c>
      <c r="I599">
        <v>0.15776499999999999</v>
      </c>
      <c r="J599">
        <v>0.15707499999999999</v>
      </c>
      <c r="K599">
        <v>0.15593499999999999</v>
      </c>
      <c r="L599">
        <v>0.15449499999999999</v>
      </c>
      <c r="M599">
        <v>0.18781631500000001</v>
      </c>
      <c r="N599">
        <v>0.110944482</v>
      </c>
      <c r="O599">
        <v>0.11762817624999999</v>
      </c>
      <c r="P599">
        <v>0.15352856336547438</v>
      </c>
      <c r="Q599">
        <v>0.13616</v>
      </c>
      <c r="R599">
        <v>0.15615999999999999</v>
      </c>
      <c r="S599">
        <v>0.16186882</v>
      </c>
      <c r="T599">
        <v>0.12413331841737421</v>
      </c>
      <c r="U599">
        <v>0.11612784550032899</v>
      </c>
    </row>
    <row r="600" spans="1:21" x14ac:dyDescent="0.25">
      <c r="A600" s="144">
        <v>589.20000000000005</v>
      </c>
      <c r="B600">
        <v>0.16562499999999999</v>
      </c>
      <c r="C600">
        <v>0.16459499999999999</v>
      </c>
      <c r="D600">
        <v>0.16395500000000002</v>
      </c>
      <c r="E600">
        <v>0.163025</v>
      </c>
      <c r="F600">
        <v>0.161995</v>
      </c>
      <c r="G600">
        <v>0.16073500000000002</v>
      </c>
      <c r="H600">
        <v>0.15951500000000002</v>
      </c>
      <c r="I600">
        <v>0.157805</v>
      </c>
      <c r="J600">
        <v>0.15712500000000001</v>
      </c>
      <c r="K600">
        <v>0.156025</v>
      </c>
      <c r="L600">
        <v>0.154395</v>
      </c>
      <c r="M600">
        <v>0.18808304199999998</v>
      </c>
      <c r="N600">
        <v>0.110240558</v>
      </c>
      <c r="O600">
        <v>0.11713981475</v>
      </c>
      <c r="P600">
        <v>0.15340961888280497</v>
      </c>
      <c r="Q600">
        <v>0.13623333333333301</v>
      </c>
      <c r="R600">
        <v>0.156233333</v>
      </c>
      <c r="S600">
        <v>0.161846372833333</v>
      </c>
      <c r="T600">
        <v>0.1241571002209772</v>
      </c>
      <c r="U600">
        <v>0.115598244596494</v>
      </c>
    </row>
    <row r="601" spans="1:21" x14ac:dyDescent="0.25">
      <c r="A601" s="144">
        <v>589.6</v>
      </c>
      <c r="B601">
        <v>0.16583000000000001</v>
      </c>
      <c r="C601">
        <v>0.164745</v>
      </c>
      <c r="D601">
        <v>0.16419499999999998</v>
      </c>
      <c r="E601">
        <v>0.16324</v>
      </c>
      <c r="F601">
        <v>0.16226499999999999</v>
      </c>
      <c r="G601">
        <v>0.16104000000000002</v>
      </c>
      <c r="H601">
        <v>0.15969</v>
      </c>
      <c r="I601">
        <v>0.157945</v>
      </c>
      <c r="J601">
        <v>0.15734500000000001</v>
      </c>
      <c r="K601">
        <v>0.15614</v>
      </c>
      <c r="L601">
        <v>0.15448500000000001</v>
      </c>
      <c r="M601">
        <v>0.18851657050000001</v>
      </c>
      <c r="N601">
        <v>0.109781478</v>
      </c>
      <c r="O601">
        <v>0.11684331774999999</v>
      </c>
      <c r="P601">
        <v>0.15351777291638102</v>
      </c>
      <c r="Q601">
        <v>0.13632666666666701</v>
      </c>
      <c r="R601">
        <v>0.156326667</v>
      </c>
      <c r="S601">
        <v>0.161844055166667</v>
      </c>
      <c r="T601">
        <v>0.12430721280013121</v>
      </c>
      <c r="U601">
        <v>0.115257130656283</v>
      </c>
    </row>
    <row r="602" spans="1:21" x14ac:dyDescent="0.25">
      <c r="A602" s="144">
        <v>590</v>
      </c>
      <c r="B602">
        <v>0.16586000000000001</v>
      </c>
      <c r="C602">
        <v>0.16482000000000002</v>
      </c>
      <c r="D602">
        <v>0.16434500000000002</v>
      </c>
      <c r="E602">
        <v>0.163185</v>
      </c>
      <c r="F602">
        <v>0.16224</v>
      </c>
      <c r="G602">
        <v>0.16088999999999998</v>
      </c>
      <c r="H602">
        <v>0.159635</v>
      </c>
      <c r="I602">
        <v>0.15792</v>
      </c>
      <c r="J602">
        <v>0.15700500000000001</v>
      </c>
      <c r="K602">
        <v>0.15595500000000001</v>
      </c>
      <c r="L602">
        <v>0.15434</v>
      </c>
      <c r="M602">
        <v>0.189114911</v>
      </c>
      <c r="N602">
        <v>0.109750872</v>
      </c>
      <c r="O602">
        <v>0.11620608725000001</v>
      </c>
      <c r="P602">
        <v>0.15352382891308364</v>
      </c>
      <c r="Q602">
        <v>0.13607666666666701</v>
      </c>
      <c r="R602">
        <v>0.156076667</v>
      </c>
      <c r="S602">
        <v>0.16149853416666701</v>
      </c>
      <c r="T602">
        <v>0.12446284822960321</v>
      </c>
      <c r="U602">
        <v>0.115072048831523</v>
      </c>
    </row>
    <row r="603" spans="1:21" x14ac:dyDescent="0.25">
      <c r="A603" s="144">
        <v>590.40000000000009</v>
      </c>
      <c r="B603">
        <v>0.16648499999999999</v>
      </c>
      <c r="C603">
        <v>0.16539999999999999</v>
      </c>
      <c r="D603">
        <v>0.16482999999999998</v>
      </c>
      <c r="E603">
        <v>0.16356999999999999</v>
      </c>
      <c r="F603">
        <v>0.16264000000000001</v>
      </c>
      <c r="G603">
        <v>0.16123999999999999</v>
      </c>
      <c r="H603">
        <v>0.15998000000000001</v>
      </c>
      <c r="I603">
        <v>0.15822999999999998</v>
      </c>
      <c r="J603">
        <v>0.15754499999999999</v>
      </c>
      <c r="K603">
        <v>0.15628999999999998</v>
      </c>
      <c r="L603">
        <v>0.15451999999999999</v>
      </c>
      <c r="M603">
        <v>0.18934766650000001</v>
      </c>
      <c r="N603">
        <v>0.10916937</v>
      </c>
      <c r="O603">
        <v>0.1158567435</v>
      </c>
      <c r="P603">
        <v>0.15350698236497318</v>
      </c>
      <c r="Q603">
        <v>0.135956666666667</v>
      </c>
      <c r="R603">
        <v>0.15595666699999999</v>
      </c>
      <c r="S603">
        <v>0.16128314266666699</v>
      </c>
      <c r="T603">
        <v>0.1245129604668312</v>
      </c>
      <c r="U603">
        <v>0.114801191744505</v>
      </c>
    </row>
    <row r="604" spans="1:21" x14ac:dyDescent="0.25">
      <c r="A604" s="144">
        <v>590.80000000000007</v>
      </c>
      <c r="B604">
        <v>0.16656500000000002</v>
      </c>
      <c r="C604">
        <v>0.16551500000000002</v>
      </c>
      <c r="D604">
        <v>0.16493999999999998</v>
      </c>
      <c r="E604">
        <v>0.16383999999999999</v>
      </c>
      <c r="F604">
        <v>0.16278500000000001</v>
      </c>
      <c r="G604">
        <v>0.16139999999999999</v>
      </c>
      <c r="H604">
        <v>0.16006999999999999</v>
      </c>
      <c r="I604">
        <v>0.15837000000000001</v>
      </c>
      <c r="J604">
        <v>0.15752500000000003</v>
      </c>
      <c r="K604">
        <v>0.15632000000000001</v>
      </c>
      <c r="L604">
        <v>0.15466000000000002</v>
      </c>
      <c r="M604">
        <v>0.18981501449999999</v>
      </c>
      <c r="N604">
        <v>0.108893922</v>
      </c>
      <c r="O604">
        <v>0.1155273245</v>
      </c>
      <c r="P604">
        <v>0.15368592781243218</v>
      </c>
      <c r="Q604">
        <v>0.13591666666666699</v>
      </c>
      <c r="R604">
        <v>0.15591666700000001</v>
      </c>
      <c r="S604">
        <v>0.16114788016666701</v>
      </c>
      <c r="T604">
        <v>0.1249937180602502</v>
      </c>
      <c r="U604">
        <v>0.11423961191882499</v>
      </c>
    </row>
    <row r="605" spans="1:21" x14ac:dyDescent="0.25">
      <c r="A605" s="144">
        <v>591.20000000000005</v>
      </c>
      <c r="B605">
        <v>0.16677500000000001</v>
      </c>
      <c r="C605">
        <v>0.165935</v>
      </c>
      <c r="D605">
        <v>0.16514499999999999</v>
      </c>
      <c r="E605">
        <v>0.16414000000000001</v>
      </c>
      <c r="F605">
        <v>0.163075</v>
      </c>
      <c r="G605">
        <v>0.16167500000000001</v>
      </c>
      <c r="H605">
        <v>0.16029499999999999</v>
      </c>
      <c r="I605">
        <v>0.15859000000000001</v>
      </c>
      <c r="J605">
        <v>0.15784000000000001</v>
      </c>
      <c r="K605">
        <v>0.15662999999999999</v>
      </c>
      <c r="L605">
        <v>0.15499499999999999</v>
      </c>
      <c r="M605">
        <v>0.19016376600000001</v>
      </c>
      <c r="N605">
        <v>0.108496052</v>
      </c>
      <c r="O605">
        <v>0.11519582674999999</v>
      </c>
      <c r="P605">
        <v>0.15410644327908979</v>
      </c>
      <c r="Q605">
        <v>0.13621666666666701</v>
      </c>
      <c r="R605">
        <v>0.156216667</v>
      </c>
      <c r="S605">
        <v>0.16135274666666699</v>
      </c>
      <c r="T605">
        <v>0.12545977851101819</v>
      </c>
      <c r="U605">
        <v>0.113317479665012</v>
      </c>
    </row>
    <row r="606" spans="1:21" x14ac:dyDescent="0.25">
      <c r="A606" s="144">
        <v>591.6</v>
      </c>
      <c r="B606">
        <v>0.16716999999999999</v>
      </c>
      <c r="C606">
        <v>0.16631000000000001</v>
      </c>
      <c r="D606">
        <v>0.16549</v>
      </c>
      <c r="E606">
        <v>0.16433999999999999</v>
      </c>
      <c r="F606">
        <v>0.163325</v>
      </c>
      <c r="G606">
        <v>0.16186499999999998</v>
      </c>
      <c r="H606">
        <v>0.16070000000000001</v>
      </c>
      <c r="I606">
        <v>0.15892000000000001</v>
      </c>
      <c r="J606">
        <v>0.15812000000000001</v>
      </c>
      <c r="K606">
        <v>0.15681</v>
      </c>
      <c r="L606">
        <v>0.15501000000000001</v>
      </c>
      <c r="M606">
        <v>0.19057158699999999</v>
      </c>
      <c r="N606">
        <v>0.10846544700000001</v>
      </c>
      <c r="O606">
        <v>0.11495158475</v>
      </c>
      <c r="P606">
        <v>0.15402460920291899</v>
      </c>
      <c r="Q606">
        <v>0.136226666666667</v>
      </c>
      <c r="R606">
        <v>0.15622666700000001</v>
      </c>
      <c r="S606">
        <v>0.16126774166666699</v>
      </c>
      <c r="T606">
        <v>0.12586294402658221</v>
      </c>
      <c r="U606">
        <v>0.113151033404469</v>
      </c>
    </row>
    <row r="607" spans="1:21" x14ac:dyDescent="0.25">
      <c r="A607" s="144">
        <v>592</v>
      </c>
      <c r="B607">
        <v>0.16730499999999998</v>
      </c>
      <c r="C607">
        <v>0.16655500000000001</v>
      </c>
      <c r="D607">
        <v>0.165685</v>
      </c>
      <c r="E607">
        <v>0.16464000000000001</v>
      </c>
      <c r="F607">
        <v>0.16353000000000001</v>
      </c>
      <c r="G607">
        <v>0.162185</v>
      </c>
      <c r="H607">
        <v>0.160995</v>
      </c>
      <c r="I607">
        <v>0.15904000000000001</v>
      </c>
      <c r="J607">
        <v>0.15820999999999999</v>
      </c>
      <c r="K607">
        <v>0.15695999999999999</v>
      </c>
      <c r="L607">
        <v>0.15523000000000001</v>
      </c>
      <c r="M607">
        <v>0.19112386450000002</v>
      </c>
      <c r="N607">
        <v>0.108557263</v>
      </c>
      <c r="O607">
        <v>0.11472466925000001</v>
      </c>
      <c r="P607">
        <v>0.15432670766071599</v>
      </c>
      <c r="Q607">
        <v>0.13627</v>
      </c>
      <c r="R607">
        <v>0.15626999999999999</v>
      </c>
      <c r="S607">
        <v>0.16121619849999999</v>
      </c>
      <c r="T607">
        <v>0.12617257434215121</v>
      </c>
      <c r="U607">
        <v>0.11393019118935099</v>
      </c>
    </row>
    <row r="608" spans="1:21" x14ac:dyDescent="0.25">
      <c r="A608" s="144">
        <v>592.40000000000009</v>
      </c>
      <c r="B608">
        <v>0.167685</v>
      </c>
      <c r="C608">
        <v>0.16681499999999999</v>
      </c>
      <c r="D608">
        <v>0.16600999999999999</v>
      </c>
      <c r="E608">
        <v>0.16489000000000001</v>
      </c>
      <c r="F608">
        <v>0.16382999999999998</v>
      </c>
      <c r="G608">
        <v>0.16239500000000001</v>
      </c>
      <c r="H608">
        <v>0.161195</v>
      </c>
      <c r="I608">
        <v>0.15928500000000001</v>
      </c>
      <c r="J608">
        <v>0.15848999999999999</v>
      </c>
      <c r="K608">
        <v>0.15723500000000001</v>
      </c>
      <c r="L608">
        <v>0.15554000000000001</v>
      </c>
      <c r="M608">
        <v>0.19183437399999997</v>
      </c>
      <c r="N608">
        <v>0.108496052</v>
      </c>
      <c r="O608">
        <v>0.1144649885</v>
      </c>
      <c r="P608">
        <v>0.15469933411555928</v>
      </c>
      <c r="Q608">
        <v>0.13658999999999999</v>
      </c>
      <c r="R608">
        <v>0.15659000000000001</v>
      </c>
      <c r="S608">
        <v>0.16144144999999999</v>
      </c>
      <c r="T608">
        <v>0.1270217713640262</v>
      </c>
      <c r="U608">
        <v>0.113623668786748</v>
      </c>
    </row>
    <row r="609" spans="1:21" x14ac:dyDescent="0.25">
      <c r="A609" s="144">
        <v>592.80000000000007</v>
      </c>
      <c r="B609">
        <v>0.16814499999999999</v>
      </c>
      <c r="C609">
        <v>0.167295</v>
      </c>
      <c r="D609">
        <v>0.16644999999999999</v>
      </c>
      <c r="E609">
        <v>0.16541499999999998</v>
      </c>
      <c r="F609">
        <v>0.16422500000000001</v>
      </c>
      <c r="G609">
        <v>0.16286499999999998</v>
      </c>
      <c r="H609">
        <v>0.16173499999999999</v>
      </c>
      <c r="I609">
        <v>0.159805</v>
      </c>
      <c r="J609">
        <v>0.15906500000000001</v>
      </c>
      <c r="K609">
        <v>0.15764499999999998</v>
      </c>
      <c r="L609">
        <v>0.15610499999999999</v>
      </c>
      <c r="M609">
        <v>0.1929064895</v>
      </c>
      <c r="N609">
        <v>0.108526657</v>
      </c>
      <c r="O609">
        <v>0.11465292275000001</v>
      </c>
      <c r="P609">
        <v>0.15523484951746092</v>
      </c>
      <c r="Q609">
        <v>0.13676333333333299</v>
      </c>
      <c r="R609">
        <v>0.156763333</v>
      </c>
      <c r="S609">
        <v>0.16152016283333301</v>
      </c>
      <c r="T609">
        <v>0.12731349456181321</v>
      </c>
      <c r="U609">
        <v>0.113729255886985</v>
      </c>
    </row>
    <row r="610" spans="1:21" x14ac:dyDescent="0.25">
      <c r="A610" s="144">
        <v>593.20000000000005</v>
      </c>
      <c r="B610">
        <v>0.16872999999999999</v>
      </c>
      <c r="C610">
        <v>0.16781000000000001</v>
      </c>
      <c r="D610">
        <v>0.16697499999999998</v>
      </c>
      <c r="E610">
        <v>0.16586499999999998</v>
      </c>
      <c r="F610">
        <v>0.16470000000000001</v>
      </c>
      <c r="G610">
        <v>0.16333999999999999</v>
      </c>
      <c r="H610">
        <v>0.16216999999999998</v>
      </c>
      <c r="I610">
        <v>0.16040499999999999</v>
      </c>
      <c r="J610">
        <v>0.15943499999999999</v>
      </c>
      <c r="K610">
        <v>0.15823500000000001</v>
      </c>
      <c r="L610">
        <v>0.15648000000000001</v>
      </c>
      <c r="M610">
        <v>0.1928956255</v>
      </c>
      <c r="N610">
        <v>0.108802106</v>
      </c>
      <c r="O610">
        <v>0.11472524449999999</v>
      </c>
      <c r="P610">
        <v>0.15553405839450901</v>
      </c>
      <c r="Q610">
        <v>0.13702666666666699</v>
      </c>
      <c r="R610">
        <v>0.15702666700000001</v>
      </c>
      <c r="S610">
        <v>0.161689003666667</v>
      </c>
      <c r="T610">
        <v>0.12784080312954321</v>
      </c>
      <c r="U610">
        <v>0.114408289994423</v>
      </c>
    </row>
    <row r="611" spans="1:21" x14ac:dyDescent="0.25">
      <c r="A611" s="144">
        <v>593.6</v>
      </c>
      <c r="B611">
        <v>0.16903000000000001</v>
      </c>
      <c r="C611">
        <v>0.168155</v>
      </c>
      <c r="D611">
        <v>0.16733000000000001</v>
      </c>
      <c r="E611">
        <v>0.16622999999999999</v>
      </c>
      <c r="F611">
        <v>0.16503000000000001</v>
      </c>
      <c r="G611">
        <v>0.1638</v>
      </c>
      <c r="H611">
        <v>0.16259499999999999</v>
      </c>
      <c r="I611">
        <v>0.16082000000000002</v>
      </c>
      <c r="J611">
        <v>0.15987499999999999</v>
      </c>
      <c r="K611">
        <v>0.15871499999999999</v>
      </c>
      <c r="L611">
        <v>0.156885</v>
      </c>
      <c r="M611">
        <v>0.19368219</v>
      </c>
      <c r="N611">
        <v>0.10877149999999999</v>
      </c>
      <c r="O611">
        <v>0.11488941650000001</v>
      </c>
      <c r="P611">
        <v>0.15586721177746404</v>
      </c>
      <c r="Q611">
        <v>0.13752666666666699</v>
      </c>
      <c r="R611">
        <v>0.15752666700000001</v>
      </c>
      <c r="S611">
        <v>0.16209463766666701</v>
      </c>
      <c r="T611">
        <v>0.1284883904055252</v>
      </c>
      <c r="U611">
        <v>0.114275816239466</v>
      </c>
    </row>
    <row r="612" spans="1:21" x14ac:dyDescent="0.25">
      <c r="A612" s="144">
        <v>594</v>
      </c>
      <c r="B612">
        <v>0.16966999999999999</v>
      </c>
      <c r="C612">
        <v>0.16875999999999999</v>
      </c>
      <c r="D612">
        <v>0.167965</v>
      </c>
      <c r="E612">
        <v>0.16698499999999999</v>
      </c>
      <c r="F612">
        <v>0.16583500000000001</v>
      </c>
      <c r="G612">
        <v>0.164435</v>
      </c>
      <c r="H612">
        <v>0.16336499999999998</v>
      </c>
      <c r="I612">
        <v>0.16148499999999999</v>
      </c>
      <c r="J612">
        <v>0.16055999999999998</v>
      </c>
      <c r="K612">
        <v>0.15948000000000001</v>
      </c>
      <c r="L612">
        <v>0.157775</v>
      </c>
      <c r="M612">
        <v>0.19457250799999998</v>
      </c>
      <c r="N612">
        <v>0.109291792</v>
      </c>
      <c r="O612">
        <v>0.115126141</v>
      </c>
      <c r="P612">
        <v>0.15649772767518821</v>
      </c>
      <c r="Q612">
        <v>0.1381</v>
      </c>
      <c r="R612">
        <v>0.15809999999999999</v>
      </c>
      <c r="S612">
        <v>0.162573733</v>
      </c>
      <c r="T612">
        <v>0.12875447009919119</v>
      </c>
      <c r="U612">
        <v>0.114505116668771</v>
      </c>
    </row>
    <row r="613" spans="1:21" x14ac:dyDescent="0.25">
      <c r="A613" s="144">
        <v>594.40000000000009</v>
      </c>
      <c r="B613">
        <v>0.17015</v>
      </c>
      <c r="C613">
        <v>0.16916999999999999</v>
      </c>
      <c r="D613">
        <v>0.16827999999999999</v>
      </c>
      <c r="E613">
        <v>0.16739500000000002</v>
      </c>
      <c r="F613">
        <v>0.16610999999999998</v>
      </c>
      <c r="G613">
        <v>0.16498000000000002</v>
      </c>
      <c r="H613">
        <v>0.16366999999999998</v>
      </c>
      <c r="I613">
        <v>0.16189000000000001</v>
      </c>
      <c r="J613">
        <v>0.16094</v>
      </c>
      <c r="K613">
        <v>0.15987000000000001</v>
      </c>
      <c r="L613">
        <v>0.158245</v>
      </c>
      <c r="M613">
        <v>0.19521522650000001</v>
      </c>
      <c r="N613">
        <v>0.10996511</v>
      </c>
      <c r="O613">
        <v>0.115487957</v>
      </c>
      <c r="P613">
        <v>0.15732771557586606</v>
      </c>
      <c r="Q613">
        <v>0.13857333333333299</v>
      </c>
      <c r="R613">
        <v>0.15857333300000001</v>
      </c>
      <c r="S613">
        <v>0.16295295433333301</v>
      </c>
      <c r="T613">
        <v>0.1294425556267772</v>
      </c>
      <c r="U613">
        <v>0.114444221588865</v>
      </c>
    </row>
    <row r="614" spans="1:21" x14ac:dyDescent="0.25">
      <c r="A614" s="144">
        <v>594.80000000000007</v>
      </c>
      <c r="B614">
        <v>0.17085499999999998</v>
      </c>
      <c r="C614">
        <v>0.16997999999999999</v>
      </c>
      <c r="D614">
        <v>0.16919999999999999</v>
      </c>
      <c r="E614">
        <v>0.16814000000000001</v>
      </c>
      <c r="F614">
        <v>0.16683500000000001</v>
      </c>
      <c r="G614">
        <v>0.16563499999999998</v>
      </c>
      <c r="H614">
        <v>0.164525</v>
      </c>
      <c r="I614">
        <v>0.16278000000000001</v>
      </c>
      <c r="J614">
        <v>0.16190499999999999</v>
      </c>
      <c r="K614">
        <v>0.16075499999999998</v>
      </c>
      <c r="L614">
        <v>0.15909499999999999</v>
      </c>
      <c r="M614">
        <v>0.19584723400000001</v>
      </c>
      <c r="N614">
        <v>0.11036298</v>
      </c>
      <c r="O614">
        <v>0.11604425574999999</v>
      </c>
      <c r="P614">
        <v>0.15829980099278934</v>
      </c>
      <c r="Q614">
        <v>0.1391</v>
      </c>
      <c r="R614">
        <v>0.15909999999999999</v>
      </c>
      <c r="S614">
        <v>0.163385636</v>
      </c>
      <c r="T614">
        <v>0.13035425963227421</v>
      </c>
      <c r="U614">
        <v>0.114982426088075</v>
      </c>
    </row>
    <row r="615" spans="1:21" x14ac:dyDescent="0.25">
      <c r="A615" s="144">
        <v>595.20000000000005</v>
      </c>
      <c r="B615">
        <v>0.17161499999999999</v>
      </c>
      <c r="C615">
        <v>0.170685</v>
      </c>
      <c r="D615">
        <v>0.16999</v>
      </c>
      <c r="E615">
        <v>0.16898000000000002</v>
      </c>
      <c r="F615">
        <v>0.167825</v>
      </c>
      <c r="G615">
        <v>0.16657499999999997</v>
      </c>
      <c r="H615">
        <v>0.165405</v>
      </c>
      <c r="I615">
        <v>0.16356500000000002</v>
      </c>
      <c r="J615">
        <v>0.16273500000000002</v>
      </c>
      <c r="K615">
        <v>0.16186</v>
      </c>
      <c r="L615">
        <v>0.16008499999999998</v>
      </c>
      <c r="M615">
        <v>0.1967032745</v>
      </c>
      <c r="N615">
        <v>0.111464773</v>
      </c>
      <c r="O615">
        <v>0.11648324725</v>
      </c>
      <c r="P615">
        <v>0.15914505285555886</v>
      </c>
      <c r="Q615">
        <v>0.13979333333333299</v>
      </c>
      <c r="R615">
        <v>0.15979333300000001</v>
      </c>
      <c r="S615">
        <v>0.163985110833333</v>
      </c>
      <c r="T615">
        <v>0.13120833391796122</v>
      </c>
      <c r="U615">
        <v>0.115793345625174</v>
      </c>
    </row>
    <row r="616" spans="1:21" x14ac:dyDescent="0.25">
      <c r="A616" s="144">
        <v>595.6</v>
      </c>
      <c r="B616">
        <v>0.17253499999999999</v>
      </c>
      <c r="C616">
        <v>0.17155000000000001</v>
      </c>
      <c r="D616">
        <v>0.17086000000000001</v>
      </c>
      <c r="E616">
        <v>0.16982</v>
      </c>
      <c r="F616">
        <v>0.16866500000000001</v>
      </c>
      <c r="G616">
        <v>0.16727</v>
      </c>
      <c r="H616">
        <v>0.16633000000000001</v>
      </c>
      <c r="I616">
        <v>0.164465</v>
      </c>
      <c r="J616">
        <v>0.16370000000000001</v>
      </c>
      <c r="K616">
        <v>0.16255500000000001</v>
      </c>
      <c r="L616">
        <v>0.16111999999999999</v>
      </c>
      <c r="M616">
        <v>0.19759971399999998</v>
      </c>
      <c r="N616">
        <v>0.11183203799999999</v>
      </c>
      <c r="O616">
        <v>0.11730194599999999</v>
      </c>
      <c r="P616">
        <v>0.15996293020987959</v>
      </c>
      <c r="Q616">
        <v>0.140696666666667</v>
      </c>
      <c r="R616">
        <v>0.16069666699999999</v>
      </c>
      <c r="S616">
        <v>0.164794711166667</v>
      </c>
      <c r="T616">
        <v>0.13196543090776922</v>
      </c>
      <c r="U616">
        <v>0.116638608530584</v>
      </c>
    </row>
    <row r="617" spans="1:21" x14ac:dyDescent="0.25">
      <c r="A617" s="144">
        <v>596</v>
      </c>
      <c r="B617">
        <v>0.17325499999999999</v>
      </c>
      <c r="C617">
        <v>0.172375</v>
      </c>
      <c r="D617">
        <v>0.17158999999999999</v>
      </c>
      <c r="E617">
        <v>0.17056499999999999</v>
      </c>
      <c r="F617">
        <v>0.169435</v>
      </c>
      <c r="G617">
        <v>0.16830000000000001</v>
      </c>
      <c r="H617">
        <v>0.16714999999999999</v>
      </c>
      <c r="I617">
        <v>0.16553499999999999</v>
      </c>
      <c r="J617">
        <v>0.16464000000000001</v>
      </c>
      <c r="K617">
        <v>0.16362499999999999</v>
      </c>
      <c r="L617">
        <v>0.16206999999999999</v>
      </c>
      <c r="M617">
        <v>0.19854053199999999</v>
      </c>
      <c r="N617">
        <v>0.113117463</v>
      </c>
      <c r="O617">
        <v>0.11826706975</v>
      </c>
      <c r="P617">
        <v>0.16115107106272294</v>
      </c>
      <c r="Q617">
        <v>0.141506666666667</v>
      </c>
      <c r="R617">
        <v>0.16150666699999999</v>
      </c>
      <c r="S617">
        <v>0.16551110466666699</v>
      </c>
      <c r="T617">
        <v>0.1331644221340062</v>
      </c>
      <c r="U617">
        <v>0.11747284454798899</v>
      </c>
    </row>
    <row r="618" spans="1:21" x14ac:dyDescent="0.25">
      <c r="A618" s="144">
        <v>596.40000000000009</v>
      </c>
      <c r="B618">
        <v>0.17427999999999999</v>
      </c>
      <c r="C618">
        <v>0.17335500000000001</v>
      </c>
      <c r="D618">
        <v>0.172565</v>
      </c>
      <c r="E618">
        <v>0.17174</v>
      </c>
      <c r="F618">
        <v>0.17052</v>
      </c>
      <c r="G618">
        <v>0.16936999999999999</v>
      </c>
      <c r="H618">
        <v>0.168325</v>
      </c>
      <c r="I618">
        <v>0.16652499999999998</v>
      </c>
      <c r="J618">
        <v>0.16562499999999999</v>
      </c>
      <c r="K618">
        <v>0.16483500000000001</v>
      </c>
      <c r="L618">
        <v>0.163275</v>
      </c>
      <c r="M618">
        <v>0.19954898799999998</v>
      </c>
      <c r="N618">
        <v>0.11406623</v>
      </c>
      <c r="O618">
        <v>0.11914866225000001</v>
      </c>
      <c r="P618">
        <v>0.16219500391113625</v>
      </c>
      <c r="Q618">
        <v>0.14247000000000001</v>
      </c>
      <c r="R618">
        <v>0.16247</v>
      </c>
      <c r="S618">
        <v>0.16638095650000001</v>
      </c>
      <c r="T618">
        <v>0.13413856467247121</v>
      </c>
      <c r="U618">
        <v>0.118906997235385</v>
      </c>
    </row>
    <row r="619" spans="1:21" x14ac:dyDescent="0.25">
      <c r="A619" s="144">
        <v>596.80000000000007</v>
      </c>
      <c r="B619">
        <v>0.17538999999999999</v>
      </c>
      <c r="C619">
        <v>0.17455999999999999</v>
      </c>
      <c r="D619">
        <v>0.17402499999999999</v>
      </c>
      <c r="E619">
        <v>0.17297499999999999</v>
      </c>
      <c r="F619">
        <v>0.17182</v>
      </c>
      <c r="G619">
        <v>0.17058999999999999</v>
      </c>
      <c r="H619">
        <v>0.16957</v>
      </c>
      <c r="I619">
        <v>0.16789999999999999</v>
      </c>
      <c r="J619">
        <v>0.16691500000000001</v>
      </c>
      <c r="K619">
        <v>0.16615000000000002</v>
      </c>
      <c r="L619">
        <v>0.16464000000000001</v>
      </c>
      <c r="M619">
        <v>0.20062753</v>
      </c>
      <c r="N619">
        <v>0.115229234</v>
      </c>
      <c r="O619">
        <v>0.1202132175</v>
      </c>
      <c r="P619">
        <v>0.16335629827431764</v>
      </c>
      <c r="Q619">
        <v>0.14357666666666699</v>
      </c>
      <c r="R619">
        <v>0.16357666700000001</v>
      </c>
      <c r="S619">
        <v>0.167394267166667</v>
      </c>
      <c r="T619">
        <v>0.1355411058684122</v>
      </c>
      <c r="U619">
        <v>0.12002907016308</v>
      </c>
    </row>
    <row r="620" spans="1:21" x14ac:dyDescent="0.25">
      <c r="A620" s="144">
        <v>597.20000000000005</v>
      </c>
      <c r="B620">
        <v>0.176375</v>
      </c>
      <c r="C620">
        <v>0.17559000000000002</v>
      </c>
      <c r="D620">
        <v>0.17498999999999998</v>
      </c>
      <c r="E620">
        <v>0.174065</v>
      </c>
      <c r="F620">
        <v>0.17296499999999998</v>
      </c>
      <c r="G620">
        <v>0.171685</v>
      </c>
      <c r="H620">
        <v>0.17074499999999998</v>
      </c>
      <c r="I620">
        <v>0.16902500000000001</v>
      </c>
      <c r="J620">
        <v>0.16806499999999999</v>
      </c>
      <c r="K620">
        <v>0.16735</v>
      </c>
      <c r="L620">
        <v>0.165825</v>
      </c>
      <c r="M620">
        <v>0.2015404985</v>
      </c>
      <c r="N620">
        <v>0.116422844</v>
      </c>
      <c r="O620">
        <v>0.12140602175</v>
      </c>
      <c r="P620">
        <v>0.16465153714340697</v>
      </c>
      <c r="Q620">
        <v>0.14453333333333299</v>
      </c>
      <c r="R620">
        <v>0.164533333</v>
      </c>
      <c r="S620">
        <v>0.16825770283333299</v>
      </c>
      <c r="T620">
        <v>0.13664315924216219</v>
      </c>
      <c r="U620">
        <v>0.121023153762346</v>
      </c>
    </row>
    <row r="621" spans="1:21" x14ac:dyDescent="0.25">
      <c r="A621" s="144">
        <v>597.6</v>
      </c>
      <c r="B621">
        <v>0.17769499999999999</v>
      </c>
      <c r="C621">
        <v>0.17676500000000001</v>
      </c>
      <c r="D621">
        <v>0.17624499999999999</v>
      </c>
      <c r="E621">
        <v>0.17525499999999999</v>
      </c>
      <c r="F621">
        <v>0.17413000000000001</v>
      </c>
      <c r="G621">
        <v>0.17290499999999998</v>
      </c>
      <c r="H621">
        <v>0.17196</v>
      </c>
      <c r="I621">
        <v>0.17030499999999998</v>
      </c>
      <c r="J621">
        <v>0.16946499999999998</v>
      </c>
      <c r="K621">
        <v>0.16861000000000001</v>
      </c>
      <c r="L621">
        <v>0.16713500000000001</v>
      </c>
      <c r="M621">
        <v>0.20278171</v>
      </c>
      <c r="N621">
        <v>0.118381588</v>
      </c>
      <c r="O621">
        <v>0.12260718300000001</v>
      </c>
      <c r="P621">
        <v>0.16578310796167967</v>
      </c>
      <c r="Q621">
        <v>0.14576666666666699</v>
      </c>
      <c r="R621">
        <v>0.16576666700000001</v>
      </c>
      <c r="S621">
        <v>0.16939793016666699</v>
      </c>
      <c r="T621">
        <v>0.13808696247533819</v>
      </c>
      <c r="U621">
        <v>0.122791451489617</v>
      </c>
    </row>
    <row r="622" spans="1:21" x14ac:dyDescent="0.25">
      <c r="A622" s="144">
        <v>598</v>
      </c>
      <c r="B622">
        <v>0.17904500000000001</v>
      </c>
      <c r="C622">
        <v>0.17811500000000002</v>
      </c>
      <c r="D622">
        <v>0.177425</v>
      </c>
      <c r="E622">
        <v>0.17654999999999998</v>
      </c>
      <c r="F622">
        <v>0.17565</v>
      </c>
      <c r="G622">
        <v>0.17450499999999999</v>
      </c>
      <c r="H622">
        <v>0.173405</v>
      </c>
      <c r="I622">
        <v>0.17171999999999998</v>
      </c>
      <c r="J622">
        <v>0.17094999999999999</v>
      </c>
      <c r="K622">
        <v>0.170185</v>
      </c>
      <c r="L622">
        <v>0.16872500000000001</v>
      </c>
      <c r="M622">
        <v>0.20387479050000001</v>
      </c>
      <c r="N622">
        <v>0.11988125099999999</v>
      </c>
      <c r="O622">
        <v>0.12412438975000001</v>
      </c>
      <c r="P622">
        <v>0.16712781928463166</v>
      </c>
      <c r="Q622">
        <v>0.14707000000000001</v>
      </c>
      <c r="R622">
        <v>0.16707</v>
      </c>
      <c r="S622">
        <v>0.170608282</v>
      </c>
      <c r="T622">
        <v>0.13920327338202421</v>
      </c>
      <c r="U622">
        <v>0.124073327263465</v>
      </c>
    </row>
    <row r="623" spans="1:21" x14ac:dyDescent="0.25">
      <c r="A623" s="144">
        <v>598.40000000000009</v>
      </c>
      <c r="B623">
        <v>0.180255</v>
      </c>
      <c r="C623">
        <v>0.179395</v>
      </c>
      <c r="D623">
        <v>0.17885499999999999</v>
      </c>
      <c r="E623">
        <v>0.17794499999999999</v>
      </c>
      <c r="F623">
        <v>0.17697499999999999</v>
      </c>
      <c r="G623">
        <v>0.17568</v>
      </c>
      <c r="H623">
        <v>0.174765</v>
      </c>
      <c r="I623">
        <v>0.17322500000000002</v>
      </c>
      <c r="J623">
        <v>0.17244999999999999</v>
      </c>
      <c r="K623">
        <v>0.17160999999999998</v>
      </c>
      <c r="L623">
        <v>0.170125</v>
      </c>
      <c r="M623">
        <v>0.20511967650000001</v>
      </c>
      <c r="N623">
        <v>0.121350309</v>
      </c>
      <c r="O623">
        <v>0.12575119774999999</v>
      </c>
      <c r="P623">
        <v>0.16870121161496851</v>
      </c>
      <c r="Q623">
        <v>0.14854000000000001</v>
      </c>
      <c r="R623">
        <v>0.16854</v>
      </c>
      <c r="S623">
        <v>0.17198542450000001</v>
      </c>
      <c r="T623">
        <v>0.1409974047132232</v>
      </c>
      <c r="U623">
        <v>0.12556750154153501</v>
      </c>
    </row>
    <row r="624" spans="1:21" x14ac:dyDescent="0.25">
      <c r="A624" s="144">
        <v>598.80000000000007</v>
      </c>
      <c r="B624">
        <v>0.18187500000000001</v>
      </c>
      <c r="C624">
        <v>0.18099500000000002</v>
      </c>
      <c r="D624">
        <v>0.18043999999999999</v>
      </c>
      <c r="E624">
        <v>0.179395</v>
      </c>
      <c r="F624">
        <v>0.17845</v>
      </c>
      <c r="G624">
        <v>0.177285</v>
      </c>
      <c r="H624">
        <v>0.17644500000000002</v>
      </c>
      <c r="I624">
        <v>0.17482</v>
      </c>
      <c r="J624">
        <v>0.17402999999999999</v>
      </c>
      <c r="K624">
        <v>0.17325000000000002</v>
      </c>
      <c r="L624">
        <v>0.17185</v>
      </c>
      <c r="M624">
        <v>0.20614955600000001</v>
      </c>
      <c r="N624">
        <v>0.123156026</v>
      </c>
      <c r="O624">
        <v>0.12727027725000001</v>
      </c>
      <c r="P624">
        <v>0.17027171443348998</v>
      </c>
      <c r="Q624">
        <v>0.14979666666666699</v>
      </c>
      <c r="R624">
        <v>0.16979666700000001</v>
      </c>
      <c r="S624">
        <v>0.17314935816666699</v>
      </c>
      <c r="T624">
        <v>0.1422574852656292</v>
      </c>
      <c r="U624">
        <v>0.12766696797027</v>
      </c>
    </row>
    <row r="625" spans="1:21" x14ac:dyDescent="0.25">
      <c r="A625" s="144">
        <v>599.20000000000005</v>
      </c>
      <c r="B625">
        <v>0.18342999999999998</v>
      </c>
      <c r="C625">
        <v>0.18249499999999999</v>
      </c>
      <c r="D625">
        <v>0.182</v>
      </c>
      <c r="E625">
        <v>0.18107000000000001</v>
      </c>
      <c r="F625">
        <v>0.180005</v>
      </c>
      <c r="G625">
        <v>0.17896499999999999</v>
      </c>
      <c r="H625">
        <v>0.17802000000000001</v>
      </c>
      <c r="I625">
        <v>0.17639500000000002</v>
      </c>
      <c r="J625">
        <v>0.17563499999999999</v>
      </c>
      <c r="K625">
        <v>0.17493999999999998</v>
      </c>
      <c r="L625">
        <v>0.173545</v>
      </c>
      <c r="M625">
        <v>0.20778603950000002</v>
      </c>
      <c r="N625">
        <v>0.12511476999999999</v>
      </c>
      <c r="O625">
        <v>0.12886895875000001</v>
      </c>
      <c r="P625">
        <v>0.17197378777121111</v>
      </c>
      <c r="Q625">
        <v>0.151326666666667</v>
      </c>
      <c r="R625">
        <v>0.17132666699999999</v>
      </c>
      <c r="S625">
        <v>0.17458674866666701</v>
      </c>
      <c r="T625">
        <v>0.14364708429963421</v>
      </c>
      <c r="U625">
        <v>0.12918440357240701</v>
      </c>
    </row>
    <row r="626" spans="1:21" x14ac:dyDescent="0.25">
      <c r="A626" s="144">
        <v>599.6</v>
      </c>
      <c r="B626">
        <v>0.18476500000000001</v>
      </c>
      <c r="C626">
        <v>0.18391000000000002</v>
      </c>
      <c r="D626">
        <v>0.18340499999999998</v>
      </c>
      <c r="E626">
        <v>0.182535</v>
      </c>
      <c r="F626">
        <v>0.18148999999999998</v>
      </c>
      <c r="G626">
        <v>0.1804</v>
      </c>
      <c r="H626">
        <v>0.179505</v>
      </c>
      <c r="I626">
        <v>0.17800500000000002</v>
      </c>
      <c r="J626">
        <v>0.17724999999999999</v>
      </c>
      <c r="K626">
        <v>0.17654999999999998</v>
      </c>
      <c r="L626">
        <v>0.17519000000000001</v>
      </c>
      <c r="M626">
        <v>0.2090169975</v>
      </c>
      <c r="N626">
        <v>0.12685927599999999</v>
      </c>
      <c r="O626">
        <v>0.13096768324999999</v>
      </c>
      <c r="P626">
        <v>0.17362797159711688</v>
      </c>
      <c r="Q626">
        <v>0.15282000000000001</v>
      </c>
      <c r="R626">
        <v>0.17282</v>
      </c>
      <c r="S626">
        <v>0.175987596</v>
      </c>
      <c r="T626">
        <v>0.14512429144123221</v>
      </c>
      <c r="U626">
        <v>0.130916196421448</v>
      </c>
    </row>
    <row r="627" spans="1:21" x14ac:dyDescent="0.25">
      <c r="A627" s="144">
        <v>600</v>
      </c>
      <c r="B627">
        <v>0.18642999999999998</v>
      </c>
      <c r="C627">
        <v>0.18549500000000002</v>
      </c>
      <c r="D627">
        <v>0.18501499999999999</v>
      </c>
      <c r="E627">
        <v>0.18418499999999999</v>
      </c>
      <c r="F627">
        <v>0.18315999999999999</v>
      </c>
      <c r="G627">
        <v>0.18212</v>
      </c>
      <c r="H627">
        <v>0.18114</v>
      </c>
      <c r="I627">
        <v>0.17968000000000001</v>
      </c>
      <c r="J627">
        <v>0.17899999999999999</v>
      </c>
      <c r="K627">
        <v>0.17836000000000002</v>
      </c>
      <c r="L627">
        <v>0.17680499999999999</v>
      </c>
      <c r="M627">
        <v>0.2105495765</v>
      </c>
      <c r="N627">
        <v>0.12872620400000001</v>
      </c>
      <c r="O627">
        <v>0.13281319799999999</v>
      </c>
      <c r="P627">
        <v>0.17541557243188427</v>
      </c>
      <c r="Q627">
        <v>0.15436666666666701</v>
      </c>
      <c r="R627">
        <v>0.174366667</v>
      </c>
      <c r="S627">
        <v>0.177441900166667</v>
      </c>
      <c r="T627">
        <v>0.14671595980141822</v>
      </c>
      <c r="U627">
        <v>0.13276489749637899</v>
      </c>
    </row>
    <row r="628" spans="1:21" x14ac:dyDescent="0.25">
      <c r="A628" s="144">
        <v>600.40000000000009</v>
      </c>
      <c r="B628">
        <v>0.188135</v>
      </c>
      <c r="C628">
        <v>0.18742</v>
      </c>
      <c r="D628">
        <v>0.186835</v>
      </c>
      <c r="E628">
        <v>0.18590499999999999</v>
      </c>
      <c r="F628">
        <v>0.18498999999999999</v>
      </c>
      <c r="G628">
        <v>0.18387500000000001</v>
      </c>
      <c r="H628">
        <v>0.18303999999999998</v>
      </c>
      <c r="I628">
        <v>0.18146499999999999</v>
      </c>
      <c r="J628">
        <v>0.18088499999999999</v>
      </c>
      <c r="K628">
        <v>0.18002000000000001</v>
      </c>
      <c r="L628">
        <v>0.17867</v>
      </c>
      <c r="M628">
        <v>0.21195973200000001</v>
      </c>
      <c r="N628">
        <v>0.130991002</v>
      </c>
      <c r="O628">
        <v>0.13476625949999999</v>
      </c>
      <c r="P628">
        <v>0.17687186674597566</v>
      </c>
      <c r="Q628">
        <v>0.156143333333333</v>
      </c>
      <c r="R628">
        <v>0.17614333300000001</v>
      </c>
      <c r="S628">
        <v>0.17912632783333299</v>
      </c>
      <c r="T628">
        <v>0.14832106674782622</v>
      </c>
      <c r="U628">
        <v>0.13502211020864399</v>
      </c>
    </row>
    <row r="629" spans="1:21" x14ac:dyDescent="0.25">
      <c r="A629" s="144">
        <v>600.80000000000007</v>
      </c>
      <c r="B629">
        <v>0.18958</v>
      </c>
      <c r="C629">
        <v>0.18883</v>
      </c>
      <c r="D629">
        <v>0.18839</v>
      </c>
      <c r="E629">
        <v>0.18739500000000001</v>
      </c>
      <c r="F629">
        <v>0.18640499999999999</v>
      </c>
      <c r="G629">
        <v>0.18547</v>
      </c>
      <c r="H629">
        <v>0.18462499999999998</v>
      </c>
      <c r="I629">
        <v>0.18298500000000001</v>
      </c>
      <c r="J629">
        <v>0.182445</v>
      </c>
      <c r="K629">
        <v>0.18176</v>
      </c>
      <c r="L629">
        <v>0.18041000000000001</v>
      </c>
      <c r="M629">
        <v>0.21363676649999999</v>
      </c>
      <c r="N629">
        <v>0.133286405</v>
      </c>
      <c r="O629">
        <v>0.13701395375</v>
      </c>
      <c r="P629">
        <v>0.17884841258665005</v>
      </c>
      <c r="Q629">
        <v>0.15751000000000001</v>
      </c>
      <c r="R629">
        <v>0.17751</v>
      </c>
      <c r="S629">
        <v>0.1804008775</v>
      </c>
      <c r="T629">
        <v>0.15000871595339221</v>
      </c>
      <c r="U629">
        <v>0.13718094490562199</v>
      </c>
    </row>
    <row r="630" spans="1:21" x14ac:dyDescent="0.25">
      <c r="A630" s="144">
        <v>601.20000000000005</v>
      </c>
      <c r="B630">
        <v>0.19175500000000001</v>
      </c>
      <c r="C630">
        <v>0.19072500000000001</v>
      </c>
      <c r="D630">
        <v>0.19028499999999998</v>
      </c>
      <c r="E630">
        <v>0.18940000000000001</v>
      </c>
      <c r="F630">
        <v>0.18847999999999998</v>
      </c>
      <c r="G630">
        <v>0.187525</v>
      </c>
      <c r="H630">
        <v>0.18660500000000002</v>
      </c>
      <c r="I630">
        <v>0.18496000000000001</v>
      </c>
      <c r="J630">
        <v>0.184395</v>
      </c>
      <c r="K630">
        <v>0.1837</v>
      </c>
      <c r="L630">
        <v>0.18229499999999998</v>
      </c>
      <c r="M630">
        <v>0.2150193775</v>
      </c>
      <c r="N630">
        <v>0.135336965</v>
      </c>
      <c r="O630">
        <v>0.13921216274999998</v>
      </c>
      <c r="P630">
        <v>0.18067231994209348</v>
      </c>
      <c r="Q630">
        <v>0.159436666666667</v>
      </c>
      <c r="R630">
        <v>0.17943666699999999</v>
      </c>
      <c r="S630">
        <v>0.18223555016666701</v>
      </c>
      <c r="T630">
        <v>0.15177549875999422</v>
      </c>
      <c r="U630">
        <v>0.13913719426263901</v>
      </c>
    </row>
    <row r="631" spans="1:21" x14ac:dyDescent="0.25">
      <c r="A631" s="144">
        <v>601.6</v>
      </c>
      <c r="B631">
        <v>0.193</v>
      </c>
      <c r="C631">
        <v>0.19222</v>
      </c>
      <c r="D631">
        <v>0.19185000000000002</v>
      </c>
      <c r="E631">
        <v>0.19086999999999998</v>
      </c>
      <c r="F631">
        <v>0.190085</v>
      </c>
      <c r="G631">
        <v>0.18900499999999998</v>
      </c>
      <c r="H631">
        <v>0.18807499999999999</v>
      </c>
      <c r="I631">
        <v>0.18663000000000002</v>
      </c>
      <c r="J631">
        <v>0.18602999999999997</v>
      </c>
      <c r="K631">
        <v>0.18534499999999998</v>
      </c>
      <c r="L631">
        <v>0.18395</v>
      </c>
      <c r="M631">
        <v>0.21645922000000001</v>
      </c>
      <c r="N631">
        <v>0.13799963300000001</v>
      </c>
      <c r="O631">
        <v>0.14133699075</v>
      </c>
      <c r="P631">
        <v>0.18256782276061495</v>
      </c>
      <c r="Q631">
        <v>0.16102</v>
      </c>
      <c r="R631">
        <v>0.18101999999999999</v>
      </c>
      <c r="S631">
        <v>0.183727012</v>
      </c>
      <c r="T631">
        <v>0.1535406463183572</v>
      </c>
      <c r="U631">
        <v>0.141496773435805</v>
      </c>
    </row>
    <row r="632" spans="1:21" x14ac:dyDescent="0.25">
      <c r="A632" s="144">
        <v>602</v>
      </c>
      <c r="B632">
        <v>0.19491999999999998</v>
      </c>
      <c r="C632">
        <v>0.19403500000000001</v>
      </c>
      <c r="D632">
        <v>0.19374000000000002</v>
      </c>
      <c r="E632">
        <v>0.19279499999999999</v>
      </c>
      <c r="F632">
        <v>0.19198000000000001</v>
      </c>
      <c r="G632">
        <v>0.19089499999999998</v>
      </c>
      <c r="H632">
        <v>0.189975</v>
      </c>
      <c r="I632">
        <v>0.18850500000000001</v>
      </c>
      <c r="J632">
        <v>0.187885</v>
      </c>
      <c r="K632">
        <v>0.18725999999999998</v>
      </c>
      <c r="L632">
        <v>0.18583</v>
      </c>
      <c r="M632">
        <v>0.21803433950000001</v>
      </c>
      <c r="N632">
        <v>0.14020321999999999</v>
      </c>
      <c r="O632">
        <v>0.14351864624999999</v>
      </c>
      <c r="P632">
        <v>0.18438463209981293</v>
      </c>
      <c r="Q632">
        <v>0.162893333333333</v>
      </c>
      <c r="R632">
        <v>0.18289333299999999</v>
      </c>
      <c r="S632">
        <v>0.18550859583333301</v>
      </c>
      <c r="T632">
        <v>0.15474374531019219</v>
      </c>
      <c r="U632">
        <v>0.14387899498961401</v>
      </c>
    </row>
    <row r="633" spans="1:21" x14ac:dyDescent="0.25">
      <c r="A633" s="144">
        <v>602.40000000000009</v>
      </c>
      <c r="B633">
        <v>0.19663</v>
      </c>
      <c r="C633">
        <v>0.19591</v>
      </c>
      <c r="D633">
        <v>0.19551499999999999</v>
      </c>
      <c r="E633">
        <v>0.194635</v>
      </c>
      <c r="F633">
        <v>0.19387499999999999</v>
      </c>
      <c r="G633">
        <v>0.19279000000000002</v>
      </c>
      <c r="H633">
        <v>0.19189500000000001</v>
      </c>
      <c r="I633">
        <v>0.19031500000000001</v>
      </c>
      <c r="J633">
        <v>0.18979499999999999</v>
      </c>
      <c r="K633">
        <v>0.18922</v>
      </c>
      <c r="L633">
        <v>0.18779000000000001</v>
      </c>
      <c r="M633">
        <v>0.21973662500000002</v>
      </c>
      <c r="N633">
        <v>0.14259043900000001</v>
      </c>
      <c r="O633">
        <v>0.14587743275000001</v>
      </c>
      <c r="P633">
        <v>0.18630038644491786</v>
      </c>
      <c r="Q633">
        <v>0.164643333333333</v>
      </c>
      <c r="R633">
        <v>0.18464333299999999</v>
      </c>
      <c r="S633">
        <v>0.187166967833333</v>
      </c>
      <c r="T633">
        <v>0.15699986145278721</v>
      </c>
      <c r="U633">
        <v>0.14607616232102399</v>
      </c>
    </row>
    <row r="634" spans="1:21" x14ac:dyDescent="0.25">
      <c r="A634" s="144">
        <v>602.80000000000007</v>
      </c>
      <c r="B634">
        <v>0.19868</v>
      </c>
      <c r="C634">
        <v>0.19772499999999998</v>
      </c>
      <c r="D634">
        <v>0.197355</v>
      </c>
      <c r="E634">
        <v>0.19655500000000001</v>
      </c>
      <c r="F634">
        <v>0.19575500000000001</v>
      </c>
      <c r="G634">
        <v>0.19462499999999999</v>
      </c>
      <c r="H634">
        <v>0.193685</v>
      </c>
      <c r="I634">
        <v>0.192135</v>
      </c>
      <c r="J634">
        <v>0.191665</v>
      </c>
      <c r="K634">
        <v>0.19108999999999998</v>
      </c>
      <c r="L634">
        <v>0.18970999999999999</v>
      </c>
      <c r="M634">
        <v>0.22114662800000001</v>
      </c>
      <c r="N634">
        <v>0.14476342</v>
      </c>
      <c r="O634">
        <v>0.1481573625</v>
      </c>
      <c r="P634">
        <v>0.18803877877525471</v>
      </c>
      <c r="Q634">
        <v>0.16654333333333299</v>
      </c>
      <c r="R634">
        <v>0.18654333300000001</v>
      </c>
      <c r="S634">
        <v>0.188975461833333</v>
      </c>
      <c r="T634">
        <v>0.1585875777163562</v>
      </c>
      <c r="U634">
        <v>0.14824832788856501</v>
      </c>
    </row>
    <row r="635" spans="1:21" x14ac:dyDescent="0.25">
      <c r="A635" s="144">
        <v>603.20000000000005</v>
      </c>
      <c r="B635">
        <v>0.20011000000000001</v>
      </c>
      <c r="C635">
        <v>0.19939000000000001</v>
      </c>
      <c r="D635">
        <v>0.19905999999999999</v>
      </c>
      <c r="E635">
        <v>0.19819500000000001</v>
      </c>
      <c r="F635">
        <v>0.197265</v>
      </c>
      <c r="G635">
        <v>0.19634499999999999</v>
      </c>
      <c r="H635">
        <v>0.19546999999999998</v>
      </c>
      <c r="I635">
        <v>0.19389499999999998</v>
      </c>
      <c r="J635">
        <v>0.19329000000000002</v>
      </c>
      <c r="K635">
        <v>0.19258</v>
      </c>
      <c r="L635">
        <v>0.19128999999999999</v>
      </c>
      <c r="M635">
        <v>0.22233305450000002</v>
      </c>
      <c r="N635">
        <v>0.14764032599999999</v>
      </c>
      <c r="O635">
        <v>0.15053710875000001</v>
      </c>
      <c r="P635">
        <v>0.19034347762626708</v>
      </c>
      <c r="Q635">
        <v>0.16826333333333299</v>
      </c>
      <c r="R635">
        <v>0.188263333</v>
      </c>
      <c r="S635">
        <v>0.190604076833333</v>
      </c>
      <c r="T635">
        <v>0.16019460733073321</v>
      </c>
      <c r="U635">
        <v>0.150696107009301</v>
      </c>
    </row>
    <row r="636" spans="1:21" x14ac:dyDescent="0.25">
      <c r="A636" s="144">
        <v>603.6</v>
      </c>
      <c r="B636">
        <v>0.20197999999999999</v>
      </c>
      <c r="C636">
        <v>0.20127499999999998</v>
      </c>
      <c r="D636">
        <v>0.20086999999999999</v>
      </c>
      <c r="E636">
        <v>0.19993</v>
      </c>
      <c r="F636">
        <v>0.19908999999999999</v>
      </c>
      <c r="G636">
        <v>0.19807999999999998</v>
      </c>
      <c r="H636">
        <v>0.19719500000000001</v>
      </c>
      <c r="I636">
        <v>0.19580999999999998</v>
      </c>
      <c r="J636">
        <v>0.19525500000000001</v>
      </c>
      <c r="K636">
        <v>0.19453999999999999</v>
      </c>
      <c r="L636">
        <v>0.19315499999999999</v>
      </c>
      <c r="M636">
        <v>0.22379355750000002</v>
      </c>
      <c r="N636">
        <v>0.14972149100000001</v>
      </c>
      <c r="O636">
        <v>0.15300954124999999</v>
      </c>
      <c r="P636">
        <v>0.1921668699566039</v>
      </c>
      <c r="Q636">
        <v>0.16996</v>
      </c>
      <c r="R636">
        <v>0.18995999999999999</v>
      </c>
      <c r="S636">
        <v>0.19220947999999999</v>
      </c>
      <c r="T636">
        <v>0.16171925418963021</v>
      </c>
      <c r="U636">
        <v>0.153105097918145</v>
      </c>
    </row>
    <row r="637" spans="1:21" x14ac:dyDescent="0.25">
      <c r="A637" s="144">
        <v>604</v>
      </c>
      <c r="B637">
        <v>0.20383000000000001</v>
      </c>
      <c r="C637">
        <v>0.203065</v>
      </c>
      <c r="D637">
        <v>0.20266999999999999</v>
      </c>
      <c r="E637">
        <v>0.20182</v>
      </c>
      <c r="F637">
        <v>0.20099</v>
      </c>
      <c r="G637">
        <v>0.19986500000000001</v>
      </c>
      <c r="H637">
        <v>0.19914500000000002</v>
      </c>
      <c r="I637">
        <v>0.19767499999999999</v>
      </c>
      <c r="J637">
        <v>0.19711499999999998</v>
      </c>
      <c r="K637">
        <v>0.19652500000000001</v>
      </c>
      <c r="L637">
        <v>0.1951</v>
      </c>
      <c r="M637">
        <v>0.22526109750000001</v>
      </c>
      <c r="N637">
        <v>0.15241476400000001</v>
      </c>
      <c r="O637">
        <v>0.15548414849999997</v>
      </c>
      <c r="P637">
        <v>0.19414841529727872</v>
      </c>
      <c r="Q637">
        <v>0.17196</v>
      </c>
      <c r="R637">
        <v>0.19195999999999999</v>
      </c>
      <c r="S637">
        <v>0.194118337</v>
      </c>
      <c r="T637">
        <v>0.1633460515175692</v>
      </c>
      <c r="U637">
        <v>0.15576867808122699</v>
      </c>
    </row>
    <row r="638" spans="1:21" x14ac:dyDescent="0.25">
      <c r="A638" s="144">
        <v>604.40000000000009</v>
      </c>
      <c r="B638">
        <v>0.20569500000000002</v>
      </c>
      <c r="C638">
        <v>0.20495000000000002</v>
      </c>
      <c r="D638">
        <v>0.20446500000000001</v>
      </c>
      <c r="E638">
        <v>0.203595</v>
      </c>
      <c r="F638">
        <v>0.20278000000000002</v>
      </c>
      <c r="G638">
        <v>0.20183000000000001</v>
      </c>
      <c r="H638">
        <v>0.20099</v>
      </c>
      <c r="I638">
        <v>0.19952500000000001</v>
      </c>
      <c r="J638">
        <v>0.19877500000000001</v>
      </c>
      <c r="K638">
        <v>0.19830999999999999</v>
      </c>
      <c r="L638">
        <v>0.197015</v>
      </c>
      <c r="M638">
        <v>0.22703071650000001</v>
      </c>
      <c r="N638">
        <v>0.15513864199999999</v>
      </c>
      <c r="O638">
        <v>0.15796146725000001</v>
      </c>
      <c r="P638">
        <v>0.19634285064976797</v>
      </c>
      <c r="Q638">
        <v>0.17373333333333299</v>
      </c>
      <c r="R638">
        <v>0.19373333300000001</v>
      </c>
      <c r="S638">
        <v>0.19580064833333299</v>
      </c>
      <c r="T638">
        <v>0.1652595458329752</v>
      </c>
      <c r="U638">
        <v>0.15841510543578199</v>
      </c>
    </row>
    <row r="639" spans="1:21" x14ac:dyDescent="0.25">
      <c r="A639" s="144">
        <v>604.80000000000007</v>
      </c>
      <c r="B639">
        <v>0.20755499999999999</v>
      </c>
      <c r="C639">
        <v>0.20682500000000001</v>
      </c>
      <c r="D639">
        <v>0.20630999999999999</v>
      </c>
      <c r="E639">
        <v>0.20558500000000002</v>
      </c>
      <c r="F639">
        <v>0.20468</v>
      </c>
      <c r="G639">
        <v>0.20366499999999998</v>
      </c>
      <c r="H639">
        <v>0.20289000000000001</v>
      </c>
      <c r="I639">
        <v>0.20147999999999999</v>
      </c>
      <c r="J639">
        <v>0.20078000000000001</v>
      </c>
      <c r="K639">
        <v>0.20019000000000001</v>
      </c>
      <c r="L639">
        <v>0.19875500000000001</v>
      </c>
      <c r="M639">
        <v>0.2286294015</v>
      </c>
      <c r="N639">
        <v>0.157342229</v>
      </c>
      <c r="O639">
        <v>0.16043417400000001</v>
      </c>
      <c r="P639">
        <v>0.19828545148453541</v>
      </c>
      <c r="Q639">
        <v>0.175603333333333</v>
      </c>
      <c r="R639">
        <v>0.19560333299999999</v>
      </c>
      <c r="S639">
        <v>0.197579746333333</v>
      </c>
      <c r="T639">
        <v>0.16678819133360021</v>
      </c>
      <c r="U639">
        <v>0.16092274196720999</v>
      </c>
    </row>
    <row r="640" spans="1:21" x14ac:dyDescent="0.25">
      <c r="A640" s="144">
        <v>605.20000000000005</v>
      </c>
      <c r="B640">
        <v>0.20939000000000002</v>
      </c>
      <c r="C640">
        <v>0.20873</v>
      </c>
      <c r="D640">
        <v>0.20825500000000002</v>
      </c>
      <c r="E640">
        <v>0.2074</v>
      </c>
      <c r="F640">
        <v>0.20649499999999998</v>
      </c>
      <c r="G640">
        <v>0.205455</v>
      </c>
      <c r="H640">
        <v>0.20466499999999999</v>
      </c>
      <c r="I640">
        <v>0.20328000000000002</v>
      </c>
      <c r="J640">
        <v>0.20261000000000001</v>
      </c>
      <c r="K640">
        <v>0.20211000000000001</v>
      </c>
      <c r="L640">
        <v>0.20063999999999999</v>
      </c>
      <c r="M640">
        <v>0.2303864715</v>
      </c>
      <c r="N640">
        <v>0.15960702700000001</v>
      </c>
      <c r="O640">
        <v>0.16296723400000002</v>
      </c>
      <c r="P640">
        <v>0.20009199682520973</v>
      </c>
      <c r="Q640">
        <v>0.17740666666666699</v>
      </c>
      <c r="R640">
        <v>0.19740666700000001</v>
      </c>
      <c r="S640">
        <v>0.19929229816666699</v>
      </c>
      <c r="T640">
        <v>0.16839831462854321</v>
      </c>
      <c r="U640">
        <v>0.16363776121319301</v>
      </c>
    </row>
    <row r="641" spans="1:21" x14ac:dyDescent="0.25">
      <c r="A641" s="144">
        <v>605.6</v>
      </c>
      <c r="B641">
        <v>0.21126</v>
      </c>
      <c r="C641">
        <v>0.21068000000000001</v>
      </c>
      <c r="D641">
        <v>0.21021499999999999</v>
      </c>
      <c r="E641">
        <v>0.20934999999999998</v>
      </c>
      <c r="F641">
        <v>0.20854500000000001</v>
      </c>
      <c r="G641">
        <v>0.20737</v>
      </c>
      <c r="H641">
        <v>0.206595</v>
      </c>
      <c r="I641">
        <v>0.20516000000000001</v>
      </c>
      <c r="J641">
        <v>0.20457999999999998</v>
      </c>
      <c r="K641">
        <v>0.20394499999999999</v>
      </c>
      <c r="L641">
        <v>0.20266000000000001</v>
      </c>
      <c r="M641">
        <v>0.23175423849999999</v>
      </c>
      <c r="N641">
        <v>0.162392116</v>
      </c>
      <c r="O641">
        <v>0.16545774299999999</v>
      </c>
      <c r="P641">
        <v>0.20198565315406972</v>
      </c>
      <c r="Q641">
        <v>0.17916333333333301</v>
      </c>
      <c r="R641">
        <v>0.199163333</v>
      </c>
      <c r="S641">
        <v>0.200958303333333</v>
      </c>
      <c r="T641">
        <v>0.16996571444191322</v>
      </c>
      <c r="U641">
        <v>0.16549493181927999</v>
      </c>
    </row>
    <row r="642" spans="1:21" x14ac:dyDescent="0.25">
      <c r="A642" s="144">
        <v>606</v>
      </c>
      <c r="B642">
        <v>0.21310499999999999</v>
      </c>
      <c r="C642">
        <v>0.212425</v>
      </c>
      <c r="D642">
        <v>0.21200000000000002</v>
      </c>
      <c r="E642">
        <v>0.21116000000000001</v>
      </c>
      <c r="F642">
        <v>0.21024999999999999</v>
      </c>
      <c r="G642">
        <v>0.20921500000000001</v>
      </c>
      <c r="H642">
        <v>0.20841000000000001</v>
      </c>
      <c r="I642">
        <v>0.206895</v>
      </c>
      <c r="J642">
        <v>0.20621</v>
      </c>
      <c r="K642">
        <v>0.20572000000000001</v>
      </c>
      <c r="L642">
        <v>0.20438499999999998</v>
      </c>
      <c r="M642">
        <v>0.23329538650000001</v>
      </c>
      <c r="N642">
        <v>0.164840546</v>
      </c>
      <c r="O642">
        <v>0.167780081</v>
      </c>
      <c r="P642">
        <v>0.20374930948292919</v>
      </c>
      <c r="Q642">
        <v>0.18103</v>
      </c>
      <c r="R642">
        <v>0.20102999999999999</v>
      </c>
      <c r="S642">
        <v>0.20273442799999999</v>
      </c>
      <c r="T642">
        <v>0.17169398808587921</v>
      </c>
      <c r="U642">
        <v>0.16806563240769201</v>
      </c>
    </row>
    <row r="643" spans="1:21" x14ac:dyDescent="0.25">
      <c r="A643" s="144">
        <v>606.40000000000009</v>
      </c>
      <c r="B643">
        <v>0.21489</v>
      </c>
      <c r="C643">
        <v>0.21434</v>
      </c>
      <c r="D643">
        <v>0.21376000000000001</v>
      </c>
      <c r="E643">
        <v>0.21294000000000002</v>
      </c>
      <c r="F643">
        <v>0.21189</v>
      </c>
      <c r="G643">
        <v>0.21106</v>
      </c>
      <c r="H643">
        <v>0.21027499999999999</v>
      </c>
      <c r="I643">
        <v>0.20879999999999999</v>
      </c>
      <c r="J643">
        <v>0.20805499999999999</v>
      </c>
      <c r="K643">
        <v>0.20757</v>
      </c>
      <c r="L643">
        <v>0.20610000000000001</v>
      </c>
      <c r="M643">
        <v>0.23486254649999999</v>
      </c>
      <c r="N643">
        <v>0.16750321400000001</v>
      </c>
      <c r="O643">
        <v>0.17021363</v>
      </c>
      <c r="P643">
        <v>0.20599768934132637</v>
      </c>
      <c r="Q643">
        <v>0.182776666666667</v>
      </c>
      <c r="R643">
        <v>0.20277666699999999</v>
      </c>
      <c r="S643">
        <v>0.204390671666667</v>
      </c>
      <c r="T643">
        <v>0.17361535785590421</v>
      </c>
      <c r="U643">
        <v>0.17054256288411199</v>
      </c>
    </row>
    <row r="644" spans="1:21" x14ac:dyDescent="0.25">
      <c r="A644" s="144">
        <v>606.79999999999995</v>
      </c>
      <c r="B644">
        <v>0.21682000000000001</v>
      </c>
      <c r="C644">
        <v>0.21621000000000001</v>
      </c>
      <c r="D644">
        <v>0.21565499999999999</v>
      </c>
      <c r="E644">
        <v>0.21465000000000001</v>
      </c>
      <c r="F644">
        <v>0.213975</v>
      </c>
      <c r="G644">
        <v>0.21291499999999999</v>
      </c>
      <c r="H644">
        <v>0.21219499999999999</v>
      </c>
      <c r="I644">
        <v>0.21062500000000001</v>
      </c>
      <c r="J644">
        <v>0.20996500000000001</v>
      </c>
      <c r="K644">
        <v>0.20949000000000001</v>
      </c>
      <c r="L644">
        <v>0.20799499999999999</v>
      </c>
      <c r="M644">
        <v>0.23647133349999999</v>
      </c>
      <c r="N644">
        <v>0.16995164400000001</v>
      </c>
      <c r="O644">
        <v>0.17280726725000001</v>
      </c>
      <c r="P644">
        <v>0.20783187316723212</v>
      </c>
      <c r="Q644">
        <v>0.18455666666666701</v>
      </c>
      <c r="R644">
        <v>0.204556667</v>
      </c>
      <c r="S644">
        <v>0.20608036866666701</v>
      </c>
      <c r="T644">
        <v>0.1750895257285062</v>
      </c>
      <c r="U644">
        <v>0.172726188087197</v>
      </c>
    </row>
    <row r="645" spans="1:21" x14ac:dyDescent="0.25">
      <c r="A645" s="144">
        <v>607.20000000000005</v>
      </c>
      <c r="B645">
        <v>0.21832499999999999</v>
      </c>
      <c r="C645">
        <v>0.21783</v>
      </c>
      <c r="D645">
        <v>0.21722999999999998</v>
      </c>
      <c r="E645">
        <v>0.21646500000000002</v>
      </c>
      <c r="F645">
        <v>0.21554499999999999</v>
      </c>
      <c r="G645">
        <v>0.214445</v>
      </c>
      <c r="H645">
        <v>0.21371000000000001</v>
      </c>
      <c r="I645">
        <v>0.21228000000000002</v>
      </c>
      <c r="J645">
        <v>0.21155000000000002</v>
      </c>
      <c r="K645">
        <v>0.21104500000000001</v>
      </c>
      <c r="L645">
        <v>0.20954499999999998</v>
      </c>
      <c r="M645">
        <v>0.238084557</v>
      </c>
      <c r="N645">
        <v>0.17230825699999999</v>
      </c>
      <c r="O645">
        <v>0.17512348475</v>
      </c>
      <c r="P645">
        <v>0.20964526549756896</v>
      </c>
      <c r="Q645">
        <v>0.18640000000000001</v>
      </c>
      <c r="R645">
        <v>0.2064</v>
      </c>
      <c r="S645">
        <v>0.20783351750000001</v>
      </c>
      <c r="T645">
        <v>0.1765830688418302</v>
      </c>
      <c r="U645">
        <v>0.17487956832381399</v>
      </c>
    </row>
    <row r="646" spans="1:21" x14ac:dyDescent="0.25">
      <c r="A646" s="144">
        <v>607.6</v>
      </c>
      <c r="B646">
        <v>0.22031000000000001</v>
      </c>
      <c r="C646">
        <v>0.21956500000000001</v>
      </c>
      <c r="D646">
        <v>0.21917500000000001</v>
      </c>
      <c r="E646">
        <v>0.21821499999999999</v>
      </c>
      <c r="F646">
        <v>0.21737000000000001</v>
      </c>
      <c r="G646">
        <v>0.21632999999999999</v>
      </c>
      <c r="H646">
        <v>0.21560499999999999</v>
      </c>
      <c r="I646">
        <v>0.21410000000000001</v>
      </c>
      <c r="J646">
        <v>0.21339</v>
      </c>
      <c r="K646">
        <v>0.21279999999999999</v>
      </c>
      <c r="L646">
        <v>0.21138999999999999</v>
      </c>
      <c r="M646">
        <v>0.23919447100000002</v>
      </c>
      <c r="N646">
        <v>0.174879109</v>
      </c>
      <c r="O646">
        <v>0.17751237749999998</v>
      </c>
      <c r="P646">
        <v>0.21154233833529007</v>
      </c>
      <c r="Q646">
        <v>0.18839666666666699</v>
      </c>
      <c r="R646">
        <v>0.20839666700000001</v>
      </c>
      <c r="S646">
        <v>0.209740118666667</v>
      </c>
      <c r="T646">
        <v>0.1774981158360022</v>
      </c>
      <c r="U646">
        <v>0.17730714525500699</v>
      </c>
    </row>
    <row r="647" spans="1:21" x14ac:dyDescent="0.25">
      <c r="A647" s="144">
        <v>608</v>
      </c>
      <c r="B647">
        <v>0.222055</v>
      </c>
      <c r="C647">
        <v>0.22140500000000002</v>
      </c>
      <c r="D647">
        <v>0.22089500000000001</v>
      </c>
      <c r="E647">
        <v>0.21996499999999999</v>
      </c>
      <c r="F647">
        <v>0.21909499999999998</v>
      </c>
      <c r="G647">
        <v>0.21808</v>
      </c>
      <c r="H647">
        <v>0.21734500000000001</v>
      </c>
      <c r="I647">
        <v>0.21584999999999999</v>
      </c>
      <c r="J647">
        <v>0.21510499999999999</v>
      </c>
      <c r="K647">
        <v>0.21457999999999999</v>
      </c>
      <c r="L647">
        <v>0.213115</v>
      </c>
      <c r="M647">
        <v>0.241061263</v>
      </c>
      <c r="N647">
        <v>0.17705209</v>
      </c>
      <c r="O647">
        <v>0.17978534825</v>
      </c>
      <c r="P647">
        <v>0.21325652216119584</v>
      </c>
      <c r="Q647">
        <v>0.189983333333333</v>
      </c>
      <c r="R647">
        <v>0.20998333299999999</v>
      </c>
      <c r="S647">
        <v>0.211236837833333</v>
      </c>
      <c r="T647">
        <v>0.1794411556622782</v>
      </c>
      <c r="U647">
        <v>0.17961564127597701</v>
      </c>
    </row>
    <row r="648" spans="1:21" x14ac:dyDescent="0.25">
      <c r="A648" s="144">
        <v>608.40000000000009</v>
      </c>
      <c r="B648">
        <v>0.22370000000000001</v>
      </c>
      <c r="C648">
        <v>0.22310000000000002</v>
      </c>
      <c r="D648">
        <v>0.22267999999999999</v>
      </c>
      <c r="E648">
        <v>0.22173999999999999</v>
      </c>
      <c r="F648">
        <v>0.22075500000000001</v>
      </c>
      <c r="G648">
        <v>0.21970000000000001</v>
      </c>
      <c r="H648">
        <v>0.21897499999999998</v>
      </c>
      <c r="I648">
        <v>0.21751000000000001</v>
      </c>
      <c r="J648">
        <v>0.21679999999999999</v>
      </c>
      <c r="K648">
        <v>0.21622000000000002</v>
      </c>
      <c r="L648">
        <v>0.21476499999999998</v>
      </c>
      <c r="M648">
        <v>0.242412349</v>
      </c>
      <c r="N648">
        <v>0.17910265</v>
      </c>
      <c r="O648">
        <v>0.18191106374999999</v>
      </c>
      <c r="P648">
        <v>0.21522306800187069</v>
      </c>
      <c r="Q648">
        <v>0.191656666666667</v>
      </c>
      <c r="R648">
        <v>0.21165666699999999</v>
      </c>
      <c r="S648">
        <v>0.212820342666667</v>
      </c>
      <c r="T648">
        <v>0.1807098792915732</v>
      </c>
      <c r="U648">
        <v>0.181593675429427</v>
      </c>
    </row>
    <row r="649" spans="1:21" x14ac:dyDescent="0.25">
      <c r="A649" s="144">
        <v>608.79999999999995</v>
      </c>
      <c r="B649">
        <v>0.22540500000000002</v>
      </c>
      <c r="C649">
        <v>0.22477999999999998</v>
      </c>
      <c r="D649">
        <v>0.224305</v>
      </c>
      <c r="E649">
        <v>0.223275</v>
      </c>
      <c r="F649">
        <v>0.22249000000000002</v>
      </c>
      <c r="G649">
        <v>0.22139</v>
      </c>
      <c r="H649">
        <v>0.22050999999999998</v>
      </c>
      <c r="I649">
        <v>0.219055</v>
      </c>
      <c r="J649">
        <v>0.218335</v>
      </c>
      <c r="K649">
        <v>0.21784999999999999</v>
      </c>
      <c r="L649">
        <v>0.216335</v>
      </c>
      <c r="M649">
        <v>0.24399175350000002</v>
      </c>
      <c r="N649">
        <v>0.18115321100000001</v>
      </c>
      <c r="O649">
        <v>0.18408632775</v>
      </c>
      <c r="P649">
        <v>0.21722776685288309</v>
      </c>
      <c r="Q649">
        <v>0.19314000000000001</v>
      </c>
      <c r="R649">
        <v>0.21314</v>
      </c>
      <c r="S649">
        <v>0.21421396500000001</v>
      </c>
      <c r="T649">
        <v>0.1818682096447452</v>
      </c>
      <c r="U649">
        <v>0.183637016215284</v>
      </c>
    </row>
    <row r="650" spans="1:21" x14ac:dyDescent="0.25">
      <c r="A650" s="144">
        <v>609.20000000000005</v>
      </c>
      <c r="B650">
        <v>0.22703499999999999</v>
      </c>
      <c r="C650">
        <v>0.22648499999999999</v>
      </c>
      <c r="D650">
        <v>0.22589500000000001</v>
      </c>
      <c r="E650">
        <v>0.22498499999999999</v>
      </c>
      <c r="F650">
        <v>0.22406999999999999</v>
      </c>
      <c r="G650">
        <v>0.22311500000000001</v>
      </c>
      <c r="H650">
        <v>0.222355</v>
      </c>
      <c r="I650">
        <v>0.22065000000000001</v>
      </c>
      <c r="J650">
        <v>0.22005</v>
      </c>
      <c r="K650">
        <v>0.21934500000000001</v>
      </c>
      <c r="L650">
        <v>0.21792</v>
      </c>
      <c r="M650">
        <v>0.24529203450000001</v>
      </c>
      <c r="N650">
        <v>0.18314256000000001</v>
      </c>
      <c r="O650">
        <v>0.18612575949999999</v>
      </c>
      <c r="P650">
        <v>0.21858511616106699</v>
      </c>
      <c r="Q650">
        <v>0.19492000000000001</v>
      </c>
      <c r="R650">
        <v>0.21492</v>
      </c>
      <c r="S650">
        <v>0.21590437200000001</v>
      </c>
      <c r="T650">
        <v>0.18338556944653719</v>
      </c>
      <c r="U650">
        <v>0.185568549333543</v>
      </c>
    </row>
    <row r="651" spans="1:21" x14ac:dyDescent="0.25">
      <c r="A651" s="144">
        <v>609.6</v>
      </c>
      <c r="B651">
        <v>0.22862500000000002</v>
      </c>
      <c r="C651">
        <v>0.22798000000000002</v>
      </c>
      <c r="D651">
        <v>0.22735</v>
      </c>
      <c r="E651">
        <v>0.22649</v>
      </c>
      <c r="F651">
        <v>0.22558500000000001</v>
      </c>
      <c r="G651">
        <v>0.22456500000000001</v>
      </c>
      <c r="H651">
        <v>0.22375</v>
      </c>
      <c r="I651">
        <v>0.22211999999999998</v>
      </c>
      <c r="J651">
        <v>0.221465</v>
      </c>
      <c r="K651">
        <v>0.2208</v>
      </c>
      <c r="L651">
        <v>0.21932499999999999</v>
      </c>
      <c r="M651">
        <v>0.2465647705</v>
      </c>
      <c r="N651">
        <v>0.18522372500000001</v>
      </c>
      <c r="O651">
        <v>0.18820116325000003</v>
      </c>
      <c r="P651">
        <v>0.22013956398549589</v>
      </c>
      <c r="Q651">
        <v>0.19637333333333301</v>
      </c>
      <c r="R651">
        <v>0.216373333</v>
      </c>
      <c r="S651">
        <v>0.21726822983333299</v>
      </c>
      <c r="T651">
        <v>0.1842553400277552</v>
      </c>
      <c r="U651">
        <v>0.187606499321117</v>
      </c>
    </row>
    <row r="652" spans="1:21" x14ac:dyDescent="0.25">
      <c r="A652" s="144">
        <v>610</v>
      </c>
      <c r="B652">
        <v>0.23036499999999999</v>
      </c>
      <c r="C652">
        <v>0.22969499999999998</v>
      </c>
      <c r="D652">
        <v>0.22921</v>
      </c>
      <c r="E652">
        <v>0.22825000000000001</v>
      </c>
      <c r="F652">
        <v>0.22731000000000001</v>
      </c>
      <c r="G652">
        <v>0.22622999999999999</v>
      </c>
      <c r="H652">
        <v>0.22534499999999999</v>
      </c>
      <c r="I652">
        <v>0.22388999999999998</v>
      </c>
      <c r="J652">
        <v>0.22308499999999998</v>
      </c>
      <c r="K652">
        <v>0.22256999999999999</v>
      </c>
      <c r="L652">
        <v>0.221</v>
      </c>
      <c r="M652">
        <v>0.24798777950000001</v>
      </c>
      <c r="N652">
        <v>0.18733549599999999</v>
      </c>
      <c r="O652">
        <v>0.19010253825000001</v>
      </c>
      <c r="P652">
        <v>0.22161664979515672</v>
      </c>
      <c r="Q652">
        <v>0.19783666666666699</v>
      </c>
      <c r="R652">
        <v>0.21783666700000001</v>
      </c>
      <c r="S652">
        <v>0.21864220516666699</v>
      </c>
      <c r="T652">
        <v>0.18570987103649922</v>
      </c>
      <c r="U652">
        <v>0.18919203224740799</v>
      </c>
    </row>
    <row r="653" spans="1:21" x14ac:dyDescent="0.25">
      <c r="A653" s="144">
        <v>610.40000000000009</v>
      </c>
      <c r="B653">
        <v>0.23185</v>
      </c>
      <c r="C653">
        <v>0.23116</v>
      </c>
      <c r="D653">
        <v>0.23064499999999999</v>
      </c>
      <c r="E653">
        <v>0.22961500000000001</v>
      </c>
      <c r="F653">
        <v>0.22877999999999998</v>
      </c>
      <c r="G653">
        <v>0.22756999999999999</v>
      </c>
      <c r="H653">
        <v>0.22687000000000002</v>
      </c>
      <c r="I653">
        <v>0.22527999999999998</v>
      </c>
      <c r="J653">
        <v>0.22449</v>
      </c>
      <c r="K653">
        <v>0.223825</v>
      </c>
      <c r="L653">
        <v>0.22237499999999999</v>
      </c>
      <c r="M653">
        <v>0.2493960975</v>
      </c>
      <c r="N653">
        <v>0.18886576499999999</v>
      </c>
      <c r="O653">
        <v>0.19188117599999999</v>
      </c>
      <c r="P653">
        <v>0.22320215261367815</v>
      </c>
      <c r="Q653">
        <v>0.19935666666666699</v>
      </c>
      <c r="R653">
        <v>0.21935666700000001</v>
      </c>
      <c r="S653">
        <v>0.220072964166667</v>
      </c>
      <c r="T653">
        <v>0.18672854213543122</v>
      </c>
      <c r="U653">
        <v>0.19125152703437101</v>
      </c>
    </row>
    <row r="654" spans="1:21" x14ac:dyDescent="0.25">
      <c r="A654" s="144">
        <v>610.79999999999995</v>
      </c>
      <c r="B654">
        <v>0.23322500000000002</v>
      </c>
      <c r="C654">
        <v>0.23264499999999999</v>
      </c>
      <c r="D654">
        <v>0.23205000000000001</v>
      </c>
      <c r="E654">
        <v>0.23098000000000002</v>
      </c>
      <c r="F654">
        <v>0.23016999999999999</v>
      </c>
      <c r="G654">
        <v>0.22913</v>
      </c>
      <c r="H654">
        <v>0.22822999999999999</v>
      </c>
      <c r="I654">
        <v>0.22659000000000001</v>
      </c>
      <c r="J654">
        <v>0.22589500000000001</v>
      </c>
      <c r="K654">
        <v>0.225325</v>
      </c>
      <c r="L654">
        <v>0.22354499999999999</v>
      </c>
      <c r="M654">
        <v>0.25053110950000002</v>
      </c>
      <c r="N654">
        <v>0.19002876899999999</v>
      </c>
      <c r="O654">
        <v>0.19377647974999998</v>
      </c>
      <c r="P654">
        <v>0.22440765543220012</v>
      </c>
      <c r="Q654">
        <v>0.20078333333333301</v>
      </c>
      <c r="R654">
        <v>0.220783333</v>
      </c>
      <c r="S654">
        <v>0.22141050683333299</v>
      </c>
      <c r="T654">
        <v>0.1877195795256342</v>
      </c>
      <c r="U654">
        <v>0.19261612879468701</v>
      </c>
    </row>
    <row r="655" spans="1:21" x14ac:dyDescent="0.25">
      <c r="A655" s="144">
        <v>611.20000000000005</v>
      </c>
      <c r="B655">
        <v>0.23482500000000001</v>
      </c>
      <c r="C655">
        <v>0.23385500000000001</v>
      </c>
      <c r="D655">
        <v>0.23355500000000001</v>
      </c>
      <c r="E655">
        <v>0.23238500000000001</v>
      </c>
      <c r="F655">
        <v>0.23155000000000001</v>
      </c>
      <c r="G655">
        <v>0.23045499999999999</v>
      </c>
      <c r="H655">
        <v>0.22958000000000001</v>
      </c>
      <c r="I655">
        <v>0.22797000000000001</v>
      </c>
      <c r="J655">
        <v>0.22728500000000001</v>
      </c>
      <c r="K655">
        <v>0.22650000000000001</v>
      </c>
      <c r="L655">
        <v>0.22495999999999999</v>
      </c>
      <c r="M655">
        <v>0.25173620699999999</v>
      </c>
      <c r="N655">
        <v>0.19165085400000001</v>
      </c>
      <c r="O655">
        <v>0.19547670349999999</v>
      </c>
      <c r="P655">
        <v>0.2254121157285692</v>
      </c>
      <c r="Q655">
        <v>0.20204</v>
      </c>
      <c r="R655">
        <v>0.22203999999999999</v>
      </c>
      <c r="S655">
        <v>0.22257816599999999</v>
      </c>
      <c r="T655">
        <v>0.18885699625267721</v>
      </c>
      <c r="U655">
        <v>0.19416438942504399</v>
      </c>
    </row>
    <row r="656" spans="1:21" x14ac:dyDescent="0.25">
      <c r="A656" s="144">
        <v>611.6</v>
      </c>
      <c r="B656">
        <v>0.23608499999999999</v>
      </c>
      <c r="C656">
        <v>0.235375</v>
      </c>
      <c r="D656">
        <v>0.23486000000000001</v>
      </c>
      <c r="E656">
        <v>0.23377999999999999</v>
      </c>
      <c r="F656">
        <v>0.232905</v>
      </c>
      <c r="G656">
        <v>0.231905</v>
      </c>
      <c r="H656">
        <v>0.23086000000000001</v>
      </c>
      <c r="I656">
        <v>0.229375</v>
      </c>
      <c r="J656">
        <v>0.228545</v>
      </c>
      <c r="K656">
        <v>0.22778000000000001</v>
      </c>
      <c r="L656">
        <v>0.22619</v>
      </c>
      <c r="M656">
        <v>0.2528779505</v>
      </c>
      <c r="N656">
        <v>0.19318112300000001</v>
      </c>
      <c r="O656">
        <v>0.19707480624999998</v>
      </c>
      <c r="P656">
        <v>0.22684261854709065</v>
      </c>
      <c r="Q656">
        <v>0.203416666666667</v>
      </c>
      <c r="R656">
        <v>0.22341666700000001</v>
      </c>
      <c r="S656">
        <v>0.22386594166666701</v>
      </c>
      <c r="T656">
        <v>0.1897307260682122</v>
      </c>
      <c r="U656">
        <v>0.19562865598243101</v>
      </c>
    </row>
    <row r="657" spans="1:21" x14ac:dyDescent="0.25">
      <c r="A657" s="144">
        <v>612</v>
      </c>
      <c r="B657">
        <v>0.23725000000000002</v>
      </c>
      <c r="C657">
        <v>0.236485</v>
      </c>
      <c r="D657">
        <v>0.23599999999999999</v>
      </c>
      <c r="E657">
        <v>0.23485</v>
      </c>
      <c r="F657">
        <v>0.23392000000000002</v>
      </c>
      <c r="G657">
        <v>0.23286499999999999</v>
      </c>
      <c r="H657">
        <v>0.23195500000000002</v>
      </c>
      <c r="I657">
        <v>0.23041500000000001</v>
      </c>
      <c r="J657">
        <v>0.22961500000000001</v>
      </c>
      <c r="K657">
        <v>0.22885</v>
      </c>
      <c r="L657">
        <v>0.22725499999999998</v>
      </c>
      <c r="M657">
        <v>0.25402841600000003</v>
      </c>
      <c r="N657">
        <v>0.19480320700000001</v>
      </c>
      <c r="O657">
        <v>0.19861139925000001</v>
      </c>
      <c r="P657">
        <v>0.22803496785527461</v>
      </c>
      <c r="Q657">
        <v>0.20462333333333299</v>
      </c>
      <c r="R657">
        <v>0.22462333300000001</v>
      </c>
      <c r="S657">
        <v>0.22498383383333301</v>
      </c>
      <c r="T657">
        <v>0.1906799241238912</v>
      </c>
      <c r="U657">
        <v>0.19718997755874301</v>
      </c>
    </row>
    <row r="658" spans="1:21" x14ac:dyDescent="0.25">
      <c r="A658" s="144">
        <v>612.40000000000009</v>
      </c>
      <c r="B658">
        <v>0.23859</v>
      </c>
      <c r="C658">
        <v>0.23790499999999998</v>
      </c>
      <c r="D658">
        <v>0.23738500000000001</v>
      </c>
      <c r="E658">
        <v>0.23619000000000001</v>
      </c>
      <c r="F658">
        <v>0.23532500000000001</v>
      </c>
      <c r="G658">
        <v>0.23416500000000001</v>
      </c>
      <c r="H658">
        <v>0.23333999999999999</v>
      </c>
      <c r="I658">
        <v>0.23160999999999998</v>
      </c>
      <c r="J658">
        <v>0.23092000000000001</v>
      </c>
      <c r="K658">
        <v>0.23002</v>
      </c>
      <c r="L658">
        <v>0.22845500000000002</v>
      </c>
      <c r="M658">
        <v>0.25510007350000002</v>
      </c>
      <c r="N658">
        <v>0.196119239</v>
      </c>
      <c r="O658">
        <v>0.20001398450000002</v>
      </c>
      <c r="P658">
        <v>0.22933626216936548</v>
      </c>
      <c r="Q658">
        <v>0.205776666666667</v>
      </c>
      <c r="R658">
        <v>0.22577666699999999</v>
      </c>
      <c r="S658">
        <v>0.22604850816666699</v>
      </c>
      <c r="T658">
        <v>0.19142802543220622</v>
      </c>
      <c r="U658">
        <v>0.19816970743232901</v>
      </c>
    </row>
    <row r="659" spans="1:21" x14ac:dyDescent="0.25">
      <c r="A659" s="144">
        <v>612.79999999999995</v>
      </c>
      <c r="B659">
        <v>0.23980499999999999</v>
      </c>
      <c r="C659">
        <v>0.23891499999999999</v>
      </c>
      <c r="D659">
        <v>0.23849999999999999</v>
      </c>
      <c r="E659">
        <v>0.237375</v>
      </c>
      <c r="F659">
        <v>0.23655000000000001</v>
      </c>
      <c r="G659">
        <v>0.23525499999999999</v>
      </c>
      <c r="H659">
        <v>0.23424499999999998</v>
      </c>
      <c r="I659">
        <v>0.23273500000000003</v>
      </c>
      <c r="J659">
        <v>0.23177999999999999</v>
      </c>
      <c r="K659">
        <v>0.23102499999999998</v>
      </c>
      <c r="L659">
        <v>0.22936499999999999</v>
      </c>
      <c r="M659">
        <v>0.25586995749999997</v>
      </c>
      <c r="N659">
        <v>0.19740466400000001</v>
      </c>
      <c r="O659">
        <v>0.20124044800000002</v>
      </c>
      <c r="P659">
        <v>0.23020493097016512</v>
      </c>
      <c r="Q659">
        <v>0.206836666666667</v>
      </c>
      <c r="R659">
        <v>0.22683666699999999</v>
      </c>
      <c r="S659">
        <v>0.227019965166667</v>
      </c>
      <c r="T659">
        <v>0.19182500512282222</v>
      </c>
      <c r="U659">
        <v>0.19947749488059399</v>
      </c>
    </row>
    <row r="660" spans="1:21" x14ac:dyDescent="0.25">
      <c r="A660" s="144">
        <v>613.20000000000005</v>
      </c>
      <c r="B660">
        <v>0.24069000000000002</v>
      </c>
      <c r="C660">
        <v>0.23979499999999998</v>
      </c>
      <c r="D660">
        <v>0.239395</v>
      </c>
      <c r="E660">
        <v>0.2382</v>
      </c>
      <c r="F660">
        <v>0.23727500000000001</v>
      </c>
      <c r="G660">
        <v>0.23614000000000002</v>
      </c>
      <c r="H660">
        <v>0.23509999999999998</v>
      </c>
      <c r="I660">
        <v>0.23351</v>
      </c>
      <c r="J660">
        <v>0.23264499999999999</v>
      </c>
      <c r="K660">
        <v>0.23180500000000001</v>
      </c>
      <c r="L660">
        <v>0.23022500000000001</v>
      </c>
      <c r="M660">
        <v>0.25724216150000001</v>
      </c>
      <c r="N660">
        <v>0.198567668</v>
      </c>
      <c r="O660">
        <v>0.20254676375</v>
      </c>
      <c r="P660">
        <v>0.23130386326948738</v>
      </c>
      <c r="Q660">
        <v>0.207823333333333</v>
      </c>
      <c r="R660">
        <v>0.22782333299999999</v>
      </c>
      <c r="S660">
        <v>0.22791820433333301</v>
      </c>
      <c r="T660">
        <v>0.1926817255899512</v>
      </c>
      <c r="U660">
        <v>0.20047270834170799</v>
      </c>
    </row>
    <row r="661" spans="1:21" x14ac:dyDescent="0.25">
      <c r="A661" s="144">
        <v>613.6</v>
      </c>
      <c r="B661">
        <v>0.24171500000000001</v>
      </c>
      <c r="C661">
        <v>0.24093000000000001</v>
      </c>
      <c r="D661">
        <v>0.24046999999999999</v>
      </c>
      <c r="E661">
        <v>0.23929</v>
      </c>
      <c r="F661">
        <v>0.238285</v>
      </c>
      <c r="G661">
        <v>0.237095</v>
      </c>
      <c r="H661">
        <v>0.23613499999999998</v>
      </c>
      <c r="I661">
        <v>0.23449</v>
      </c>
      <c r="J661">
        <v>0.233655</v>
      </c>
      <c r="K661">
        <v>0.23266500000000001</v>
      </c>
      <c r="L661">
        <v>0.23104</v>
      </c>
      <c r="M661">
        <v>0.25776658949999998</v>
      </c>
      <c r="N661">
        <v>0.19954704000000001</v>
      </c>
      <c r="O661">
        <v>0.203722346</v>
      </c>
      <c r="P661">
        <v>0.23244963008653252</v>
      </c>
      <c r="Q661">
        <v>0.20858333333333301</v>
      </c>
      <c r="R661">
        <v>0.228583333</v>
      </c>
      <c r="S661">
        <v>0.228589891833333</v>
      </c>
      <c r="T661">
        <v>0.1936117468685592</v>
      </c>
      <c r="U661">
        <v>0.20161523550389801</v>
      </c>
    </row>
    <row r="662" spans="1:21" x14ac:dyDescent="0.25">
      <c r="A662" s="144">
        <v>614</v>
      </c>
      <c r="B662">
        <v>0.24249500000000002</v>
      </c>
      <c r="C662">
        <v>0.24181999999999998</v>
      </c>
      <c r="D662">
        <v>0.24122499999999999</v>
      </c>
      <c r="E662">
        <v>0.24013000000000001</v>
      </c>
      <c r="F662">
        <v>0.23922499999999999</v>
      </c>
      <c r="G662">
        <v>0.23798000000000002</v>
      </c>
      <c r="H662">
        <v>0.23687</v>
      </c>
      <c r="I662">
        <v>0.23514499999999999</v>
      </c>
      <c r="J662">
        <v>0.2344</v>
      </c>
      <c r="K662">
        <v>0.23344500000000001</v>
      </c>
      <c r="L662">
        <v>0.231735</v>
      </c>
      <c r="M662">
        <v>0.258413897</v>
      </c>
      <c r="N662">
        <v>0.200648834</v>
      </c>
      <c r="O662">
        <v>0.20471121624999999</v>
      </c>
      <c r="P662">
        <v>0.23338829888733167</v>
      </c>
      <c r="Q662">
        <v>0.209526666666667</v>
      </c>
      <c r="R662">
        <v>0.22952666699999999</v>
      </c>
      <c r="S662">
        <v>0.22944502816666701</v>
      </c>
      <c r="T662">
        <v>0.1937623595891472</v>
      </c>
      <c r="U662">
        <v>0.20251163042554399</v>
      </c>
    </row>
    <row r="663" spans="1:21" x14ac:dyDescent="0.25">
      <c r="A663" s="144">
        <v>614.40000000000009</v>
      </c>
      <c r="B663">
        <v>0.243505</v>
      </c>
      <c r="C663">
        <v>0.24269000000000002</v>
      </c>
      <c r="D663">
        <v>0.24223</v>
      </c>
      <c r="E663">
        <v>0.241005</v>
      </c>
      <c r="F663">
        <v>0.24004500000000001</v>
      </c>
      <c r="G663">
        <v>0.23870000000000002</v>
      </c>
      <c r="H663">
        <v>0.23786000000000002</v>
      </c>
      <c r="I663">
        <v>0.23599999999999999</v>
      </c>
      <c r="J663">
        <v>0.23501</v>
      </c>
      <c r="K663">
        <v>0.23416500000000001</v>
      </c>
      <c r="L663">
        <v>0.232465</v>
      </c>
      <c r="M663">
        <v>0.2592451455</v>
      </c>
      <c r="N663">
        <v>0.20107730900000001</v>
      </c>
      <c r="O663">
        <v>0.20564705500000002</v>
      </c>
      <c r="P663">
        <v>0.23413486967188585</v>
      </c>
      <c r="Q663">
        <v>0.21028666666666701</v>
      </c>
      <c r="R663">
        <v>0.230286667</v>
      </c>
      <c r="S663">
        <v>0.23011694566666699</v>
      </c>
      <c r="T663">
        <v>0.1941478641046902</v>
      </c>
      <c r="U663">
        <v>0.203377132661517</v>
      </c>
    </row>
    <row r="664" spans="1:21" x14ac:dyDescent="0.25">
      <c r="A664" s="144">
        <v>614.79999999999995</v>
      </c>
      <c r="B664">
        <v>0.24415999999999999</v>
      </c>
      <c r="C664">
        <v>0.24339</v>
      </c>
      <c r="D664">
        <v>0.24282999999999999</v>
      </c>
      <c r="E664">
        <v>0.24168500000000001</v>
      </c>
      <c r="F664">
        <v>0.24052499999999999</v>
      </c>
      <c r="G664">
        <v>0.239255</v>
      </c>
      <c r="H664">
        <v>0.23824000000000001</v>
      </c>
      <c r="I664">
        <v>0.23651</v>
      </c>
      <c r="J664">
        <v>0.23557500000000001</v>
      </c>
      <c r="K664">
        <v>0.234625</v>
      </c>
      <c r="L664">
        <v>0.23286999999999999</v>
      </c>
      <c r="M664">
        <v>0.25994494350000003</v>
      </c>
      <c r="N664">
        <v>0.201873049</v>
      </c>
      <c r="O664">
        <v>0.20655469399999998</v>
      </c>
      <c r="P664">
        <v>0.23491801047563921</v>
      </c>
      <c r="Q664">
        <v>0.21117</v>
      </c>
      <c r="R664">
        <v>0.23116999999999999</v>
      </c>
      <c r="S664">
        <v>0.23091231100000001</v>
      </c>
      <c r="T664">
        <v>0.19417922646428321</v>
      </c>
      <c r="U664">
        <v>0.20415514309862201</v>
      </c>
    </row>
    <row r="665" spans="1:21" x14ac:dyDescent="0.25">
      <c r="A665" s="144">
        <v>615.20000000000005</v>
      </c>
      <c r="B665">
        <v>0.244975</v>
      </c>
      <c r="C665">
        <v>0.244175</v>
      </c>
      <c r="D665">
        <v>0.24354999999999999</v>
      </c>
      <c r="E665">
        <v>0.24246000000000001</v>
      </c>
      <c r="F665">
        <v>0.241365</v>
      </c>
      <c r="G665">
        <v>0.240005</v>
      </c>
      <c r="H665">
        <v>0.23899999999999999</v>
      </c>
      <c r="I665">
        <v>0.23709</v>
      </c>
      <c r="J665">
        <v>0.23619499999999999</v>
      </c>
      <c r="K665">
        <v>0.23532500000000001</v>
      </c>
      <c r="L665">
        <v>0.23346499999999998</v>
      </c>
      <c r="M665">
        <v>0.26076318600000004</v>
      </c>
      <c r="N665">
        <v>0.203097264</v>
      </c>
      <c r="O665">
        <v>0.20729096299999999</v>
      </c>
      <c r="P665">
        <v>0.23563352576610033</v>
      </c>
      <c r="Q665">
        <v>0.211653333333333</v>
      </c>
      <c r="R665">
        <v>0.23165333299999999</v>
      </c>
      <c r="S665">
        <v>0.23130779133333301</v>
      </c>
      <c r="T665">
        <v>0.19444708957482321</v>
      </c>
      <c r="U665">
        <v>0.20476685119806601</v>
      </c>
    </row>
    <row r="666" spans="1:21" x14ac:dyDescent="0.25">
      <c r="A666" s="144">
        <v>615.6</v>
      </c>
      <c r="B666">
        <v>0.245425</v>
      </c>
      <c r="C666">
        <v>0.244615</v>
      </c>
      <c r="D666">
        <v>0.24396499999999999</v>
      </c>
      <c r="E666">
        <v>0.24292999999999998</v>
      </c>
      <c r="F666">
        <v>0.24181</v>
      </c>
      <c r="G666">
        <v>0.240455</v>
      </c>
      <c r="H666">
        <v>0.23927500000000002</v>
      </c>
      <c r="I666">
        <v>0.23743999999999998</v>
      </c>
      <c r="J666">
        <v>0.23658499999999999</v>
      </c>
      <c r="K666">
        <v>0.23558000000000001</v>
      </c>
      <c r="L666">
        <v>0.23377500000000001</v>
      </c>
      <c r="M666">
        <v>0.26122869650000002</v>
      </c>
      <c r="N666">
        <v>0.20315847500000001</v>
      </c>
      <c r="O666">
        <v>0.20775751749999999</v>
      </c>
      <c r="P666">
        <v>0.23615456905360827</v>
      </c>
      <c r="Q666">
        <v>0.21223666666666699</v>
      </c>
      <c r="R666">
        <v>0.23223666700000001</v>
      </c>
      <c r="S666">
        <v>0.23180338516666699</v>
      </c>
      <c r="T666">
        <v>0.19498877644752621</v>
      </c>
      <c r="U666">
        <v>0.20539449635191101</v>
      </c>
    </row>
    <row r="667" spans="1:21" x14ac:dyDescent="0.25">
      <c r="A667" s="144">
        <v>616</v>
      </c>
      <c r="B667">
        <v>0.24610500000000002</v>
      </c>
      <c r="C667">
        <v>0.245195</v>
      </c>
      <c r="D667">
        <v>0.24449000000000001</v>
      </c>
      <c r="E667">
        <v>0.24351</v>
      </c>
      <c r="F667">
        <v>0.242255</v>
      </c>
      <c r="G667">
        <v>0.24088999999999999</v>
      </c>
      <c r="H667">
        <v>0.23974499999999999</v>
      </c>
      <c r="I667">
        <v>0.23793500000000001</v>
      </c>
      <c r="J667">
        <v>0.23702000000000001</v>
      </c>
      <c r="K667">
        <v>0.23582</v>
      </c>
      <c r="L667">
        <v>0.23415</v>
      </c>
      <c r="M667">
        <v>0.26176138800000004</v>
      </c>
      <c r="N667">
        <v>0.20364816099999999</v>
      </c>
      <c r="O667">
        <v>0.20850842024999999</v>
      </c>
      <c r="P667">
        <v>0.23660219483225453</v>
      </c>
      <c r="Q667">
        <v>0.212653333333333</v>
      </c>
      <c r="R667">
        <v>0.23265333299999999</v>
      </c>
      <c r="S667">
        <v>0.23213242683333299</v>
      </c>
      <c r="T667">
        <v>0.19503710510392822</v>
      </c>
      <c r="U667">
        <v>0.20601827479934601</v>
      </c>
    </row>
    <row r="668" spans="1:21" x14ac:dyDescent="0.25">
      <c r="A668" s="144">
        <v>616.40000000000009</v>
      </c>
      <c r="B668">
        <v>0.246645</v>
      </c>
      <c r="C668">
        <v>0.24574000000000001</v>
      </c>
      <c r="D668">
        <v>0.24515000000000001</v>
      </c>
      <c r="E668">
        <v>0.243865</v>
      </c>
      <c r="F668">
        <v>0.242725</v>
      </c>
      <c r="G668">
        <v>0.24141000000000001</v>
      </c>
      <c r="H668">
        <v>0.24019499999999999</v>
      </c>
      <c r="I668">
        <v>0.23827000000000001</v>
      </c>
      <c r="J668">
        <v>0.23721500000000001</v>
      </c>
      <c r="K668">
        <v>0.23622500000000002</v>
      </c>
      <c r="L668">
        <v>0.23436999999999999</v>
      </c>
      <c r="M668">
        <v>0.26170186100000004</v>
      </c>
      <c r="N668">
        <v>0.204474506</v>
      </c>
      <c r="O668">
        <v>0.20904243724999999</v>
      </c>
      <c r="P668">
        <v>0.23670140360204012</v>
      </c>
      <c r="Q668">
        <v>0.21295666666666699</v>
      </c>
      <c r="R668">
        <v>0.23295666700000001</v>
      </c>
      <c r="S668">
        <v>0.23234824866666701</v>
      </c>
      <c r="T668">
        <v>0.19521669389540922</v>
      </c>
      <c r="U668">
        <v>0.20656125420027899</v>
      </c>
    </row>
    <row r="669" spans="1:21" x14ac:dyDescent="0.25">
      <c r="A669" s="144">
        <v>616.79999999999995</v>
      </c>
      <c r="B669">
        <v>0.24684</v>
      </c>
      <c r="C669">
        <v>0.24587500000000001</v>
      </c>
      <c r="D669">
        <v>0.24538500000000002</v>
      </c>
      <c r="E669">
        <v>0.244225</v>
      </c>
      <c r="F669">
        <v>0.24291499999999999</v>
      </c>
      <c r="G669">
        <v>0.24147000000000002</v>
      </c>
      <c r="H669">
        <v>0.240365</v>
      </c>
      <c r="I669">
        <v>0.2384</v>
      </c>
      <c r="J669">
        <v>0.23746</v>
      </c>
      <c r="K669">
        <v>0.23625000000000002</v>
      </c>
      <c r="L669">
        <v>0.23443999999999998</v>
      </c>
      <c r="M669">
        <v>0.26227296150000001</v>
      </c>
      <c r="N669">
        <v>0.20426026799999999</v>
      </c>
      <c r="O669">
        <v>0.20944017650000002</v>
      </c>
      <c r="P669">
        <v>0.23682587637034835</v>
      </c>
      <c r="Q669">
        <v>0.213263333333333</v>
      </c>
      <c r="R669">
        <v>0.23326333299999999</v>
      </c>
      <c r="S669">
        <v>0.232567517333333</v>
      </c>
      <c r="T669">
        <v>0.1952665669699282</v>
      </c>
      <c r="U669">
        <v>0.206690442522449</v>
      </c>
    </row>
    <row r="670" spans="1:21" x14ac:dyDescent="0.25">
      <c r="A670" s="144">
        <v>617.20000000000005</v>
      </c>
      <c r="B670">
        <v>0.24722</v>
      </c>
      <c r="C670">
        <v>0.246195</v>
      </c>
      <c r="D670">
        <v>0.245645</v>
      </c>
      <c r="E670">
        <v>0.24441499999999999</v>
      </c>
      <c r="F670">
        <v>0.24314000000000002</v>
      </c>
      <c r="G670">
        <v>0.24168000000000001</v>
      </c>
      <c r="H670">
        <v>0.24043999999999999</v>
      </c>
      <c r="I670">
        <v>0.23864000000000002</v>
      </c>
      <c r="J670">
        <v>0.23752499999999999</v>
      </c>
      <c r="K670">
        <v>0.23644999999999999</v>
      </c>
      <c r="L670">
        <v>0.23436000000000001</v>
      </c>
      <c r="M670">
        <v>0.26254351600000003</v>
      </c>
      <c r="N670">
        <v>0.20435208399999999</v>
      </c>
      <c r="O670">
        <v>0.20961309350000001</v>
      </c>
      <c r="P670">
        <v>0.23738639166080999</v>
      </c>
      <c r="Q670">
        <v>0.213526666666667</v>
      </c>
      <c r="R670">
        <v>0.23352666699999999</v>
      </c>
      <c r="S670">
        <v>0.23274356566666701</v>
      </c>
      <c r="T670">
        <v>0.19520742064252922</v>
      </c>
      <c r="U670">
        <v>0.20678817833906099</v>
      </c>
    </row>
    <row r="671" spans="1:21" x14ac:dyDescent="0.25">
      <c r="A671" s="144">
        <v>617.6</v>
      </c>
      <c r="B671">
        <v>0.247525</v>
      </c>
      <c r="C671">
        <v>0.24642500000000001</v>
      </c>
      <c r="D671">
        <v>0.24596000000000001</v>
      </c>
      <c r="E671">
        <v>0.24466499999999999</v>
      </c>
      <c r="F671">
        <v>0.24330499999999999</v>
      </c>
      <c r="G671">
        <v>0.24183500000000002</v>
      </c>
      <c r="H671">
        <v>0.24048999999999998</v>
      </c>
      <c r="I671">
        <v>0.23868</v>
      </c>
      <c r="J671">
        <v>0.23763499999999999</v>
      </c>
      <c r="K671">
        <v>0.23635499999999998</v>
      </c>
      <c r="L671">
        <v>0.23438000000000001</v>
      </c>
      <c r="M671">
        <v>0.26270006349999997</v>
      </c>
      <c r="N671">
        <v>0.20429087300000001</v>
      </c>
      <c r="O671">
        <v>0.20980063874999999</v>
      </c>
      <c r="P671">
        <v>0.23734218342173444</v>
      </c>
      <c r="Q671">
        <v>0.21363333333333301</v>
      </c>
      <c r="R671">
        <v>0.233633333</v>
      </c>
      <c r="S671">
        <v>0.23276306083333301</v>
      </c>
      <c r="T671">
        <v>0.19479566064008422</v>
      </c>
      <c r="U671">
        <v>0.207077268819397</v>
      </c>
    </row>
    <row r="672" spans="1:21" x14ac:dyDescent="0.25">
      <c r="A672" s="144">
        <v>618</v>
      </c>
      <c r="B672">
        <v>0.24768999999999999</v>
      </c>
      <c r="C672">
        <v>0.24684</v>
      </c>
      <c r="D672">
        <v>0.24607499999999999</v>
      </c>
      <c r="E672">
        <v>0.24471000000000001</v>
      </c>
      <c r="F672">
        <v>0.24346999999999999</v>
      </c>
      <c r="G672">
        <v>0.24195</v>
      </c>
      <c r="H672">
        <v>0.240865</v>
      </c>
      <c r="I672">
        <v>0.2387</v>
      </c>
      <c r="J672">
        <v>0.23763499999999999</v>
      </c>
      <c r="K672">
        <v>0.23636000000000001</v>
      </c>
      <c r="L672">
        <v>0.23435</v>
      </c>
      <c r="M672">
        <v>0.26265966500000004</v>
      </c>
      <c r="N672">
        <v>0.20373997699999999</v>
      </c>
      <c r="O672">
        <v>0.20991096525000003</v>
      </c>
      <c r="P672">
        <v>0.23697482167232034</v>
      </c>
      <c r="Q672">
        <v>0.21365666666666699</v>
      </c>
      <c r="R672">
        <v>0.23365666700000001</v>
      </c>
      <c r="S672">
        <v>0.23269933516666699</v>
      </c>
      <c r="T672">
        <v>0.1947875354129002</v>
      </c>
      <c r="U672">
        <v>0.20701788028100099</v>
      </c>
    </row>
    <row r="673" spans="1:21" x14ac:dyDescent="0.25">
      <c r="A673" s="144">
        <v>618.40000000000009</v>
      </c>
      <c r="B673">
        <v>0.24765000000000001</v>
      </c>
      <c r="C673">
        <v>0.24675000000000002</v>
      </c>
      <c r="D673">
        <v>0.24603</v>
      </c>
      <c r="E673">
        <v>0.24465999999999999</v>
      </c>
      <c r="F673">
        <v>0.24328</v>
      </c>
      <c r="G673">
        <v>0.24183500000000002</v>
      </c>
      <c r="H673">
        <v>0.24049500000000001</v>
      </c>
      <c r="I673">
        <v>0.23862499999999998</v>
      </c>
      <c r="J673">
        <v>0.23729</v>
      </c>
      <c r="K673">
        <v>0.23602000000000001</v>
      </c>
      <c r="L673">
        <v>0.23405999999999999</v>
      </c>
      <c r="M673">
        <v>0.26254535349999997</v>
      </c>
      <c r="N673">
        <v>0.20398482000000001</v>
      </c>
      <c r="O673">
        <v>0.20984333124999999</v>
      </c>
      <c r="P673">
        <v>0.2366774604229068</v>
      </c>
      <c r="Q673">
        <v>0.213606666666667</v>
      </c>
      <c r="R673">
        <v>0.23360666699999999</v>
      </c>
      <c r="S673">
        <v>0.23256238916666699</v>
      </c>
      <c r="T673">
        <v>0.1942472524374052</v>
      </c>
      <c r="U673">
        <v>0.2068567250178</v>
      </c>
    </row>
    <row r="674" spans="1:21" x14ac:dyDescent="0.25">
      <c r="A674" s="144">
        <v>618.79999999999995</v>
      </c>
      <c r="B674">
        <v>0.24749499999999999</v>
      </c>
      <c r="C674">
        <v>0.24653</v>
      </c>
      <c r="D674">
        <v>0.24589</v>
      </c>
      <c r="E674">
        <v>0.24462</v>
      </c>
      <c r="F674">
        <v>0.24313499999999999</v>
      </c>
      <c r="G674">
        <v>0.24158499999999999</v>
      </c>
      <c r="H674">
        <v>0.24046000000000001</v>
      </c>
      <c r="I674">
        <v>0.238265</v>
      </c>
      <c r="J674">
        <v>0.23709</v>
      </c>
      <c r="K674">
        <v>0.235705</v>
      </c>
      <c r="L674">
        <v>0.23368</v>
      </c>
      <c r="M674">
        <v>0.26275928550000005</v>
      </c>
      <c r="N674">
        <v>0.20358694999999999</v>
      </c>
      <c r="O674">
        <v>0.20976352425</v>
      </c>
      <c r="P674">
        <v>0.23665298818530758</v>
      </c>
      <c r="Q674">
        <v>0.21339666666666701</v>
      </c>
      <c r="R674">
        <v>0.233396667</v>
      </c>
      <c r="S674">
        <v>0.232265555166667</v>
      </c>
      <c r="T674">
        <v>0.1942209017565252</v>
      </c>
      <c r="U674">
        <v>0.206607713881441</v>
      </c>
    </row>
    <row r="675" spans="1:21" x14ac:dyDescent="0.25">
      <c r="A675" s="144">
        <v>619.20000000000005</v>
      </c>
      <c r="B675">
        <v>0.247615</v>
      </c>
      <c r="C675">
        <v>0.24671999999999999</v>
      </c>
      <c r="D675">
        <v>0.24602499999999999</v>
      </c>
      <c r="E675">
        <v>0.24449499999999999</v>
      </c>
      <c r="F675">
        <v>0.243115</v>
      </c>
      <c r="G675">
        <v>0.24141499999999999</v>
      </c>
      <c r="H675">
        <v>0.24026500000000001</v>
      </c>
      <c r="I675">
        <v>0.23808000000000001</v>
      </c>
      <c r="J675">
        <v>0.23680000000000001</v>
      </c>
      <c r="K675">
        <v>0.23549999999999999</v>
      </c>
      <c r="L675">
        <v>0.23347000000000001</v>
      </c>
      <c r="M675">
        <v>0.26258789449999997</v>
      </c>
      <c r="N675">
        <v>0.203250291</v>
      </c>
      <c r="O675">
        <v>0.20956062</v>
      </c>
      <c r="P675">
        <v>0.23675114196100064</v>
      </c>
      <c r="Q675">
        <v>0.21331666666666699</v>
      </c>
      <c r="R675">
        <v>0.23331666700000001</v>
      </c>
      <c r="S675">
        <v>0.232098833666667</v>
      </c>
      <c r="T675">
        <v>0.1937786993334302</v>
      </c>
      <c r="U675">
        <v>0.20680115074872699</v>
      </c>
    </row>
    <row r="676" spans="1:21" x14ac:dyDescent="0.25">
      <c r="A676" s="144">
        <v>619.6</v>
      </c>
      <c r="B676">
        <v>0.24748500000000001</v>
      </c>
      <c r="C676">
        <v>0.24634499999999998</v>
      </c>
      <c r="D676">
        <v>0.24553999999999998</v>
      </c>
      <c r="E676">
        <v>0.244145</v>
      </c>
      <c r="F676">
        <v>0.2427</v>
      </c>
      <c r="G676">
        <v>0.24115999999999999</v>
      </c>
      <c r="H676">
        <v>0.239875</v>
      </c>
      <c r="I676">
        <v>0.23765500000000001</v>
      </c>
      <c r="J676">
        <v>0.23644500000000002</v>
      </c>
      <c r="K676">
        <v>0.23497499999999999</v>
      </c>
      <c r="L676">
        <v>0.23289500000000002</v>
      </c>
      <c r="M676">
        <v>0.26219889600000001</v>
      </c>
      <c r="N676">
        <v>0.20297484199999999</v>
      </c>
      <c r="O676">
        <v>0.20939430874999998</v>
      </c>
      <c r="P676">
        <v>0.23650166972340142</v>
      </c>
      <c r="Q676">
        <v>0.21306333333333299</v>
      </c>
      <c r="R676">
        <v>0.23306333300000001</v>
      </c>
      <c r="S676">
        <v>0.23175889083333301</v>
      </c>
      <c r="T676">
        <v>0.1932655061072682</v>
      </c>
      <c r="U676">
        <v>0.206202649992032</v>
      </c>
    </row>
    <row r="677" spans="1:21" x14ac:dyDescent="0.25">
      <c r="A677" s="144">
        <v>620</v>
      </c>
      <c r="B677">
        <v>0.247365</v>
      </c>
      <c r="C677">
        <v>0.24616499999999999</v>
      </c>
      <c r="D677">
        <v>0.245285</v>
      </c>
      <c r="E677">
        <v>0.24387</v>
      </c>
      <c r="F677">
        <v>0.24251499999999998</v>
      </c>
      <c r="G677">
        <v>0.24094499999999999</v>
      </c>
      <c r="H677">
        <v>0.23955500000000002</v>
      </c>
      <c r="I677">
        <v>0.2374</v>
      </c>
      <c r="J677">
        <v>0.23603499999999999</v>
      </c>
      <c r="K677">
        <v>0.23447499999999999</v>
      </c>
      <c r="L677">
        <v>0.2324</v>
      </c>
      <c r="M677">
        <v>0.26182030499999998</v>
      </c>
      <c r="N677">
        <v>0.202546367</v>
      </c>
      <c r="O677">
        <v>0.20892578775000001</v>
      </c>
      <c r="P677">
        <v>0.23626351647841842</v>
      </c>
      <c r="Q677">
        <v>0.21275666666666701</v>
      </c>
      <c r="R677">
        <v>0.232756667</v>
      </c>
      <c r="S677">
        <v>0.23136572616666701</v>
      </c>
      <c r="T677">
        <v>0.19314632683171321</v>
      </c>
      <c r="U677">
        <v>0.20565951767124399</v>
      </c>
    </row>
    <row r="678" spans="1:21" x14ac:dyDescent="0.25">
      <c r="A678" s="144">
        <v>620.40000000000009</v>
      </c>
      <c r="B678">
        <v>0.24692500000000001</v>
      </c>
      <c r="C678">
        <v>0.24587000000000001</v>
      </c>
      <c r="D678">
        <v>0.24499499999999999</v>
      </c>
      <c r="E678">
        <v>0.24351</v>
      </c>
      <c r="F678">
        <v>0.24199999999999999</v>
      </c>
      <c r="G678">
        <v>0.24038500000000002</v>
      </c>
      <c r="H678">
        <v>0.238875</v>
      </c>
      <c r="I678">
        <v>0.23669499999999999</v>
      </c>
      <c r="J678">
        <v>0.235405</v>
      </c>
      <c r="K678">
        <v>0.23388</v>
      </c>
      <c r="L678">
        <v>0.23175000000000001</v>
      </c>
      <c r="M678">
        <v>0.26152036849999999</v>
      </c>
      <c r="N678">
        <v>0.201873049</v>
      </c>
      <c r="O678">
        <v>0.2083541555</v>
      </c>
      <c r="P678">
        <v>0.23559747422162006</v>
      </c>
      <c r="Q678">
        <v>0.21224000000000001</v>
      </c>
      <c r="R678">
        <v>0.23224</v>
      </c>
      <c r="S678">
        <v>0.230762673</v>
      </c>
      <c r="T678">
        <v>0.19239962490832821</v>
      </c>
      <c r="U678">
        <v>0.205322389395558</v>
      </c>
    </row>
    <row r="679" spans="1:21" x14ac:dyDescent="0.25">
      <c r="A679" s="144">
        <v>620.79999999999995</v>
      </c>
      <c r="B679">
        <v>0.246585</v>
      </c>
      <c r="C679">
        <v>0.24556</v>
      </c>
      <c r="D679">
        <v>0.24482500000000001</v>
      </c>
      <c r="E679">
        <v>0.243285</v>
      </c>
      <c r="F679">
        <v>0.24181</v>
      </c>
      <c r="G679">
        <v>0.240175</v>
      </c>
      <c r="H679">
        <v>0.23865</v>
      </c>
      <c r="I679">
        <v>0.23633999999999999</v>
      </c>
      <c r="J679">
        <v>0.23505500000000001</v>
      </c>
      <c r="K679">
        <v>0.23343999999999998</v>
      </c>
      <c r="L679">
        <v>0.23119499999999998</v>
      </c>
      <c r="M679">
        <v>0.26127735949999997</v>
      </c>
      <c r="N679">
        <v>0.20119973099999999</v>
      </c>
      <c r="O679">
        <v>0.207703522</v>
      </c>
      <c r="P679">
        <v>0.23531747448697507</v>
      </c>
      <c r="Q679">
        <v>0.211853333333333</v>
      </c>
      <c r="R679">
        <v>0.23185333299999999</v>
      </c>
      <c r="S679">
        <v>0.230289731333333</v>
      </c>
      <c r="T679">
        <v>0.19199196767288521</v>
      </c>
      <c r="U679">
        <v>0.204806534715709</v>
      </c>
    </row>
    <row r="680" spans="1:21" x14ac:dyDescent="0.25">
      <c r="A680" s="144">
        <v>621.20000000000005</v>
      </c>
      <c r="B680">
        <v>0.24616499999999999</v>
      </c>
      <c r="C680">
        <v>0.24512500000000001</v>
      </c>
      <c r="D680">
        <v>0.244145</v>
      </c>
      <c r="E680">
        <v>0.24251</v>
      </c>
      <c r="F680">
        <v>0.24113499999999999</v>
      </c>
      <c r="G680">
        <v>0.23931000000000002</v>
      </c>
      <c r="H680">
        <v>0.237925</v>
      </c>
      <c r="I680">
        <v>0.23546499999999998</v>
      </c>
      <c r="J680">
        <v>0.23425499999999999</v>
      </c>
      <c r="K680">
        <v>0.232595</v>
      </c>
      <c r="L680">
        <v>0.230355</v>
      </c>
      <c r="M680">
        <v>0.26091162150000002</v>
      </c>
      <c r="N680">
        <v>0.20052641199999999</v>
      </c>
      <c r="O680">
        <v>0.20706574449999998</v>
      </c>
      <c r="P680">
        <v>0.2346432787198392</v>
      </c>
      <c r="Q680">
        <v>0.21122666666666701</v>
      </c>
      <c r="R680">
        <v>0.231226667</v>
      </c>
      <c r="S680">
        <v>0.229576900666667</v>
      </c>
      <c r="T680">
        <v>0.19143989664952021</v>
      </c>
      <c r="U680">
        <v>0.20394991857856501</v>
      </c>
    </row>
    <row r="681" spans="1:21" x14ac:dyDescent="0.25">
      <c r="A681" s="144">
        <v>621.6</v>
      </c>
      <c r="B681">
        <v>0.24584499999999998</v>
      </c>
      <c r="C681">
        <v>0.24459500000000001</v>
      </c>
      <c r="D681">
        <v>0.24374999999999999</v>
      </c>
      <c r="E681">
        <v>0.242145</v>
      </c>
      <c r="F681">
        <v>0.24071500000000001</v>
      </c>
      <c r="G681">
        <v>0.238925</v>
      </c>
      <c r="H681">
        <v>0.237455</v>
      </c>
      <c r="I681">
        <v>0.23505999999999999</v>
      </c>
      <c r="J681">
        <v>0.23365000000000002</v>
      </c>
      <c r="K681">
        <v>0.23193999999999998</v>
      </c>
      <c r="L681">
        <v>0.2296</v>
      </c>
      <c r="M681">
        <v>0.26064351450000001</v>
      </c>
      <c r="N681">
        <v>0.199577646</v>
      </c>
      <c r="O681">
        <v>0.20626478125</v>
      </c>
      <c r="P681">
        <v>0.23410197246451769</v>
      </c>
      <c r="Q681">
        <v>0.210793333333333</v>
      </c>
      <c r="R681">
        <v>0.23079333299999999</v>
      </c>
      <c r="S681">
        <v>0.22905751433333299</v>
      </c>
      <c r="T681">
        <v>0.19083156702432422</v>
      </c>
      <c r="U681">
        <v>0.202618642038391</v>
      </c>
    </row>
    <row r="682" spans="1:21" x14ac:dyDescent="0.25">
      <c r="A682" s="144">
        <v>622</v>
      </c>
      <c r="B682">
        <v>0.24534</v>
      </c>
      <c r="C682">
        <v>0.24406</v>
      </c>
      <c r="D682">
        <v>0.24312</v>
      </c>
      <c r="E682">
        <v>0.24159</v>
      </c>
      <c r="F682">
        <v>0.24001500000000001</v>
      </c>
      <c r="G682">
        <v>0.23818</v>
      </c>
      <c r="H682">
        <v>0.236625</v>
      </c>
      <c r="I682">
        <v>0.23429499999999998</v>
      </c>
      <c r="J682">
        <v>0.23279</v>
      </c>
      <c r="K682">
        <v>0.23105000000000001</v>
      </c>
      <c r="L682">
        <v>0.22869</v>
      </c>
      <c r="M682">
        <v>0.2600363</v>
      </c>
      <c r="N682">
        <v>0.198506458</v>
      </c>
      <c r="O682">
        <v>0.20544808549999999</v>
      </c>
      <c r="P682">
        <v>0.23329251269885865</v>
      </c>
      <c r="Q682">
        <v>0.20998666666666699</v>
      </c>
      <c r="R682">
        <v>0.22998666700000001</v>
      </c>
      <c r="S682">
        <v>0.228164905666667</v>
      </c>
      <c r="T682">
        <v>0.18996300717441722</v>
      </c>
      <c r="U682">
        <v>0.201870779946072</v>
      </c>
    </row>
    <row r="683" spans="1:21" x14ac:dyDescent="0.25">
      <c r="A683" s="144">
        <v>622.40000000000009</v>
      </c>
      <c r="B683">
        <v>0.244645</v>
      </c>
      <c r="C683">
        <v>0.24337</v>
      </c>
      <c r="D683">
        <v>0.24236999999999997</v>
      </c>
      <c r="E683">
        <v>0.24083500000000002</v>
      </c>
      <c r="F683">
        <v>0.23923</v>
      </c>
      <c r="G683">
        <v>0.23748</v>
      </c>
      <c r="H683">
        <v>0.2359</v>
      </c>
      <c r="I683">
        <v>0.23354</v>
      </c>
      <c r="J683">
        <v>0.23198999999999997</v>
      </c>
      <c r="K683">
        <v>0.23028500000000002</v>
      </c>
      <c r="L683">
        <v>0.22775499999999999</v>
      </c>
      <c r="M683">
        <v>0.25981241899999996</v>
      </c>
      <c r="N683">
        <v>0.19752708599999999</v>
      </c>
      <c r="O683">
        <v>0.20441388025000001</v>
      </c>
      <c r="P683">
        <v>0.23239989992286109</v>
      </c>
      <c r="Q683">
        <v>0.20937666666666699</v>
      </c>
      <c r="R683">
        <v>0.22937666700000001</v>
      </c>
      <c r="S683">
        <v>0.22746907366666699</v>
      </c>
      <c r="T683">
        <v>0.1892074917601862</v>
      </c>
      <c r="U683">
        <v>0.20068463081417801</v>
      </c>
    </row>
    <row r="684" spans="1:21" x14ac:dyDescent="0.25">
      <c r="A684" s="144">
        <v>622.79999999999995</v>
      </c>
      <c r="B684">
        <v>0.24396499999999999</v>
      </c>
      <c r="C684">
        <v>0.24291499999999999</v>
      </c>
      <c r="D684">
        <v>0.24193500000000001</v>
      </c>
      <c r="E684">
        <v>0.240145</v>
      </c>
      <c r="F684">
        <v>0.23860999999999999</v>
      </c>
      <c r="G684">
        <v>0.23671</v>
      </c>
      <c r="H684">
        <v>0.23501</v>
      </c>
      <c r="I684">
        <v>0.23253000000000001</v>
      </c>
      <c r="J684">
        <v>0.23105500000000001</v>
      </c>
      <c r="K684">
        <v>0.22924</v>
      </c>
      <c r="L684">
        <v>0.22678000000000001</v>
      </c>
      <c r="M684">
        <v>0.25905982599999999</v>
      </c>
      <c r="N684">
        <v>0.195966212</v>
      </c>
      <c r="O684">
        <v>0.20332239125000001</v>
      </c>
      <c r="P684">
        <v>0.23178727467492441</v>
      </c>
      <c r="Q684">
        <v>0.20866333333333301</v>
      </c>
      <c r="R684">
        <v>0.228663333</v>
      </c>
      <c r="S684">
        <v>0.226670018333333</v>
      </c>
      <c r="T684">
        <v>0.18821872983835722</v>
      </c>
      <c r="U684">
        <v>0.199893728929633</v>
      </c>
    </row>
    <row r="685" spans="1:21" x14ac:dyDescent="0.25">
      <c r="A685" s="144">
        <v>623.20000000000005</v>
      </c>
      <c r="B685">
        <v>0.24332999999999999</v>
      </c>
      <c r="C685">
        <v>0.24219000000000002</v>
      </c>
      <c r="D685">
        <v>0.241095</v>
      </c>
      <c r="E685">
        <v>0.239375</v>
      </c>
      <c r="F685">
        <v>0.237815</v>
      </c>
      <c r="G685">
        <v>0.23576999999999998</v>
      </c>
      <c r="H685">
        <v>0.23414499999999999</v>
      </c>
      <c r="I685">
        <v>0.23175999999999999</v>
      </c>
      <c r="J685">
        <v>0.23005500000000001</v>
      </c>
      <c r="K685">
        <v>0.22821999999999998</v>
      </c>
      <c r="L685">
        <v>0.22583999999999999</v>
      </c>
      <c r="M685">
        <v>0.25832161850000002</v>
      </c>
      <c r="N685">
        <v>0.19465018100000001</v>
      </c>
      <c r="O685">
        <v>0.20219180225</v>
      </c>
      <c r="P685">
        <v>0.23092807890778799</v>
      </c>
      <c r="Q685">
        <v>0.20778333333333299</v>
      </c>
      <c r="R685">
        <v>0.227783333</v>
      </c>
      <c r="S685">
        <v>0.22570440683333301</v>
      </c>
      <c r="T685">
        <v>0.1876602331001882</v>
      </c>
      <c r="U685">
        <v>0.19855466466893301</v>
      </c>
    </row>
    <row r="686" spans="1:21" x14ac:dyDescent="0.25">
      <c r="A686" s="144">
        <v>623.6</v>
      </c>
      <c r="B686">
        <v>0.24273</v>
      </c>
      <c r="C686">
        <v>0.24148999999999998</v>
      </c>
      <c r="D686">
        <v>0.24058499999999999</v>
      </c>
      <c r="E686">
        <v>0.23869000000000001</v>
      </c>
      <c r="F686">
        <v>0.2369</v>
      </c>
      <c r="G686">
        <v>0.23510500000000001</v>
      </c>
      <c r="H686">
        <v>0.23343</v>
      </c>
      <c r="I686">
        <v>0.23113</v>
      </c>
      <c r="J686">
        <v>0.22938500000000001</v>
      </c>
      <c r="K686">
        <v>0.22736499999999998</v>
      </c>
      <c r="L686">
        <v>0.22488999999999998</v>
      </c>
      <c r="M686">
        <v>0.25806789800000002</v>
      </c>
      <c r="N686">
        <v>0.19348717600000001</v>
      </c>
      <c r="O686">
        <v>0.20089838300000001</v>
      </c>
      <c r="P686">
        <v>0.23007309164508272</v>
      </c>
      <c r="Q686">
        <v>0.20696999999999999</v>
      </c>
      <c r="R686">
        <v>0.22697000000000001</v>
      </c>
      <c r="S686">
        <v>0.22480557200000001</v>
      </c>
      <c r="T686">
        <v>0.1868658074308652</v>
      </c>
      <c r="U686">
        <v>0.197408669016502</v>
      </c>
    </row>
    <row r="687" spans="1:21" x14ac:dyDescent="0.25">
      <c r="A687" s="144">
        <v>624</v>
      </c>
      <c r="B687">
        <v>0.24212</v>
      </c>
      <c r="C687">
        <v>0.24092000000000002</v>
      </c>
      <c r="D687">
        <v>0.23981999999999998</v>
      </c>
      <c r="E687">
        <v>0.23791999999999999</v>
      </c>
      <c r="F687">
        <v>0.2364</v>
      </c>
      <c r="G687">
        <v>0.23432500000000001</v>
      </c>
      <c r="H687">
        <v>0.23256499999999999</v>
      </c>
      <c r="I687">
        <v>0.230015</v>
      </c>
      <c r="J687">
        <v>0.22843999999999998</v>
      </c>
      <c r="K687">
        <v>0.226465</v>
      </c>
      <c r="L687">
        <v>0.22394500000000001</v>
      </c>
      <c r="M687">
        <v>0.25746114050000002</v>
      </c>
      <c r="N687">
        <v>0.192293567</v>
      </c>
      <c r="O687">
        <v>0.19952024675000002</v>
      </c>
      <c r="P687">
        <v>0.22895258935727028</v>
      </c>
      <c r="Q687">
        <v>0.205976666666667</v>
      </c>
      <c r="R687">
        <v>0.22597666699999999</v>
      </c>
      <c r="S687">
        <v>0.22372684666666701</v>
      </c>
      <c r="T687">
        <v>0.18581833336557721</v>
      </c>
      <c r="U687">
        <v>0.19574236057090999</v>
      </c>
    </row>
    <row r="688" spans="1:21" x14ac:dyDescent="0.25">
      <c r="A688" s="144">
        <v>624.40000000000009</v>
      </c>
      <c r="B688">
        <v>0.24159999999999998</v>
      </c>
      <c r="C688">
        <v>0.24009999999999998</v>
      </c>
      <c r="D688">
        <v>0.23896000000000001</v>
      </c>
      <c r="E688">
        <v>0.23726</v>
      </c>
      <c r="F688">
        <v>0.235565</v>
      </c>
      <c r="G688">
        <v>0.23351</v>
      </c>
      <c r="H688">
        <v>0.23199</v>
      </c>
      <c r="I688">
        <v>0.22930499999999998</v>
      </c>
      <c r="J688">
        <v>0.22767999999999999</v>
      </c>
      <c r="K688">
        <v>0.22567000000000001</v>
      </c>
      <c r="L688">
        <v>0.223195</v>
      </c>
      <c r="M688">
        <v>0.25699792499999996</v>
      </c>
      <c r="N688">
        <v>0.190671482</v>
      </c>
      <c r="O688">
        <v>0.19809483950000001</v>
      </c>
      <c r="P688">
        <v>0.22817312959161123</v>
      </c>
      <c r="Q688">
        <v>0.20505999999999999</v>
      </c>
      <c r="R688">
        <v>0.22506000000000001</v>
      </c>
      <c r="S688">
        <v>0.22272489700000001</v>
      </c>
      <c r="T688">
        <v>0.1852238347435452</v>
      </c>
      <c r="U688">
        <v>0.194350204548977</v>
      </c>
    </row>
    <row r="689" spans="1:21" x14ac:dyDescent="0.25">
      <c r="A689" s="144">
        <v>624.79999999999995</v>
      </c>
      <c r="B689">
        <v>0.24076999999999998</v>
      </c>
      <c r="C689">
        <v>0.23932</v>
      </c>
      <c r="D689">
        <v>0.238375</v>
      </c>
      <c r="E689">
        <v>0.23652499999999999</v>
      </c>
      <c r="F689">
        <v>0.234735</v>
      </c>
      <c r="G689">
        <v>0.23281000000000002</v>
      </c>
      <c r="H689">
        <v>0.230825</v>
      </c>
      <c r="I689">
        <v>0.22835</v>
      </c>
      <c r="J689">
        <v>0.22659499999999999</v>
      </c>
      <c r="K689">
        <v>0.22453499999999998</v>
      </c>
      <c r="L689">
        <v>0.22209000000000001</v>
      </c>
      <c r="M689">
        <v>0.256019308</v>
      </c>
      <c r="N689">
        <v>0.18920242400000001</v>
      </c>
      <c r="O689">
        <v>0.19660328300000002</v>
      </c>
      <c r="P689">
        <v>0.22718472532004477</v>
      </c>
      <c r="Q689">
        <v>0.20422000000000001</v>
      </c>
      <c r="R689">
        <v>0.22422</v>
      </c>
      <c r="S689">
        <v>0.22179972349999999</v>
      </c>
      <c r="T689">
        <v>0.18427925583048721</v>
      </c>
      <c r="U689">
        <v>0.193125836968221</v>
      </c>
    </row>
    <row r="690" spans="1:21" x14ac:dyDescent="0.25">
      <c r="A690" s="144">
        <v>625.20000000000005</v>
      </c>
      <c r="B690">
        <v>0.24004999999999999</v>
      </c>
      <c r="C690">
        <v>0.23864999999999997</v>
      </c>
      <c r="D690">
        <v>0.23758000000000001</v>
      </c>
      <c r="E690">
        <v>0.23565</v>
      </c>
      <c r="F690">
        <v>0.23393</v>
      </c>
      <c r="G690">
        <v>0.23185</v>
      </c>
      <c r="H690">
        <v>0.23025000000000001</v>
      </c>
      <c r="I690">
        <v>0.22752499999999998</v>
      </c>
      <c r="J690">
        <v>0.22584500000000002</v>
      </c>
      <c r="K690">
        <v>0.22375499999999998</v>
      </c>
      <c r="L690">
        <v>0.22132499999999999</v>
      </c>
      <c r="M690">
        <v>0.25586031349999999</v>
      </c>
      <c r="N690">
        <v>0.18751912800000001</v>
      </c>
      <c r="O690">
        <v>0.195164226</v>
      </c>
      <c r="P690">
        <v>0.22614684854552408</v>
      </c>
      <c r="Q690">
        <v>0.20333999999999999</v>
      </c>
      <c r="R690">
        <v>0.22334000000000001</v>
      </c>
      <c r="S690">
        <v>0.22083465899999999</v>
      </c>
      <c r="T690">
        <v>0.1837536431631292</v>
      </c>
      <c r="U690">
        <v>0.191737901428878</v>
      </c>
    </row>
    <row r="691" spans="1:21" x14ac:dyDescent="0.25">
      <c r="A691" s="144">
        <v>625.6</v>
      </c>
      <c r="B691">
        <v>0.23916500000000002</v>
      </c>
      <c r="C691">
        <v>0.23780499999999999</v>
      </c>
      <c r="D691">
        <v>0.23687</v>
      </c>
      <c r="E691">
        <v>0.2349</v>
      </c>
      <c r="F691">
        <v>0.23323500000000003</v>
      </c>
      <c r="G691">
        <v>0.23109499999999999</v>
      </c>
      <c r="H691">
        <v>0.22925000000000001</v>
      </c>
      <c r="I691">
        <v>0.226635</v>
      </c>
      <c r="J691">
        <v>0.224965</v>
      </c>
      <c r="K691">
        <v>0.22286</v>
      </c>
      <c r="L691">
        <v>0.22043499999999999</v>
      </c>
      <c r="M691">
        <v>0.25529793499999998</v>
      </c>
      <c r="N691">
        <v>0.18571341099999999</v>
      </c>
      <c r="O691">
        <v>0.19357240999999997</v>
      </c>
      <c r="P691">
        <v>0.22537975079463363</v>
      </c>
      <c r="Q691">
        <v>0.20246</v>
      </c>
      <c r="R691">
        <v>0.22245999999999999</v>
      </c>
      <c r="S691">
        <v>0.219869703</v>
      </c>
      <c r="T691">
        <v>0.18250711691406121</v>
      </c>
      <c r="U691">
        <v>0.19008618392472201</v>
      </c>
    </row>
    <row r="692" spans="1:21" x14ac:dyDescent="0.25">
      <c r="A692" s="144">
        <v>626</v>
      </c>
      <c r="B692">
        <v>0.23863499999999999</v>
      </c>
      <c r="C692">
        <v>0.23723</v>
      </c>
      <c r="D692">
        <v>0.23598999999999998</v>
      </c>
      <c r="E692">
        <v>0.234345</v>
      </c>
      <c r="F692">
        <v>0.23258499999999999</v>
      </c>
      <c r="G692">
        <v>0.23052500000000001</v>
      </c>
      <c r="H692">
        <v>0.22855999999999999</v>
      </c>
      <c r="I692">
        <v>0.22592000000000001</v>
      </c>
      <c r="J692">
        <v>0.22433</v>
      </c>
      <c r="K692">
        <v>0.22220499999999999</v>
      </c>
      <c r="L692">
        <v>0.219725</v>
      </c>
      <c r="M692">
        <v>0.25531691049999999</v>
      </c>
      <c r="N692">
        <v>0.18436677500000001</v>
      </c>
      <c r="O692">
        <v>0.191804796</v>
      </c>
      <c r="P692">
        <v>0.22474318054078898</v>
      </c>
      <c r="Q692">
        <v>0.201446666666667</v>
      </c>
      <c r="R692">
        <v>0.22144666700000001</v>
      </c>
      <c r="S692">
        <v>0.218771522666667</v>
      </c>
      <c r="T692">
        <v>0.18173301081203821</v>
      </c>
      <c r="U692">
        <v>0.18807968614772799</v>
      </c>
    </row>
    <row r="693" spans="1:21" x14ac:dyDescent="0.25">
      <c r="A693" s="144">
        <v>626.40000000000009</v>
      </c>
      <c r="B693">
        <v>0.23799999999999999</v>
      </c>
      <c r="C693">
        <v>0.23649999999999999</v>
      </c>
      <c r="D693">
        <v>0.23538999999999999</v>
      </c>
      <c r="E693">
        <v>0.23350500000000002</v>
      </c>
      <c r="F693">
        <v>0.23178500000000002</v>
      </c>
      <c r="G693">
        <v>0.22973499999999999</v>
      </c>
      <c r="H693">
        <v>0.22789500000000001</v>
      </c>
      <c r="I693">
        <v>0.225245</v>
      </c>
      <c r="J693">
        <v>0.22357500000000002</v>
      </c>
      <c r="K693">
        <v>0.22143000000000002</v>
      </c>
      <c r="L693">
        <v>0.21892500000000001</v>
      </c>
      <c r="M693">
        <v>0.25508216549999996</v>
      </c>
      <c r="N693">
        <v>0.182316215</v>
      </c>
      <c r="O693">
        <v>0.19016255524999998</v>
      </c>
      <c r="P693">
        <v>0.22366215075593077</v>
      </c>
      <c r="Q693">
        <v>0.20054666666666701</v>
      </c>
      <c r="R693">
        <v>0.220546667</v>
      </c>
      <c r="S693">
        <v>0.21778678366666701</v>
      </c>
      <c r="T693">
        <v>0.1809052191960272</v>
      </c>
      <c r="U693">
        <v>0.18641723125131299</v>
      </c>
    </row>
    <row r="694" spans="1:21" x14ac:dyDescent="0.25">
      <c r="A694" s="144">
        <v>626.79999999999995</v>
      </c>
      <c r="B694">
        <v>0.23749999999999999</v>
      </c>
      <c r="C694">
        <v>0.2361</v>
      </c>
      <c r="D694">
        <v>0.23488500000000001</v>
      </c>
      <c r="E694">
        <v>0.23299</v>
      </c>
      <c r="F694">
        <v>0.23128500000000002</v>
      </c>
      <c r="G694">
        <v>0.229265</v>
      </c>
      <c r="H694">
        <v>0.22738999999999998</v>
      </c>
      <c r="I694">
        <v>0.22467999999999999</v>
      </c>
      <c r="J694">
        <v>0.22311500000000001</v>
      </c>
      <c r="K694">
        <v>0.22106000000000001</v>
      </c>
      <c r="L694">
        <v>0.21849000000000002</v>
      </c>
      <c r="M694">
        <v>0.255346293</v>
      </c>
      <c r="N694">
        <v>0.18066352499999999</v>
      </c>
      <c r="O694">
        <v>0.18838615675000001</v>
      </c>
      <c r="P694">
        <v>0.22309084450060929</v>
      </c>
      <c r="Q694">
        <v>0.19983000000000001</v>
      </c>
      <c r="R694">
        <v>0.21983</v>
      </c>
      <c r="S694">
        <v>0.21698548649999999</v>
      </c>
      <c r="T694">
        <v>0.18017898871673221</v>
      </c>
      <c r="U694">
        <v>0.18486806827772401</v>
      </c>
    </row>
    <row r="695" spans="1:21" x14ac:dyDescent="0.25">
      <c r="A695" s="144">
        <v>627.20000000000005</v>
      </c>
      <c r="B695">
        <v>0.23671500000000001</v>
      </c>
      <c r="C695">
        <v>0.23551</v>
      </c>
      <c r="D695">
        <v>0.23430499999999999</v>
      </c>
      <c r="E695">
        <v>0.232465</v>
      </c>
      <c r="F695">
        <v>0.23076999999999998</v>
      </c>
      <c r="G695">
        <v>0.22861999999999999</v>
      </c>
      <c r="H695">
        <v>0.22667999999999999</v>
      </c>
      <c r="I695">
        <v>0.224185</v>
      </c>
      <c r="J695">
        <v>0.22254000000000002</v>
      </c>
      <c r="K695">
        <v>0.22050999999999998</v>
      </c>
      <c r="L695">
        <v>0.21806</v>
      </c>
      <c r="M695">
        <v>0.25542234750000004</v>
      </c>
      <c r="N695">
        <v>0.178949624</v>
      </c>
      <c r="O695">
        <v>0.18668075249999999</v>
      </c>
      <c r="P695">
        <v>0.22242374674971885</v>
      </c>
      <c r="Q695">
        <v>0.199083333333333</v>
      </c>
      <c r="R695">
        <v>0.21908333299999999</v>
      </c>
      <c r="S695">
        <v>0.21615429683333301</v>
      </c>
      <c r="T695">
        <v>0.1794314302918292</v>
      </c>
      <c r="U695">
        <v>0.183042642676392</v>
      </c>
    </row>
    <row r="696" spans="1:21" x14ac:dyDescent="0.25">
      <c r="A696" s="144">
        <v>627.6</v>
      </c>
      <c r="B696">
        <v>0.23655999999999999</v>
      </c>
      <c r="C696">
        <v>0.23524499999999998</v>
      </c>
      <c r="D696">
        <v>0.23410500000000001</v>
      </c>
      <c r="E696">
        <v>0.23227500000000001</v>
      </c>
      <c r="F696">
        <v>0.23049500000000001</v>
      </c>
      <c r="G696">
        <v>0.22838</v>
      </c>
      <c r="H696">
        <v>0.22655</v>
      </c>
      <c r="I696">
        <v>0.22397</v>
      </c>
      <c r="J696">
        <v>0.22238999999999998</v>
      </c>
      <c r="K696">
        <v>0.220225</v>
      </c>
      <c r="L696">
        <v>0.21779999999999999</v>
      </c>
      <c r="M696">
        <v>0.25579695950000003</v>
      </c>
      <c r="N696">
        <v>0.17677664200000001</v>
      </c>
      <c r="O696">
        <v>0.18503961375</v>
      </c>
      <c r="P696">
        <v>0.22189244049439732</v>
      </c>
      <c r="Q696">
        <v>0.19822000000000001</v>
      </c>
      <c r="R696">
        <v>0.21822</v>
      </c>
      <c r="S696">
        <v>0.21520654850000001</v>
      </c>
      <c r="T696">
        <v>0.1788048076838282</v>
      </c>
      <c r="U696">
        <v>0.181344864031347</v>
      </c>
    </row>
    <row r="697" spans="1:21" x14ac:dyDescent="0.25">
      <c r="A697" s="144">
        <v>628</v>
      </c>
      <c r="B697">
        <v>0.23632</v>
      </c>
      <c r="C697">
        <v>0.234875</v>
      </c>
      <c r="D697">
        <v>0.23375000000000001</v>
      </c>
      <c r="E697">
        <v>0.23179</v>
      </c>
      <c r="F697">
        <v>0.23000999999999999</v>
      </c>
      <c r="G697">
        <v>0.22812500000000002</v>
      </c>
      <c r="H697">
        <v>0.22614499999999998</v>
      </c>
      <c r="I697">
        <v>0.22368500000000002</v>
      </c>
      <c r="J697">
        <v>0.22205</v>
      </c>
      <c r="K697">
        <v>0.22014499999999998</v>
      </c>
      <c r="L697">
        <v>0.21766000000000002</v>
      </c>
      <c r="M697">
        <v>0.25661305899999998</v>
      </c>
      <c r="N697">
        <v>0.175032136</v>
      </c>
      <c r="O697">
        <v>0.18317845925000001</v>
      </c>
      <c r="P697">
        <v>0.22159928724941433</v>
      </c>
      <c r="Q697">
        <v>0.19769</v>
      </c>
      <c r="R697">
        <v>0.21768999999999999</v>
      </c>
      <c r="S697">
        <v>0.21459224099999999</v>
      </c>
      <c r="T697">
        <v>0.17835229204249919</v>
      </c>
      <c r="U697">
        <v>0.17963578882929301</v>
      </c>
    </row>
    <row r="698" spans="1:21" x14ac:dyDescent="0.25">
      <c r="A698" s="144">
        <v>628.40000000000009</v>
      </c>
      <c r="B698">
        <v>0.23616000000000001</v>
      </c>
      <c r="C698">
        <v>0.23474499999999998</v>
      </c>
      <c r="D698">
        <v>0.23358000000000001</v>
      </c>
      <c r="E698">
        <v>0.23157</v>
      </c>
      <c r="F698">
        <v>0.2301</v>
      </c>
      <c r="G698">
        <v>0.227995</v>
      </c>
      <c r="H698">
        <v>0.22633500000000001</v>
      </c>
      <c r="I698">
        <v>0.22372</v>
      </c>
      <c r="J698">
        <v>0.22216</v>
      </c>
      <c r="K698">
        <v>0.219995</v>
      </c>
      <c r="L698">
        <v>0.21779999999999999</v>
      </c>
      <c r="M698">
        <v>0.2570634215</v>
      </c>
      <c r="N698">
        <v>0.17325702400000001</v>
      </c>
      <c r="O698">
        <v>0.18150509149999999</v>
      </c>
      <c r="P698">
        <v>0.22090061897932473</v>
      </c>
      <c r="Q698">
        <v>0.19712666666666701</v>
      </c>
      <c r="R698">
        <v>0.217126667</v>
      </c>
      <c r="S698">
        <v>0.21394470766666701</v>
      </c>
      <c r="T698">
        <v>0.1778379387899412</v>
      </c>
      <c r="U698">
        <v>0.178179370717931</v>
      </c>
    </row>
    <row r="699" spans="1:21" x14ac:dyDescent="0.25">
      <c r="A699" s="144">
        <v>628.79999999999995</v>
      </c>
      <c r="B699">
        <v>0.23607499999999998</v>
      </c>
      <c r="C699">
        <v>0.234685</v>
      </c>
      <c r="D699">
        <v>0.23360999999999998</v>
      </c>
      <c r="E699">
        <v>0.23186000000000001</v>
      </c>
      <c r="F699">
        <v>0.23009499999999999</v>
      </c>
      <c r="G699">
        <v>0.22821</v>
      </c>
      <c r="H699">
        <v>0.22639500000000001</v>
      </c>
      <c r="I699">
        <v>0.22384999999999999</v>
      </c>
      <c r="J699">
        <v>0.22236</v>
      </c>
      <c r="K699">
        <v>0.22050999999999998</v>
      </c>
      <c r="L699">
        <v>0.21823500000000001</v>
      </c>
      <c r="M699">
        <v>0.25783912249999996</v>
      </c>
      <c r="N699">
        <v>0.170992226</v>
      </c>
      <c r="O699">
        <v>0.17976750499999999</v>
      </c>
      <c r="P699">
        <v>0.2206422022358181</v>
      </c>
      <c r="Q699">
        <v>0.196753333333333</v>
      </c>
      <c r="R699">
        <v>0.21675333299999999</v>
      </c>
      <c r="S699">
        <v>0.213487281333333</v>
      </c>
      <c r="T699">
        <v>0.17780498174738021</v>
      </c>
      <c r="U699">
        <v>0.17611997882094901</v>
      </c>
    </row>
    <row r="700" spans="1:21" x14ac:dyDescent="0.25">
      <c r="A700" s="144">
        <v>629.20000000000005</v>
      </c>
      <c r="B700">
        <v>0.23604</v>
      </c>
      <c r="C700">
        <v>0.23462499999999997</v>
      </c>
      <c r="D700">
        <v>0.23360500000000001</v>
      </c>
      <c r="E700">
        <v>0.23189500000000002</v>
      </c>
      <c r="F700">
        <v>0.23019499999999998</v>
      </c>
      <c r="G700">
        <v>0.22814000000000001</v>
      </c>
      <c r="H700">
        <v>0.22656500000000002</v>
      </c>
      <c r="I700">
        <v>0.223935</v>
      </c>
      <c r="J700">
        <v>0.22260000000000002</v>
      </c>
      <c r="K700">
        <v>0.22062999999999999</v>
      </c>
      <c r="L700">
        <v>0.21845500000000001</v>
      </c>
      <c r="M700">
        <v>0.25895347349999998</v>
      </c>
      <c r="N700">
        <v>0.16940074699999999</v>
      </c>
      <c r="O700">
        <v>0.17805173874999999</v>
      </c>
      <c r="P700">
        <v>0.22075220250117311</v>
      </c>
      <c r="Q700">
        <v>0.19645000000000001</v>
      </c>
      <c r="R700">
        <v>0.21645</v>
      </c>
      <c r="S700">
        <v>0.213099962</v>
      </c>
      <c r="T700">
        <v>0.17711778228924022</v>
      </c>
      <c r="U700">
        <v>0.17496424134467101</v>
      </c>
    </row>
    <row r="701" spans="1:21" x14ac:dyDescent="0.25">
      <c r="A701" s="144">
        <v>629.6</v>
      </c>
      <c r="B701">
        <v>0.23615</v>
      </c>
      <c r="C701">
        <v>0.23483999999999999</v>
      </c>
      <c r="D701">
        <v>0.23375499999999999</v>
      </c>
      <c r="E701">
        <v>0.232215</v>
      </c>
      <c r="F701">
        <v>0.23038999999999998</v>
      </c>
      <c r="G701">
        <v>0.22847500000000001</v>
      </c>
      <c r="H701">
        <v>0.22694500000000001</v>
      </c>
      <c r="I701">
        <v>0.22449</v>
      </c>
      <c r="J701">
        <v>0.22317500000000001</v>
      </c>
      <c r="K701">
        <v>0.22122</v>
      </c>
      <c r="L701">
        <v>0.21910499999999999</v>
      </c>
      <c r="M701">
        <v>0.26065973799999997</v>
      </c>
      <c r="N701">
        <v>0.167472608</v>
      </c>
      <c r="O701">
        <v>0.17640642300000001</v>
      </c>
      <c r="P701">
        <v>0.22059720276652761</v>
      </c>
      <c r="Q701">
        <v>0.19620333333333301</v>
      </c>
      <c r="R701">
        <v>0.216203333</v>
      </c>
      <c r="S701">
        <v>0.212769415833333</v>
      </c>
      <c r="T701">
        <v>0.1773777203476942</v>
      </c>
      <c r="U701">
        <v>0.17367353204514699</v>
      </c>
    </row>
    <row r="702" spans="1:21" x14ac:dyDescent="0.25">
      <c r="A702" s="144">
        <v>630</v>
      </c>
      <c r="B702">
        <v>0.23673</v>
      </c>
      <c r="C702">
        <v>0.23544999999999999</v>
      </c>
      <c r="D702">
        <v>0.234455</v>
      </c>
      <c r="E702">
        <v>0.232795</v>
      </c>
      <c r="F702">
        <v>0.23127999999999999</v>
      </c>
      <c r="G702">
        <v>0.22942499999999999</v>
      </c>
      <c r="H702">
        <v>0.22784500000000002</v>
      </c>
      <c r="I702">
        <v>0.22533999999999998</v>
      </c>
      <c r="J702">
        <v>0.22397</v>
      </c>
      <c r="K702">
        <v>0.2223</v>
      </c>
      <c r="L702">
        <v>0.22031999999999999</v>
      </c>
      <c r="M702">
        <v>0.26248444650000002</v>
      </c>
      <c r="N702">
        <v>0.16609536599999999</v>
      </c>
      <c r="O702">
        <v>0.17479656775000002</v>
      </c>
      <c r="P702">
        <v>0.22109377355108184</v>
      </c>
      <c r="Q702">
        <v>0.196333333333333</v>
      </c>
      <c r="R702">
        <v>0.21633333299999999</v>
      </c>
      <c r="S702">
        <v>0.212815643333333</v>
      </c>
      <c r="T702">
        <v>0.1773946199714192</v>
      </c>
      <c r="U702">
        <v>0.17220432240506101</v>
      </c>
    </row>
    <row r="703" spans="1:21" x14ac:dyDescent="0.25">
      <c r="A703" s="144">
        <v>630.40000000000009</v>
      </c>
      <c r="B703">
        <v>0.23700499999999999</v>
      </c>
      <c r="C703">
        <v>0.235875</v>
      </c>
      <c r="D703">
        <v>0.23482</v>
      </c>
      <c r="E703">
        <v>0.23335</v>
      </c>
      <c r="F703">
        <v>0.231795</v>
      </c>
      <c r="G703">
        <v>0.22994999999999999</v>
      </c>
      <c r="H703">
        <v>0.22852</v>
      </c>
      <c r="I703">
        <v>0.22598000000000001</v>
      </c>
      <c r="J703">
        <v>0.22491499999999998</v>
      </c>
      <c r="K703">
        <v>0.223215</v>
      </c>
      <c r="L703">
        <v>0.22131000000000001</v>
      </c>
      <c r="M703">
        <v>0.264353381</v>
      </c>
      <c r="N703">
        <v>0.16395298999999999</v>
      </c>
      <c r="O703">
        <v>0.17335800800000001</v>
      </c>
      <c r="P703">
        <v>0.22155560783415865</v>
      </c>
      <c r="Q703">
        <v>0.19647666666666699</v>
      </c>
      <c r="R703">
        <v>0.21647666700000001</v>
      </c>
      <c r="S703">
        <v>0.21287530966666701</v>
      </c>
      <c r="T703">
        <v>0.17787088604162621</v>
      </c>
      <c r="U703">
        <v>0.17064309876541001</v>
      </c>
    </row>
    <row r="704" spans="1:21" x14ac:dyDescent="0.25">
      <c r="A704" s="144">
        <v>630.79999999999995</v>
      </c>
      <c r="B704">
        <v>0.23799000000000001</v>
      </c>
      <c r="C704">
        <v>0.23697000000000001</v>
      </c>
      <c r="D704">
        <v>0.236095</v>
      </c>
      <c r="E704">
        <v>0.23452000000000001</v>
      </c>
      <c r="F704">
        <v>0.23289500000000002</v>
      </c>
      <c r="G704">
        <v>0.231235</v>
      </c>
      <c r="H704">
        <v>0.22981499999999999</v>
      </c>
      <c r="I704">
        <v>0.227465</v>
      </c>
      <c r="J704">
        <v>0.22650999999999999</v>
      </c>
      <c r="K704">
        <v>0.22475000000000001</v>
      </c>
      <c r="L704">
        <v>0.22292999999999999</v>
      </c>
      <c r="M704">
        <v>0.26672975649999997</v>
      </c>
      <c r="N704">
        <v>0.16251453799999999</v>
      </c>
      <c r="O704">
        <v>0.17192629375000001</v>
      </c>
      <c r="P704">
        <v>0.22197323411280542</v>
      </c>
      <c r="Q704">
        <v>0.196896666666667</v>
      </c>
      <c r="R704">
        <v>0.21689666699999999</v>
      </c>
      <c r="S704">
        <v>0.21321174966666701</v>
      </c>
      <c r="T704">
        <v>0.1782711064206772</v>
      </c>
      <c r="U704">
        <v>0.16958527345618901</v>
      </c>
    </row>
    <row r="705" spans="1:21" x14ac:dyDescent="0.25">
      <c r="A705" s="144">
        <v>631.20000000000005</v>
      </c>
      <c r="B705">
        <v>0.239095</v>
      </c>
      <c r="C705">
        <v>0.238035</v>
      </c>
      <c r="D705">
        <v>0.237265</v>
      </c>
      <c r="E705">
        <v>0.23569499999999999</v>
      </c>
      <c r="F705">
        <v>0.23425499999999999</v>
      </c>
      <c r="G705">
        <v>0.23264499999999999</v>
      </c>
      <c r="H705">
        <v>0.23124499999999998</v>
      </c>
      <c r="I705">
        <v>0.22894500000000001</v>
      </c>
      <c r="J705">
        <v>0.22801500000000002</v>
      </c>
      <c r="K705">
        <v>0.22639999999999999</v>
      </c>
      <c r="L705">
        <v>0.22489000000000001</v>
      </c>
      <c r="M705">
        <v>0.26956506349999998</v>
      </c>
      <c r="N705">
        <v>0.16144334900000001</v>
      </c>
      <c r="O705">
        <v>0.17064407399999998</v>
      </c>
      <c r="P705">
        <v>0.22323979192541943</v>
      </c>
      <c r="Q705">
        <v>0.19748333333333301</v>
      </c>
      <c r="R705">
        <v>0.217483333</v>
      </c>
      <c r="S705">
        <v>0.21371496133333301</v>
      </c>
      <c r="T705">
        <v>0.17883734772220922</v>
      </c>
      <c r="U705">
        <v>0.16890522582821799</v>
      </c>
    </row>
    <row r="706" spans="1:21" x14ac:dyDescent="0.25">
      <c r="A706" s="144">
        <v>631.6</v>
      </c>
      <c r="B706">
        <v>0.24047000000000002</v>
      </c>
      <c r="C706">
        <v>0.23938500000000001</v>
      </c>
      <c r="D706">
        <v>0.23851</v>
      </c>
      <c r="E706">
        <v>0.23738999999999999</v>
      </c>
      <c r="F706">
        <v>0.23593</v>
      </c>
      <c r="G706">
        <v>0.23433999999999999</v>
      </c>
      <c r="H706">
        <v>0.23309999999999997</v>
      </c>
      <c r="I706">
        <v>0.23093</v>
      </c>
      <c r="J706">
        <v>0.23008000000000001</v>
      </c>
      <c r="K706">
        <v>0.22863499999999998</v>
      </c>
      <c r="L706">
        <v>0.22698000000000002</v>
      </c>
      <c r="M706">
        <v>0.27252065149999999</v>
      </c>
      <c r="N706">
        <v>0.160096713</v>
      </c>
      <c r="O706">
        <v>0.16952686374999998</v>
      </c>
      <c r="P706">
        <v>0.22462476724689512</v>
      </c>
      <c r="Q706">
        <v>0.198316666666667</v>
      </c>
      <c r="R706">
        <v>0.21831666699999999</v>
      </c>
      <c r="S706">
        <v>0.214464946166667</v>
      </c>
      <c r="T706">
        <v>0.1794316702899682</v>
      </c>
      <c r="U706">
        <v>0.16763962279802799</v>
      </c>
    </row>
    <row r="707" spans="1:21" x14ac:dyDescent="0.25">
      <c r="A707" s="144">
        <v>632</v>
      </c>
      <c r="B707">
        <v>0.24213499999999999</v>
      </c>
      <c r="C707">
        <v>0.240925</v>
      </c>
      <c r="D707">
        <v>0.24031000000000002</v>
      </c>
      <c r="E707">
        <v>0.239095</v>
      </c>
      <c r="F707">
        <v>0.23771999999999999</v>
      </c>
      <c r="G707">
        <v>0.23627500000000001</v>
      </c>
      <c r="H707">
        <v>0.235125</v>
      </c>
      <c r="I707">
        <v>0.23306499999999999</v>
      </c>
      <c r="J707">
        <v>0.23225499999999999</v>
      </c>
      <c r="K707">
        <v>0.23071</v>
      </c>
      <c r="L707">
        <v>0.22949</v>
      </c>
      <c r="M707">
        <v>0.27587380699999997</v>
      </c>
      <c r="N707">
        <v>0.15838281200000001</v>
      </c>
      <c r="O707">
        <v>0.16842976125</v>
      </c>
      <c r="P707">
        <v>0.22605395107280135</v>
      </c>
      <c r="Q707">
        <v>0.19930999999999999</v>
      </c>
      <c r="R707">
        <v>0.21931</v>
      </c>
      <c r="S707">
        <v>0.21537503599999999</v>
      </c>
      <c r="T707">
        <v>0.18043484754088121</v>
      </c>
      <c r="U707">
        <v>0.16673522399261001</v>
      </c>
    </row>
    <row r="708" spans="1:21" x14ac:dyDescent="0.25">
      <c r="A708" s="144">
        <v>632.40000000000009</v>
      </c>
      <c r="B708">
        <v>0.24380499999999999</v>
      </c>
      <c r="C708">
        <v>0.24270999999999998</v>
      </c>
      <c r="D708">
        <v>0.24230499999999999</v>
      </c>
      <c r="E708">
        <v>0.24101</v>
      </c>
      <c r="F708">
        <v>0.23979</v>
      </c>
      <c r="G708">
        <v>0.23852499999999999</v>
      </c>
      <c r="H708">
        <v>0.2374</v>
      </c>
      <c r="I708">
        <v>0.23546500000000001</v>
      </c>
      <c r="J708">
        <v>0.234815</v>
      </c>
      <c r="K708">
        <v>0.2334</v>
      </c>
      <c r="L708">
        <v>0.23219999999999999</v>
      </c>
      <c r="M708">
        <v>0.27959070949999998</v>
      </c>
      <c r="N708">
        <v>0.15685254300000001</v>
      </c>
      <c r="O708">
        <v>0.167495177</v>
      </c>
      <c r="P708">
        <v>0.22754603688246167</v>
      </c>
      <c r="Q708">
        <v>0.20065333333333299</v>
      </c>
      <c r="R708">
        <v>0.22065333300000001</v>
      </c>
      <c r="S708">
        <v>0.21663523133333301</v>
      </c>
      <c r="T708">
        <v>0.1819137457713462</v>
      </c>
      <c r="U708">
        <v>0.165987486066595</v>
      </c>
    </row>
    <row r="709" spans="1:21" x14ac:dyDescent="0.25">
      <c r="A709" s="144">
        <v>632.79999999999995</v>
      </c>
      <c r="B709">
        <v>0.24618499999999999</v>
      </c>
      <c r="C709">
        <v>0.24512499999999998</v>
      </c>
      <c r="D709">
        <v>0.24464</v>
      </c>
      <c r="E709">
        <v>0.24362</v>
      </c>
      <c r="F709">
        <v>0.24248999999999998</v>
      </c>
      <c r="G709">
        <v>0.24126999999999998</v>
      </c>
      <c r="H709">
        <v>0.24021500000000001</v>
      </c>
      <c r="I709">
        <v>0.238485</v>
      </c>
      <c r="J709">
        <v>0.23782</v>
      </c>
      <c r="K709">
        <v>0.2366</v>
      </c>
      <c r="L709">
        <v>0.2356</v>
      </c>
      <c r="M709">
        <v>0.28398614</v>
      </c>
      <c r="N709">
        <v>0.15584256599999999</v>
      </c>
      <c r="O709">
        <v>0.16663610400000001</v>
      </c>
      <c r="P709">
        <v>0.22969152722904396</v>
      </c>
      <c r="Q709">
        <v>0.202053333333333</v>
      </c>
      <c r="R709">
        <v>0.22205333299999999</v>
      </c>
      <c r="S709">
        <v>0.21795219833333301</v>
      </c>
      <c r="T709">
        <v>0.1834913025861972</v>
      </c>
      <c r="U709">
        <v>0.16577780659211</v>
      </c>
    </row>
    <row r="710" spans="1:21" x14ac:dyDescent="0.25">
      <c r="A710" s="144">
        <v>633.20000000000005</v>
      </c>
      <c r="B710">
        <v>0.24846000000000001</v>
      </c>
      <c r="C710">
        <v>0.24741000000000002</v>
      </c>
      <c r="D710">
        <v>0.24714</v>
      </c>
      <c r="E710">
        <v>0.24614</v>
      </c>
      <c r="F710">
        <v>0.24504999999999999</v>
      </c>
      <c r="G710">
        <v>0.24397000000000002</v>
      </c>
      <c r="H710">
        <v>0.24309</v>
      </c>
      <c r="I710">
        <v>0.24149999999999999</v>
      </c>
      <c r="J710">
        <v>0.240985</v>
      </c>
      <c r="K710">
        <v>0.23975000000000002</v>
      </c>
      <c r="L710">
        <v>0.23899999999999999</v>
      </c>
      <c r="M710">
        <v>0.28854056550000001</v>
      </c>
      <c r="N710">
        <v>0.15507743199999999</v>
      </c>
      <c r="O710">
        <v>0.16601113150000002</v>
      </c>
      <c r="P710">
        <v>0.23215043458448692</v>
      </c>
      <c r="Q710">
        <v>0.20387333333333299</v>
      </c>
      <c r="R710">
        <v>0.22387333300000001</v>
      </c>
      <c r="S710">
        <v>0.21968927033333299</v>
      </c>
      <c r="T710">
        <v>0.18513619731531319</v>
      </c>
      <c r="U710">
        <v>0.16534670799861201</v>
      </c>
    </row>
    <row r="711" spans="1:21" x14ac:dyDescent="0.25">
      <c r="A711" s="144">
        <v>633.6</v>
      </c>
      <c r="B711">
        <v>0.25136499999999995</v>
      </c>
      <c r="C711">
        <v>0.2505</v>
      </c>
      <c r="D711">
        <v>0.25022</v>
      </c>
      <c r="E711">
        <v>0.24937999999999999</v>
      </c>
      <c r="F711">
        <v>0.24831999999999999</v>
      </c>
      <c r="G711">
        <v>0.24729499999999999</v>
      </c>
      <c r="H711">
        <v>0.246585</v>
      </c>
      <c r="I711">
        <v>0.24507499999999999</v>
      </c>
      <c r="J711">
        <v>0.2447</v>
      </c>
      <c r="K711">
        <v>0.243675</v>
      </c>
      <c r="L711">
        <v>0.24299499999999999</v>
      </c>
      <c r="M711">
        <v>0.29342874699999999</v>
      </c>
      <c r="N711">
        <v>0.154128665</v>
      </c>
      <c r="O711">
        <v>0.165498337</v>
      </c>
      <c r="P711">
        <v>0.23487591245912953</v>
      </c>
      <c r="Q711">
        <v>0.20584333333333299</v>
      </c>
      <c r="R711">
        <v>0.22584333300000001</v>
      </c>
      <c r="S711">
        <v>0.22157644733333301</v>
      </c>
      <c r="T711">
        <v>0.18693920263959321</v>
      </c>
      <c r="U711">
        <v>0.16528676259288799</v>
      </c>
    </row>
    <row r="712" spans="1:21" x14ac:dyDescent="0.25">
      <c r="A712" s="144">
        <v>634</v>
      </c>
      <c r="B712">
        <v>0.25433</v>
      </c>
      <c r="C712">
        <v>0.25356999999999996</v>
      </c>
      <c r="D712">
        <v>0.25348499999999996</v>
      </c>
      <c r="E712">
        <v>0.25276500000000002</v>
      </c>
      <c r="F712">
        <v>0.251805</v>
      </c>
      <c r="G712">
        <v>0.25090000000000001</v>
      </c>
      <c r="H712">
        <v>0.25041999999999998</v>
      </c>
      <c r="I712">
        <v>0.24888500000000002</v>
      </c>
      <c r="J712">
        <v>0.24864999999999998</v>
      </c>
      <c r="K712">
        <v>0.24777500000000002</v>
      </c>
      <c r="L712">
        <v>0.24736000000000002</v>
      </c>
      <c r="M712">
        <v>0.29918169049999999</v>
      </c>
      <c r="N712">
        <v>0.15339413599999999</v>
      </c>
      <c r="O712">
        <v>0.16525424600000002</v>
      </c>
      <c r="P712">
        <v>0.23797848835001711</v>
      </c>
      <c r="Q712">
        <v>0.208103333333333</v>
      </c>
      <c r="R712">
        <v>0.22810333299999999</v>
      </c>
      <c r="S712">
        <v>0.22375372833333301</v>
      </c>
      <c r="T712">
        <v>0.1890299753943902</v>
      </c>
      <c r="U712">
        <v>0.16495047121016301</v>
      </c>
    </row>
    <row r="713" spans="1:21" x14ac:dyDescent="0.25">
      <c r="A713" s="144">
        <v>634.40000000000009</v>
      </c>
      <c r="B713">
        <v>0.25781999999999999</v>
      </c>
      <c r="C713">
        <v>0.25716499999999998</v>
      </c>
      <c r="D713">
        <v>0.25705500000000003</v>
      </c>
      <c r="E713">
        <v>0.25634000000000001</v>
      </c>
      <c r="F713">
        <v>0.25564999999999999</v>
      </c>
      <c r="G713">
        <v>0.25480999999999998</v>
      </c>
      <c r="H713">
        <v>0.25434000000000001</v>
      </c>
      <c r="I713">
        <v>0.25295000000000001</v>
      </c>
      <c r="J713">
        <v>0.25294499999999998</v>
      </c>
      <c r="K713">
        <v>0.25226999999999999</v>
      </c>
      <c r="L713">
        <v>0.25184000000000001</v>
      </c>
      <c r="M713">
        <v>0.3050065575</v>
      </c>
      <c r="N713">
        <v>0.15284323899999999</v>
      </c>
      <c r="O713">
        <v>0.1651194745</v>
      </c>
      <c r="P713">
        <v>0.24085634071136802</v>
      </c>
      <c r="Q713">
        <v>0.21072333333333301</v>
      </c>
      <c r="R713">
        <v>0.230723333</v>
      </c>
      <c r="S713">
        <v>0.226291113833333</v>
      </c>
      <c r="T713">
        <v>0.19162241606382621</v>
      </c>
      <c r="U713">
        <v>0.165372869141485</v>
      </c>
    </row>
    <row r="714" spans="1:21" x14ac:dyDescent="0.25">
      <c r="A714" s="144">
        <v>634.79999999999995</v>
      </c>
      <c r="B714">
        <v>0.26164500000000002</v>
      </c>
      <c r="C714">
        <v>0.26105500000000004</v>
      </c>
      <c r="D714">
        <v>0.261075</v>
      </c>
      <c r="E714">
        <v>0.2606</v>
      </c>
      <c r="F714">
        <v>0.25999499999999998</v>
      </c>
      <c r="G714">
        <v>0.259295</v>
      </c>
      <c r="H714">
        <v>0.25891500000000001</v>
      </c>
      <c r="I714">
        <v>0.25770000000000004</v>
      </c>
      <c r="J714">
        <v>0.25790999999999997</v>
      </c>
      <c r="K714">
        <v>0.25725500000000001</v>
      </c>
      <c r="L714">
        <v>0.25706000000000001</v>
      </c>
      <c r="M714">
        <v>0.31145746200000002</v>
      </c>
      <c r="N714">
        <v>0.152445369</v>
      </c>
      <c r="O714">
        <v>0.16509528425</v>
      </c>
      <c r="P714">
        <v>0.24433338860520926</v>
      </c>
      <c r="Q714">
        <v>0.21355333333333301</v>
      </c>
      <c r="R714">
        <v>0.233553333</v>
      </c>
      <c r="S714">
        <v>0.22903860333333301</v>
      </c>
      <c r="T714">
        <v>0.1942907019418452</v>
      </c>
      <c r="U714">
        <v>0.16580960247693899</v>
      </c>
    </row>
    <row r="715" spans="1:21" x14ac:dyDescent="0.25">
      <c r="A715" s="144">
        <v>635.20000000000005</v>
      </c>
      <c r="B715">
        <v>0.2656</v>
      </c>
      <c r="C715">
        <v>0.26515</v>
      </c>
      <c r="D715">
        <v>0.26508999999999999</v>
      </c>
      <c r="E715">
        <v>0.26485000000000003</v>
      </c>
      <c r="F715">
        <v>0.26430500000000001</v>
      </c>
      <c r="G715">
        <v>0.26371</v>
      </c>
      <c r="H715">
        <v>0.26365</v>
      </c>
      <c r="I715">
        <v>0.26255000000000001</v>
      </c>
      <c r="J715">
        <v>0.262735</v>
      </c>
      <c r="K715">
        <v>0.26233499999999998</v>
      </c>
      <c r="L715">
        <v>0.26222499999999999</v>
      </c>
      <c r="M715">
        <v>0.31851252400000002</v>
      </c>
      <c r="N715">
        <v>0.15180265700000001</v>
      </c>
      <c r="O715">
        <v>0.16533903</v>
      </c>
      <c r="P715">
        <v>0.24847331403892631</v>
      </c>
      <c r="Q715">
        <v>0.21672333333333299</v>
      </c>
      <c r="R715">
        <v>0.23672333300000001</v>
      </c>
      <c r="S715">
        <v>0.23212619733333301</v>
      </c>
      <c r="T715">
        <v>0.19717066457527921</v>
      </c>
      <c r="U715">
        <v>0.16657738932910901</v>
      </c>
    </row>
    <row r="716" spans="1:21" x14ac:dyDescent="0.25">
      <c r="A716" s="144">
        <v>635.6</v>
      </c>
      <c r="B716">
        <v>0.27010000000000001</v>
      </c>
      <c r="C716">
        <v>0.269735</v>
      </c>
      <c r="D716">
        <v>0.26991999999999999</v>
      </c>
      <c r="E716">
        <v>0.26965</v>
      </c>
      <c r="F716">
        <v>0.26927000000000001</v>
      </c>
      <c r="G716">
        <v>0.26888000000000001</v>
      </c>
      <c r="H716">
        <v>0.26871999999999996</v>
      </c>
      <c r="I716">
        <v>0.267735</v>
      </c>
      <c r="J716">
        <v>0.26822000000000001</v>
      </c>
      <c r="K716">
        <v>0.26811499999999999</v>
      </c>
      <c r="L716">
        <v>0.26815999999999995</v>
      </c>
      <c r="M716">
        <v>0.32584701399999999</v>
      </c>
      <c r="N716">
        <v>0.15180265700000001</v>
      </c>
      <c r="O716">
        <v>0.16581833299999998</v>
      </c>
      <c r="P716">
        <v>0.25289508596230525</v>
      </c>
      <c r="Q716">
        <v>0.22015000000000001</v>
      </c>
      <c r="R716">
        <v>0.24015</v>
      </c>
      <c r="S716">
        <v>0.23547056099999999</v>
      </c>
      <c r="T716">
        <v>0.20035272233352219</v>
      </c>
      <c r="U716">
        <v>0.16748997552306499</v>
      </c>
    </row>
    <row r="717" spans="1:21" x14ac:dyDescent="0.25">
      <c r="A717" s="144">
        <v>636</v>
      </c>
      <c r="B717">
        <v>0.27508500000000002</v>
      </c>
      <c r="C717">
        <v>0.274835</v>
      </c>
      <c r="D717">
        <v>0.27519500000000002</v>
      </c>
      <c r="E717">
        <v>0.27514</v>
      </c>
      <c r="F717">
        <v>0.27471999999999996</v>
      </c>
      <c r="G717">
        <v>0.27446499999999996</v>
      </c>
      <c r="H717">
        <v>0.27442500000000003</v>
      </c>
      <c r="I717">
        <v>0.27372000000000002</v>
      </c>
      <c r="J717">
        <v>0.274285</v>
      </c>
      <c r="K717">
        <v>0.27414499999999997</v>
      </c>
      <c r="L717">
        <v>0.27454999999999996</v>
      </c>
      <c r="M717">
        <v>0.33370149500000001</v>
      </c>
      <c r="N717">
        <v>0.152353553</v>
      </c>
      <c r="O717">
        <v>0.16634739850000002</v>
      </c>
      <c r="P717">
        <v>0.25732001089602174</v>
      </c>
      <c r="Q717">
        <v>0.22398999999999999</v>
      </c>
      <c r="R717">
        <v>0.24399000000000001</v>
      </c>
      <c r="S717">
        <v>0.239228362</v>
      </c>
      <c r="T717">
        <v>0.2037427940119142</v>
      </c>
      <c r="U717">
        <v>0.16868149815131001</v>
      </c>
    </row>
    <row r="718" spans="1:21" x14ac:dyDescent="0.25">
      <c r="A718" s="144">
        <v>636.40000000000009</v>
      </c>
      <c r="B718">
        <v>0.28014499999999998</v>
      </c>
      <c r="C718">
        <v>0.27986500000000003</v>
      </c>
      <c r="D718">
        <v>0.28032000000000001</v>
      </c>
      <c r="E718">
        <v>0.28052500000000002</v>
      </c>
      <c r="F718">
        <v>0.280165</v>
      </c>
      <c r="G718">
        <v>0.27999499999999999</v>
      </c>
      <c r="H718">
        <v>0.28029999999999999</v>
      </c>
      <c r="I718">
        <v>0.27964500000000003</v>
      </c>
      <c r="J718">
        <v>0.28035500000000002</v>
      </c>
      <c r="K718">
        <v>0.28037000000000001</v>
      </c>
      <c r="L718">
        <v>0.28096500000000002</v>
      </c>
      <c r="M718">
        <v>0.34215462149999998</v>
      </c>
      <c r="N718">
        <v>0.15232294800000001</v>
      </c>
      <c r="O718">
        <v>0.16705377999999999</v>
      </c>
      <c r="P718">
        <v>0.26223703434598422</v>
      </c>
      <c r="Q718">
        <v>0.22818333333333299</v>
      </c>
      <c r="R718">
        <v>0.24818333300000001</v>
      </c>
      <c r="S718">
        <v>0.24333959933333299</v>
      </c>
      <c r="T718">
        <v>0.2075744943489102</v>
      </c>
      <c r="U718">
        <v>0.17032243288667401</v>
      </c>
    </row>
    <row r="719" spans="1:21" x14ac:dyDescent="0.25">
      <c r="A719" s="144">
        <v>636.79999999999995</v>
      </c>
      <c r="B719">
        <v>0.28586</v>
      </c>
      <c r="C719">
        <v>0.28591500000000003</v>
      </c>
      <c r="D719">
        <v>0.28646499999999997</v>
      </c>
      <c r="E719">
        <v>0.28658</v>
      </c>
      <c r="F719">
        <v>0.28642000000000001</v>
      </c>
      <c r="G719">
        <v>0.28649000000000002</v>
      </c>
      <c r="H719">
        <v>0.28674500000000003</v>
      </c>
      <c r="I719">
        <v>0.28628500000000001</v>
      </c>
      <c r="J719">
        <v>0.28717499999999996</v>
      </c>
      <c r="K719">
        <v>0.287325</v>
      </c>
      <c r="L719">
        <v>0.28805000000000003</v>
      </c>
      <c r="M719">
        <v>0.35099276550000003</v>
      </c>
      <c r="N719">
        <v>0.152659607</v>
      </c>
      <c r="O719">
        <v>0.16818950874999999</v>
      </c>
      <c r="P719">
        <v>0.2673780023018536</v>
      </c>
      <c r="Q719">
        <v>0.232413333333333</v>
      </c>
      <c r="R719">
        <v>0.25241333300000002</v>
      </c>
      <c r="S719">
        <v>0.247487606333333</v>
      </c>
      <c r="T719">
        <v>0.21148955526259119</v>
      </c>
      <c r="U719">
        <v>0.17169240601053901</v>
      </c>
    </row>
    <row r="720" spans="1:21" x14ac:dyDescent="0.25">
      <c r="A720" s="144">
        <v>637.20000000000005</v>
      </c>
      <c r="B720">
        <v>0.29191</v>
      </c>
      <c r="C720">
        <v>0.29200499999999996</v>
      </c>
      <c r="D720">
        <v>0.29256499999999996</v>
      </c>
      <c r="E720">
        <v>0.29286999999999996</v>
      </c>
      <c r="F720">
        <v>0.29293000000000002</v>
      </c>
      <c r="G720">
        <v>0.29314000000000001</v>
      </c>
      <c r="H720">
        <v>0.29359499999999999</v>
      </c>
      <c r="I720">
        <v>0.29316500000000001</v>
      </c>
      <c r="J720">
        <v>0.29415000000000002</v>
      </c>
      <c r="K720">
        <v>0.29446499999999998</v>
      </c>
      <c r="L720">
        <v>0.29541000000000001</v>
      </c>
      <c r="M720">
        <v>0.35998271549999999</v>
      </c>
      <c r="N720">
        <v>0.15348595200000001</v>
      </c>
      <c r="O720">
        <v>0.16956628024999998</v>
      </c>
      <c r="P720">
        <v>0.2733181657902144</v>
      </c>
      <c r="Q720">
        <v>0.23719000000000001</v>
      </c>
      <c r="R720">
        <v>0.25718999999999997</v>
      </c>
      <c r="S720">
        <v>0.2521823835</v>
      </c>
      <c r="T720">
        <v>0.2158693894116292</v>
      </c>
      <c r="U720">
        <v>0.173110636635632</v>
      </c>
    </row>
    <row r="721" spans="1:21" x14ac:dyDescent="0.25">
      <c r="A721" s="144">
        <v>637.6</v>
      </c>
      <c r="B721">
        <v>0.29825999999999997</v>
      </c>
      <c r="C721">
        <v>0.29841499999999999</v>
      </c>
      <c r="D721">
        <v>0.29905999999999999</v>
      </c>
      <c r="E721">
        <v>0.29951</v>
      </c>
      <c r="F721">
        <v>0.29979</v>
      </c>
      <c r="G721">
        <v>0.300035</v>
      </c>
      <c r="H721">
        <v>0.30062</v>
      </c>
      <c r="I721">
        <v>0.30023999999999995</v>
      </c>
      <c r="J721">
        <v>0.30145</v>
      </c>
      <c r="K721">
        <v>0.30193000000000003</v>
      </c>
      <c r="L721">
        <v>0.3029</v>
      </c>
      <c r="M721">
        <v>0.36955616200000002</v>
      </c>
      <c r="N721">
        <v>0.15440411300000001</v>
      </c>
      <c r="O721">
        <v>0.170920558</v>
      </c>
      <c r="P721">
        <v>0.27891334225051434</v>
      </c>
      <c r="Q721">
        <v>0.2422</v>
      </c>
      <c r="R721">
        <v>0.26219999999999999</v>
      </c>
      <c r="S721">
        <v>0.25711059650000001</v>
      </c>
      <c r="T721">
        <v>0.22011843762468419</v>
      </c>
      <c r="U721">
        <v>0.17523997648820899</v>
      </c>
    </row>
    <row r="722" spans="1:21" x14ac:dyDescent="0.25">
      <c r="A722" s="144">
        <v>638</v>
      </c>
      <c r="B722">
        <v>0.30468499999999998</v>
      </c>
      <c r="C722">
        <v>0.30503999999999998</v>
      </c>
      <c r="D722">
        <v>0.30588499999999996</v>
      </c>
      <c r="E722">
        <v>0.30655500000000002</v>
      </c>
      <c r="F722">
        <v>0.30671000000000004</v>
      </c>
      <c r="G722">
        <v>0.30725000000000002</v>
      </c>
      <c r="H722">
        <v>0.30791000000000002</v>
      </c>
      <c r="I722">
        <v>0.30783499999999997</v>
      </c>
      <c r="J722">
        <v>0.30901499999999998</v>
      </c>
      <c r="K722">
        <v>0.30954499999999996</v>
      </c>
      <c r="L722">
        <v>0.31096500000000005</v>
      </c>
      <c r="M722">
        <v>0.379472696</v>
      </c>
      <c r="N722">
        <v>0.155720144</v>
      </c>
      <c r="O722">
        <v>0.17261881075000002</v>
      </c>
      <c r="P722">
        <v>0.28527586825364382</v>
      </c>
      <c r="Q722">
        <v>0.24741666666666701</v>
      </c>
      <c r="R722">
        <v>0.267416667</v>
      </c>
      <c r="S722">
        <v>0.26224557866666698</v>
      </c>
      <c r="T722">
        <v>0.22508835671763422</v>
      </c>
      <c r="U722">
        <v>0.17755204544481501</v>
      </c>
    </row>
    <row r="723" spans="1:21" x14ac:dyDescent="0.25">
      <c r="A723" s="144">
        <v>638.40000000000009</v>
      </c>
      <c r="B723">
        <v>0.31161499999999998</v>
      </c>
      <c r="C723">
        <v>0.31203999999999998</v>
      </c>
      <c r="D723">
        <v>0.31294999999999995</v>
      </c>
      <c r="E723">
        <v>0.31381000000000003</v>
      </c>
      <c r="F723">
        <v>0.31411</v>
      </c>
      <c r="G723">
        <v>0.31469000000000003</v>
      </c>
      <c r="H723">
        <v>0.315585</v>
      </c>
      <c r="I723">
        <v>0.3155</v>
      </c>
      <c r="J723">
        <v>0.31688499999999997</v>
      </c>
      <c r="K723">
        <v>0.31761</v>
      </c>
      <c r="L723">
        <v>0.31917499999999999</v>
      </c>
      <c r="M723">
        <v>0.38997640150000001</v>
      </c>
      <c r="N723">
        <v>0.15715859700000001</v>
      </c>
      <c r="O723">
        <v>0.17453755799999998</v>
      </c>
      <c r="P723">
        <v>0.2918070747641569</v>
      </c>
      <c r="Q723">
        <v>0.25283</v>
      </c>
      <c r="R723">
        <v>0.27283000000000002</v>
      </c>
      <c r="S723">
        <v>0.26757733</v>
      </c>
      <c r="T723">
        <v>0.23024086341003921</v>
      </c>
      <c r="U723">
        <v>0.18005534297508499</v>
      </c>
    </row>
    <row r="724" spans="1:21" x14ac:dyDescent="0.25">
      <c r="A724" s="144">
        <v>638.79999999999995</v>
      </c>
      <c r="B724">
        <v>0.319075</v>
      </c>
      <c r="C724">
        <v>0.31956499999999999</v>
      </c>
      <c r="D724">
        <v>0.32064500000000001</v>
      </c>
      <c r="E724">
        <v>0.32142999999999999</v>
      </c>
      <c r="F724">
        <v>0.32186999999999999</v>
      </c>
      <c r="G724">
        <v>0.32276499999999997</v>
      </c>
      <c r="H724">
        <v>0.32361000000000001</v>
      </c>
      <c r="I724">
        <v>0.32355</v>
      </c>
      <c r="J724">
        <v>0.32518999999999998</v>
      </c>
      <c r="K724">
        <v>0.32615499999999997</v>
      </c>
      <c r="L724">
        <v>0.32781000000000005</v>
      </c>
      <c r="M724">
        <v>0.40055417199999999</v>
      </c>
      <c r="N724">
        <v>0.15875007699999999</v>
      </c>
      <c r="O724">
        <v>0.17682625200000002</v>
      </c>
      <c r="P724">
        <v>0.29871249027910124</v>
      </c>
      <c r="Q724">
        <v>0.25875999999999999</v>
      </c>
      <c r="R724">
        <v>0.27876000000000001</v>
      </c>
      <c r="S724">
        <v>0.27342585000000003</v>
      </c>
      <c r="T724">
        <v>0.23518177194852422</v>
      </c>
      <c r="U724">
        <v>0.182519330167459</v>
      </c>
    </row>
    <row r="725" spans="1:21" x14ac:dyDescent="0.25">
      <c r="A725" s="144">
        <v>639.20000000000005</v>
      </c>
      <c r="B725">
        <v>0.32645999999999997</v>
      </c>
      <c r="C725">
        <v>0.32722000000000001</v>
      </c>
      <c r="D725">
        <v>0.32833000000000001</v>
      </c>
      <c r="E725">
        <v>0.32925500000000002</v>
      </c>
      <c r="F725">
        <v>0.32991999999999999</v>
      </c>
      <c r="G725">
        <v>0.33066499999999999</v>
      </c>
      <c r="H725">
        <v>0.331675</v>
      </c>
      <c r="I725">
        <v>0.33185500000000001</v>
      </c>
      <c r="J725">
        <v>0.33359499999999997</v>
      </c>
      <c r="K725">
        <v>0.33465500000000004</v>
      </c>
      <c r="L725">
        <v>0.33645999999999998</v>
      </c>
      <c r="M725">
        <v>0.41121870999999999</v>
      </c>
      <c r="N725">
        <v>0.160861847</v>
      </c>
      <c r="O725">
        <v>0.17937861275</v>
      </c>
      <c r="P725">
        <v>0.30565237779699916</v>
      </c>
      <c r="Q725">
        <v>0.26478333333333298</v>
      </c>
      <c r="R725">
        <v>0.28478333300000003</v>
      </c>
      <c r="S725">
        <v>0.279367805333333</v>
      </c>
      <c r="T725">
        <v>0.24077322253701319</v>
      </c>
      <c r="U725">
        <v>0.185974086997234</v>
      </c>
    </row>
    <row r="726" spans="1:21" x14ac:dyDescent="0.25">
      <c r="A726" s="144">
        <v>639.6</v>
      </c>
      <c r="B726">
        <v>0.33459</v>
      </c>
      <c r="C726">
        <v>0.33533000000000002</v>
      </c>
      <c r="D726">
        <v>0.33665499999999998</v>
      </c>
      <c r="E726">
        <v>0.337675</v>
      </c>
      <c r="F726">
        <v>0.33827499999999999</v>
      </c>
      <c r="G726">
        <v>0.33907500000000002</v>
      </c>
      <c r="H726">
        <v>0.34049499999999999</v>
      </c>
      <c r="I726">
        <v>0.34061999999999998</v>
      </c>
      <c r="J726">
        <v>0.3427</v>
      </c>
      <c r="K726">
        <v>0.34356500000000001</v>
      </c>
      <c r="L726">
        <v>0.34571499999999999</v>
      </c>
      <c r="M726">
        <v>0.42260875349999999</v>
      </c>
      <c r="N726">
        <v>0.16312664499999999</v>
      </c>
      <c r="O726">
        <v>0.18212270474999998</v>
      </c>
      <c r="P726">
        <v>0.31299436333114217</v>
      </c>
      <c r="Q726">
        <v>0.271073333333333</v>
      </c>
      <c r="R726">
        <v>0.29107333299999999</v>
      </c>
      <c r="S726">
        <v>0.28557652883333301</v>
      </c>
      <c r="T726">
        <v>0.24684593496100121</v>
      </c>
      <c r="U726">
        <v>0.189376796847079</v>
      </c>
    </row>
    <row r="727" spans="1:21" x14ac:dyDescent="0.25">
      <c r="A727" s="144">
        <v>640</v>
      </c>
      <c r="B727">
        <v>0.34261000000000003</v>
      </c>
      <c r="C727">
        <v>0.343445</v>
      </c>
      <c r="D727">
        <v>0.34461999999999998</v>
      </c>
      <c r="E727">
        <v>0.34586</v>
      </c>
      <c r="F727">
        <v>0.34657000000000004</v>
      </c>
      <c r="G727">
        <v>0.34760000000000002</v>
      </c>
      <c r="H727">
        <v>0.34903000000000001</v>
      </c>
      <c r="I727">
        <v>0.34931000000000001</v>
      </c>
      <c r="J727">
        <v>0.35145000000000004</v>
      </c>
      <c r="K727">
        <v>0.35255000000000003</v>
      </c>
      <c r="L727">
        <v>0.35477000000000003</v>
      </c>
      <c r="M727">
        <v>0.43417845200000005</v>
      </c>
      <c r="N727">
        <v>0.16533023199999999</v>
      </c>
      <c r="O727">
        <v>0.18505596124999998</v>
      </c>
      <c r="P727">
        <v>0.3206295023756236</v>
      </c>
      <c r="Q727">
        <v>0.277513333333333</v>
      </c>
      <c r="R727">
        <v>0.29751333299999999</v>
      </c>
      <c r="S727">
        <v>0.29193535433333301</v>
      </c>
      <c r="T727">
        <v>0.25287458022183118</v>
      </c>
      <c r="U727">
        <v>0.19297640814363201</v>
      </c>
    </row>
    <row r="728" spans="1:21" x14ac:dyDescent="0.25">
      <c r="A728" s="144">
        <v>640.40000000000009</v>
      </c>
      <c r="B728">
        <v>0.35109999999999997</v>
      </c>
      <c r="C728">
        <v>0.35189500000000001</v>
      </c>
      <c r="D728">
        <v>0.35350999999999999</v>
      </c>
      <c r="E728">
        <v>0.35461999999999999</v>
      </c>
      <c r="F728">
        <v>0.35550999999999999</v>
      </c>
      <c r="G728">
        <v>0.35651500000000003</v>
      </c>
      <c r="H728">
        <v>0.35816500000000001</v>
      </c>
      <c r="I728">
        <v>0.35851</v>
      </c>
      <c r="J728">
        <v>0.36057499999999998</v>
      </c>
      <c r="K728">
        <v>0.36196</v>
      </c>
      <c r="L728">
        <v>0.36429</v>
      </c>
      <c r="M728">
        <v>0.44599330199999998</v>
      </c>
      <c r="N728">
        <v>0.16796229400000001</v>
      </c>
      <c r="O728">
        <v>0.18836045749999999</v>
      </c>
      <c r="P728">
        <v>0.3288425184599798</v>
      </c>
      <c r="Q728">
        <v>0.28408666666666699</v>
      </c>
      <c r="R728">
        <v>0.30408666699999998</v>
      </c>
      <c r="S728">
        <v>0.29842761466666701</v>
      </c>
      <c r="T728">
        <v>0.25905933423033922</v>
      </c>
      <c r="U728">
        <v>0.19669519636509999</v>
      </c>
    </row>
    <row r="729" spans="1:21" x14ac:dyDescent="0.25">
      <c r="A729" s="144">
        <v>640.79999999999995</v>
      </c>
      <c r="B729">
        <v>0.35963500000000004</v>
      </c>
      <c r="C729">
        <v>0.36047499999999999</v>
      </c>
      <c r="D729">
        <v>0.36204999999999998</v>
      </c>
      <c r="E729">
        <v>0.36336999999999997</v>
      </c>
      <c r="F729">
        <v>0.36435499999999998</v>
      </c>
      <c r="G729">
        <v>0.365485</v>
      </c>
      <c r="H729">
        <v>0.36712500000000003</v>
      </c>
      <c r="I729">
        <v>0.36759500000000001</v>
      </c>
      <c r="J729">
        <v>0.37001499999999998</v>
      </c>
      <c r="K729">
        <v>0.37111499999999997</v>
      </c>
      <c r="L729">
        <v>0.37378999999999996</v>
      </c>
      <c r="M729">
        <v>0.45786538500000001</v>
      </c>
      <c r="N729">
        <v>0.17077798899999999</v>
      </c>
      <c r="O729">
        <v>0.19177179375</v>
      </c>
      <c r="P729">
        <v>0.33688028301775297</v>
      </c>
      <c r="Q729">
        <v>0.291003333333333</v>
      </c>
      <c r="R729">
        <v>0.31100333299999999</v>
      </c>
      <c r="S729">
        <v>0.30526330933333301</v>
      </c>
      <c r="T729">
        <v>0.26563545061801819</v>
      </c>
      <c r="U729">
        <v>0.200611405720208</v>
      </c>
    </row>
    <row r="730" spans="1:21" x14ac:dyDescent="0.25">
      <c r="A730" s="144">
        <v>641.20000000000005</v>
      </c>
      <c r="B730">
        <v>0.36838499999999996</v>
      </c>
      <c r="C730">
        <v>0.36945</v>
      </c>
      <c r="D730">
        <v>0.37100999999999995</v>
      </c>
      <c r="E730">
        <v>0.372475</v>
      </c>
      <c r="F730">
        <v>0.37334500000000004</v>
      </c>
      <c r="G730">
        <v>0.374755</v>
      </c>
      <c r="H730">
        <v>0.37641999999999998</v>
      </c>
      <c r="I730">
        <v>0.37687500000000002</v>
      </c>
      <c r="J730">
        <v>0.37926000000000004</v>
      </c>
      <c r="K730">
        <v>0.380685</v>
      </c>
      <c r="L730">
        <v>0.38337500000000002</v>
      </c>
      <c r="M730">
        <v>0.46945161200000002</v>
      </c>
      <c r="N730">
        <v>0.174113974</v>
      </c>
      <c r="O730">
        <v>0.19559976725</v>
      </c>
      <c r="P730">
        <v>0.34518409009767853</v>
      </c>
      <c r="Q730">
        <v>0.298213333333333</v>
      </c>
      <c r="R730">
        <v>0.31821333299999999</v>
      </c>
      <c r="S730">
        <v>0.31239243833333302</v>
      </c>
      <c r="T730">
        <v>0.27193225605349919</v>
      </c>
      <c r="U730">
        <v>0.20490309339856699</v>
      </c>
    </row>
    <row r="731" spans="1:21" x14ac:dyDescent="0.25">
      <c r="A731" s="144">
        <v>641.6</v>
      </c>
      <c r="B731">
        <v>0.37703999999999999</v>
      </c>
      <c r="C731">
        <v>0.37788500000000003</v>
      </c>
      <c r="D731">
        <v>0.37971500000000002</v>
      </c>
      <c r="E731">
        <v>0.38128499999999999</v>
      </c>
      <c r="F731">
        <v>0.38238499999999997</v>
      </c>
      <c r="G731">
        <v>0.38380500000000001</v>
      </c>
      <c r="H731">
        <v>0.38549</v>
      </c>
      <c r="I731">
        <v>0.38593</v>
      </c>
      <c r="J731">
        <v>0.38848000000000005</v>
      </c>
      <c r="K731">
        <v>0.38993</v>
      </c>
      <c r="L731">
        <v>0.39270000000000005</v>
      </c>
      <c r="M731">
        <v>0.48147381499999997</v>
      </c>
      <c r="N731">
        <v>0.177419355</v>
      </c>
      <c r="O731">
        <v>0.19985782674999999</v>
      </c>
      <c r="P731">
        <v>0.35315132715840547</v>
      </c>
      <c r="Q731">
        <v>0.30551</v>
      </c>
      <c r="R731">
        <v>0.32551000000000002</v>
      </c>
      <c r="S731">
        <v>0.31960833500000002</v>
      </c>
      <c r="T731">
        <v>0.27881363571180123</v>
      </c>
      <c r="U731">
        <v>0.20902619729722</v>
      </c>
    </row>
    <row r="732" spans="1:21" x14ac:dyDescent="0.25">
      <c r="A732" s="144">
        <v>642</v>
      </c>
      <c r="B732">
        <v>0.38625999999999999</v>
      </c>
      <c r="C732">
        <v>0.38722000000000001</v>
      </c>
      <c r="D732">
        <v>0.38887499999999997</v>
      </c>
      <c r="E732">
        <v>0.39067499999999999</v>
      </c>
      <c r="F732">
        <v>0.39175499999999996</v>
      </c>
      <c r="G732">
        <v>0.39315500000000003</v>
      </c>
      <c r="H732">
        <v>0.39497000000000004</v>
      </c>
      <c r="I732">
        <v>0.39549500000000004</v>
      </c>
      <c r="J732">
        <v>0.39804</v>
      </c>
      <c r="K732">
        <v>0.39942</v>
      </c>
      <c r="L732">
        <v>0.40239000000000003</v>
      </c>
      <c r="M732">
        <v>0.4933122305</v>
      </c>
      <c r="N732">
        <v>0.18136744799999999</v>
      </c>
      <c r="O732">
        <v>0.2042620685</v>
      </c>
      <c r="P732">
        <v>0.36151566223537734</v>
      </c>
      <c r="Q732">
        <v>0.31291333333333299</v>
      </c>
      <c r="R732">
        <v>0.33291333299999998</v>
      </c>
      <c r="S732">
        <v>0.32693099883333299</v>
      </c>
      <c r="T732">
        <v>0.2853594361634092</v>
      </c>
      <c r="U732">
        <v>0.21421776656820199</v>
      </c>
    </row>
    <row r="733" spans="1:21" x14ac:dyDescent="0.25">
      <c r="A733" s="144">
        <v>642.40000000000009</v>
      </c>
      <c r="B733">
        <v>0.39537</v>
      </c>
      <c r="C733">
        <v>0.39643</v>
      </c>
      <c r="D733">
        <v>0.39829500000000001</v>
      </c>
      <c r="E733">
        <v>0.39992499999999997</v>
      </c>
      <c r="F733">
        <v>0.40115500000000004</v>
      </c>
      <c r="G733">
        <v>0.402505</v>
      </c>
      <c r="H733">
        <v>0.40448499999999998</v>
      </c>
      <c r="I733">
        <v>0.40504499999999999</v>
      </c>
      <c r="J733">
        <v>0.40763000000000005</v>
      </c>
      <c r="K733">
        <v>0.40904499999999999</v>
      </c>
      <c r="L733">
        <v>0.41205000000000003</v>
      </c>
      <c r="M733">
        <v>0.5052603685</v>
      </c>
      <c r="N733">
        <v>0.185315541</v>
      </c>
      <c r="O733">
        <v>0.20900106400000001</v>
      </c>
      <c r="P733">
        <v>0.37054945684336371</v>
      </c>
      <c r="Q733">
        <v>0.320423333333333</v>
      </c>
      <c r="R733">
        <v>0.34042333299999999</v>
      </c>
      <c r="S733">
        <v>0.33436042983333297</v>
      </c>
      <c r="T733">
        <v>0.29242651223797722</v>
      </c>
      <c r="U733">
        <v>0.219335515094148</v>
      </c>
    </row>
    <row r="734" spans="1:21" x14ac:dyDescent="0.25">
      <c r="A734" s="144">
        <v>642.79999999999995</v>
      </c>
      <c r="B734">
        <v>0.404505</v>
      </c>
      <c r="C734">
        <v>0.40570499999999998</v>
      </c>
      <c r="D734">
        <v>0.40743499999999999</v>
      </c>
      <c r="E734">
        <v>0.40926499999999999</v>
      </c>
      <c r="F734">
        <v>0.41040500000000002</v>
      </c>
      <c r="G734">
        <v>0.41186999999999996</v>
      </c>
      <c r="H734">
        <v>0.41386000000000001</v>
      </c>
      <c r="I734">
        <v>0.41439000000000004</v>
      </c>
      <c r="J734">
        <v>0.41710499999999995</v>
      </c>
      <c r="K734">
        <v>0.41854999999999998</v>
      </c>
      <c r="L734">
        <v>0.42144999999999999</v>
      </c>
      <c r="M734">
        <v>0.51711332249999997</v>
      </c>
      <c r="N734">
        <v>0.18978392599999999</v>
      </c>
      <c r="O734">
        <v>0.21395238900000002</v>
      </c>
      <c r="P734">
        <v>0.37898458341590552</v>
      </c>
      <c r="Q734">
        <v>0.32795333333333299</v>
      </c>
      <c r="R734">
        <v>0.34795333299999998</v>
      </c>
      <c r="S734">
        <v>0.34180996083333298</v>
      </c>
      <c r="T734">
        <v>0.29951450023579318</v>
      </c>
      <c r="U734">
        <v>0.224760495191103</v>
      </c>
    </row>
    <row r="735" spans="1:21" x14ac:dyDescent="0.25">
      <c r="A735" s="144">
        <v>643.20000000000005</v>
      </c>
      <c r="B735">
        <v>0.41396999999999995</v>
      </c>
      <c r="C735">
        <v>0.41520500000000005</v>
      </c>
      <c r="D735">
        <v>0.416995</v>
      </c>
      <c r="E735">
        <v>0.41876000000000002</v>
      </c>
      <c r="F735">
        <v>0.42002</v>
      </c>
      <c r="G735">
        <v>0.42149000000000003</v>
      </c>
      <c r="H735">
        <v>0.42335</v>
      </c>
      <c r="I735">
        <v>0.42407499999999998</v>
      </c>
      <c r="J735">
        <v>0.42666500000000002</v>
      </c>
      <c r="K735">
        <v>0.42807000000000001</v>
      </c>
      <c r="L735">
        <v>0.43103999999999998</v>
      </c>
      <c r="M735">
        <v>0.52841261950000007</v>
      </c>
      <c r="N735">
        <v>0.194895024</v>
      </c>
      <c r="O735">
        <v>0.21921676725</v>
      </c>
      <c r="P735">
        <v>0.38765154400616908</v>
      </c>
      <c r="Q735">
        <v>0.33565333333333303</v>
      </c>
      <c r="R735">
        <v>0.35565333300000002</v>
      </c>
      <c r="S735">
        <v>0.34942959233333298</v>
      </c>
      <c r="T735">
        <v>0.30693089045785721</v>
      </c>
      <c r="U735">
        <v>0.23035796574443199</v>
      </c>
    </row>
    <row r="736" spans="1:21" x14ac:dyDescent="0.25">
      <c r="A736" s="144">
        <v>643.6</v>
      </c>
      <c r="B736">
        <v>0.42308999999999997</v>
      </c>
      <c r="C736">
        <v>0.42442000000000002</v>
      </c>
      <c r="D736">
        <v>0.42624000000000001</v>
      </c>
      <c r="E736">
        <v>0.42815000000000003</v>
      </c>
      <c r="F736">
        <v>0.429315</v>
      </c>
      <c r="G736">
        <v>0.43079000000000001</v>
      </c>
      <c r="H736">
        <v>0.43281000000000003</v>
      </c>
      <c r="I736">
        <v>0.43324499999999999</v>
      </c>
      <c r="J736">
        <v>0.43581000000000003</v>
      </c>
      <c r="K736">
        <v>0.43723499999999998</v>
      </c>
      <c r="L736">
        <v>0.44038500000000003</v>
      </c>
      <c r="M736">
        <v>0.54013259150000004</v>
      </c>
      <c r="N736">
        <v>0.199791883</v>
      </c>
      <c r="O736">
        <v>0.22478023124999999</v>
      </c>
      <c r="P736">
        <v>0.39662560261267871</v>
      </c>
      <c r="Q736">
        <v>0.34334666666666702</v>
      </c>
      <c r="R736">
        <v>0.36334666700000001</v>
      </c>
      <c r="S736">
        <v>0.35704265666666701</v>
      </c>
      <c r="T736">
        <v>0.31407097863838923</v>
      </c>
      <c r="U736">
        <v>0.236431283564494</v>
      </c>
    </row>
    <row r="737" spans="1:21" x14ac:dyDescent="0.25">
      <c r="A737" s="144">
        <v>644</v>
      </c>
      <c r="B737">
        <v>0.43245</v>
      </c>
      <c r="C737">
        <v>0.43378499999999998</v>
      </c>
      <c r="D737">
        <v>0.43581999999999999</v>
      </c>
      <c r="E737">
        <v>0.4375</v>
      </c>
      <c r="F737">
        <v>0.43867999999999996</v>
      </c>
      <c r="G737">
        <v>0.44013000000000002</v>
      </c>
      <c r="H737">
        <v>0.44226500000000002</v>
      </c>
      <c r="I737">
        <v>0.44261499999999998</v>
      </c>
      <c r="J737">
        <v>0.44521500000000003</v>
      </c>
      <c r="K737">
        <v>0.446635</v>
      </c>
      <c r="L737">
        <v>0.44971499999999998</v>
      </c>
      <c r="M737">
        <v>0.55127947300000002</v>
      </c>
      <c r="N737">
        <v>0.205851748</v>
      </c>
      <c r="O737">
        <v>0.23069577824999998</v>
      </c>
      <c r="P737">
        <v>0.40546520118817364</v>
      </c>
      <c r="Q737">
        <v>0.351113333333333</v>
      </c>
      <c r="R737">
        <v>0.37111333299999999</v>
      </c>
      <c r="S737">
        <v>0.36472915433333303</v>
      </c>
      <c r="T737">
        <v>0.32133679460320219</v>
      </c>
      <c r="U737">
        <v>0.24284409411667801</v>
      </c>
    </row>
    <row r="738" spans="1:21" x14ac:dyDescent="0.25">
      <c r="A738" s="144">
        <v>644.40000000000009</v>
      </c>
      <c r="B738">
        <v>0.44179499999999999</v>
      </c>
      <c r="C738">
        <v>0.44286500000000001</v>
      </c>
      <c r="D738">
        <v>0.44496999999999998</v>
      </c>
      <c r="E738">
        <v>0.44653500000000002</v>
      </c>
      <c r="F738">
        <v>0.44790000000000002</v>
      </c>
      <c r="G738">
        <v>0.44923999999999997</v>
      </c>
      <c r="H738">
        <v>0.45114500000000002</v>
      </c>
      <c r="I738">
        <v>0.45169999999999999</v>
      </c>
      <c r="J738">
        <v>0.45423999999999998</v>
      </c>
      <c r="K738">
        <v>0.45557999999999998</v>
      </c>
      <c r="L738">
        <v>0.45864500000000002</v>
      </c>
      <c r="M738">
        <v>0.562236293</v>
      </c>
      <c r="N738">
        <v>0.211605558</v>
      </c>
      <c r="O738">
        <v>0.23699641700000001</v>
      </c>
      <c r="P738">
        <v>0.41426137028286836</v>
      </c>
      <c r="Q738">
        <v>0.35899666666666702</v>
      </c>
      <c r="R738">
        <v>0.37899666700000001</v>
      </c>
      <c r="S738">
        <v>0.37253241816666699</v>
      </c>
      <c r="T738">
        <v>0.32895461317043523</v>
      </c>
      <c r="U738">
        <v>0.24920957526281001</v>
      </c>
    </row>
    <row r="739" spans="1:21" x14ac:dyDescent="0.25">
      <c r="A739" s="144">
        <v>644.79999999999995</v>
      </c>
      <c r="B739">
        <v>0.4511</v>
      </c>
      <c r="C739">
        <v>0.45204500000000003</v>
      </c>
      <c r="D739">
        <v>0.45413500000000001</v>
      </c>
      <c r="E739">
        <v>0.456015</v>
      </c>
      <c r="F739">
        <v>0.45711999999999997</v>
      </c>
      <c r="G739">
        <v>0.45846500000000001</v>
      </c>
      <c r="H739">
        <v>0.46037</v>
      </c>
      <c r="I739">
        <v>0.46077000000000001</v>
      </c>
      <c r="J739">
        <v>0.46315499999999998</v>
      </c>
      <c r="K739">
        <v>0.464675</v>
      </c>
      <c r="L739">
        <v>0.46765999999999996</v>
      </c>
      <c r="M739">
        <v>0.57256891199999993</v>
      </c>
      <c r="N739">
        <v>0.21809389700000001</v>
      </c>
      <c r="O739">
        <v>0.24373684525</v>
      </c>
      <c r="P739">
        <v>0.42284544136131708</v>
      </c>
      <c r="Q739">
        <v>0.36674000000000001</v>
      </c>
      <c r="R739">
        <v>0.38673999999999997</v>
      </c>
      <c r="S739">
        <v>0.3801957815</v>
      </c>
      <c r="T739">
        <v>0.33624962041207218</v>
      </c>
      <c r="U739">
        <v>0.256407085006292</v>
      </c>
    </row>
    <row r="740" spans="1:21" x14ac:dyDescent="0.25">
      <c r="A740" s="144">
        <v>645.20000000000005</v>
      </c>
      <c r="B740">
        <v>0.46013499999999996</v>
      </c>
      <c r="C740">
        <v>0.46106999999999998</v>
      </c>
      <c r="D740">
        <v>0.46333999999999997</v>
      </c>
      <c r="E740">
        <v>0.464785</v>
      </c>
      <c r="F740">
        <v>0.46595500000000001</v>
      </c>
      <c r="G740">
        <v>0.46743499999999999</v>
      </c>
      <c r="H740">
        <v>0.469275</v>
      </c>
      <c r="I740">
        <v>0.46960999999999997</v>
      </c>
      <c r="J740">
        <v>0.47212999999999999</v>
      </c>
      <c r="K740">
        <v>0.47326000000000001</v>
      </c>
      <c r="L740">
        <v>0.47630499999999998</v>
      </c>
      <c r="M740">
        <v>0.58268208750000006</v>
      </c>
      <c r="N740">
        <v>0.225255555</v>
      </c>
      <c r="O740">
        <v>0.25078981524999999</v>
      </c>
      <c r="P740">
        <v>0.43192608295896551</v>
      </c>
      <c r="Q740">
        <v>0.37480333333333299</v>
      </c>
      <c r="R740">
        <v>0.39480333299999998</v>
      </c>
      <c r="S740">
        <v>0.38817924383333302</v>
      </c>
      <c r="T740">
        <v>0.34333494471963122</v>
      </c>
      <c r="U740">
        <v>0.26347254516735602</v>
      </c>
    </row>
    <row r="741" spans="1:21" x14ac:dyDescent="0.25">
      <c r="A741" s="144">
        <v>645.6</v>
      </c>
      <c r="B741">
        <v>0.46937499999999999</v>
      </c>
      <c r="C741">
        <v>0.47040999999999999</v>
      </c>
      <c r="D741">
        <v>0.47221999999999997</v>
      </c>
      <c r="E741">
        <v>0.47392999999999996</v>
      </c>
      <c r="F741">
        <v>0.47503499999999999</v>
      </c>
      <c r="G741">
        <v>0.47633000000000003</v>
      </c>
      <c r="H741">
        <v>0.47826000000000002</v>
      </c>
      <c r="I741">
        <v>0.47852</v>
      </c>
      <c r="J741">
        <v>0.48102</v>
      </c>
      <c r="K741">
        <v>0.48214000000000001</v>
      </c>
      <c r="L741">
        <v>0.48506499999999997</v>
      </c>
      <c r="M741">
        <v>0.592970938</v>
      </c>
      <c r="N741">
        <v>0.23149905100000001</v>
      </c>
      <c r="O741">
        <v>0.25828783599999999</v>
      </c>
      <c r="P741">
        <v>0.44031040556399814</v>
      </c>
      <c r="Q741">
        <v>0.382456666666667</v>
      </c>
      <c r="R741">
        <v>0.40245666699999999</v>
      </c>
      <c r="S741">
        <v>0.395752805166667</v>
      </c>
      <c r="T741">
        <v>0.35142026184766922</v>
      </c>
      <c r="U741">
        <v>0.27118915846134101</v>
      </c>
    </row>
    <row r="742" spans="1:21" x14ac:dyDescent="0.25">
      <c r="A742" s="144">
        <v>646</v>
      </c>
      <c r="B742">
        <v>0.47853999999999997</v>
      </c>
      <c r="C742">
        <v>0.47938499999999995</v>
      </c>
      <c r="D742">
        <v>0.48122500000000001</v>
      </c>
      <c r="E742">
        <v>0.48292000000000002</v>
      </c>
      <c r="F742">
        <v>0.48407999999999995</v>
      </c>
      <c r="G742">
        <v>0.48524500000000004</v>
      </c>
      <c r="H742">
        <v>0.48704000000000003</v>
      </c>
      <c r="I742">
        <v>0.48722500000000002</v>
      </c>
      <c r="J742">
        <v>0.48972000000000004</v>
      </c>
      <c r="K742">
        <v>0.49080999999999997</v>
      </c>
      <c r="L742">
        <v>0.49351500000000004</v>
      </c>
      <c r="M742">
        <v>0.60269481050000007</v>
      </c>
      <c r="N742">
        <v>0.238966763</v>
      </c>
      <c r="O742">
        <v>0.26615460724999995</v>
      </c>
      <c r="P742">
        <v>0.44852711462767825</v>
      </c>
      <c r="Q742">
        <v>0.39059333333333301</v>
      </c>
      <c r="R742">
        <v>0.410593333</v>
      </c>
      <c r="S742">
        <v>0.40380979833333303</v>
      </c>
      <c r="T742">
        <v>0.35934346152306723</v>
      </c>
      <c r="U742">
        <v>0.27922062675963899</v>
      </c>
    </row>
    <row r="743" spans="1:21" x14ac:dyDescent="0.25">
      <c r="A743" s="144">
        <v>646.40000000000009</v>
      </c>
      <c r="B743">
        <v>0.48760999999999999</v>
      </c>
      <c r="C743">
        <v>0.48833499999999996</v>
      </c>
      <c r="D743">
        <v>0.49017500000000003</v>
      </c>
      <c r="E743">
        <v>0.49175000000000002</v>
      </c>
      <c r="F743">
        <v>0.49268999999999996</v>
      </c>
      <c r="G743">
        <v>0.49393500000000001</v>
      </c>
      <c r="H743">
        <v>0.49568499999999999</v>
      </c>
      <c r="I743">
        <v>0.49599500000000002</v>
      </c>
      <c r="J743">
        <v>0.49818000000000001</v>
      </c>
      <c r="K743">
        <v>0.49923499999999998</v>
      </c>
      <c r="L743">
        <v>0.50197000000000003</v>
      </c>
      <c r="M743">
        <v>0.61135345199999991</v>
      </c>
      <c r="N743">
        <v>0.24674052799999999</v>
      </c>
      <c r="O743">
        <v>0.27438498924999999</v>
      </c>
      <c r="P743">
        <v>0.45712354772089614</v>
      </c>
      <c r="Q743">
        <v>0.39861000000000002</v>
      </c>
      <c r="R743">
        <v>0.41860999999999998</v>
      </c>
      <c r="S743">
        <v>0.41174689050000002</v>
      </c>
      <c r="T743">
        <v>0.3670657634796492</v>
      </c>
      <c r="U743">
        <v>0.28782057761847701</v>
      </c>
    </row>
    <row r="744" spans="1:21" x14ac:dyDescent="0.25">
      <c r="A744" s="144">
        <v>646.79999999999995</v>
      </c>
      <c r="B744">
        <v>0.49649500000000002</v>
      </c>
      <c r="C744">
        <v>0.49748000000000003</v>
      </c>
      <c r="D744">
        <v>0.49917500000000004</v>
      </c>
      <c r="E744">
        <v>0.50075500000000006</v>
      </c>
      <c r="F744">
        <v>0.50150000000000006</v>
      </c>
      <c r="G744">
        <v>0.50277499999999997</v>
      </c>
      <c r="H744">
        <v>0.50443499999999997</v>
      </c>
      <c r="I744">
        <v>0.50461500000000004</v>
      </c>
      <c r="J744">
        <v>0.50683499999999992</v>
      </c>
      <c r="K744">
        <v>0.50768499999999994</v>
      </c>
      <c r="L744">
        <v>0.510355</v>
      </c>
      <c r="M744">
        <v>0.62049321749999997</v>
      </c>
      <c r="N744">
        <v>0.25625879899999998</v>
      </c>
      <c r="O744">
        <v>0.28308919049999998</v>
      </c>
      <c r="P744">
        <v>0.46597682730377543</v>
      </c>
      <c r="Q744">
        <v>0.40660000000000002</v>
      </c>
      <c r="R744">
        <v>0.42659999999999998</v>
      </c>
      <c r="S744">
        <v>0.41965741400000001</v>
      </c>
      <c r="T744">
        <v>0.37503228354321422</v>
      </c>
      <c r="U744">
        <v>0.29669171671195199</v>
      </c>
    </row>
    <row r="745" spans="1:21" x14ac:dyDescent="0.25">
      <c r="A745" s="144">
        <v>647.20000000000005</v>
      </c>
      <c r="B745">
        <v>0.50537499999999991</v>
      </c>
      <c r="C745">
        <v>0.50625500000000001</v>
      </c>
      <c r="D745">
        <v>0.50804500000000008</v>
      </c>
      <c r="E745">
        <v>0.50949</v>
      </c>
      <c r="F745">
        <v>0.51035000000000008</v>
      </c>
      <c r="G745">
        <v>0.51150000000000007</v>
      </c>
      <c r="H745">
        <v>0.51312999999999998</v>
      </c>
      <c r="I745">
        <v>0.51317999999999997</v>
      </c>
      <c r="J745">
        <v>0.51526000000000005</v>
      </c>
      <c r="K745">
        <v>0.51614000000000004</v>
      </c>
      <c r="L745">
        <v>0.51863499999999996</v>
      </c>
      <c r="M745">
        <v>0.62894236400000003</v>
      </c>
      <c r="N745">
        <v>0.26574646499999999</v>
      </c>
      <c r="O745">
        <v>0.29236255150000001</v>
      </c>
      <c r="P745">
        <v>0.4749664139073313</v>
      </c>
      <c r="Q745">
        <v>0.41466999999999998</v>
      </c>
      <c r="R745">
        <v>0.43467</v>
      </c>
      <c r="S745">
        <v>0.42764803600000001</v>
      </c>
      <c r="T745">
        <v>0.3827820416442192</v>
      </c>
      <c r="U745">
        <v>0.30633225449256501</v>
      </c>
    </row>
    <row r="746" spans="1:21" x14ac:dyDescent="0.25">
      <c r="A746" s="144">
        <v>647.6</v>
      </c>
      <c r="B746">
        <v>0.51405499999999993</v>
      </c>
      <c r="C746">
        <v>0.515185</v>
      </c>
      <c r="D746">
        <v>0.51693</v>
      </c>
      <c r="E746">
        <v>0.51817000000000002</v>
      </c>
      <c r="F746">
        <v>0.51915500000000003</v>
      </c>
      <c r="G746">
        <v>0.52010000000000001</v>
      </c>
      <c r="H746">
        <v>0.52157999999999993</v>
      </c>
      <c r="I746">
        <v>0.52168999999999999</v>
      </c>
      <c r="J746">
        <v>0.52384500000000001</v>
      </c>
      <c r="K746">
        <v>0.52444500000000005</v>
      </c>
      <c r="L746">
        <v>0.52703</v>
      </c>
      <c r="M746">
        <v>0.63716946650000006</v>
      </c>
      <c r="N746">
        <v>0.27554018499999999</v>
      </c>
      <c r="O746">
        <v>0.30206466374999996</v>
      </c>
      <c r="P746">
        <v>0.48404100001088662</v>
      </c>
      <c r="Q746">
        <v>0.42310999999999999</v>
      </c>
      <c r="R746">
        <v>0.44311</v>
      </c>
      <c r="S746">
        <v>0.43600875649999998</v>
      </c>
      <c r="T746">
        <v>0.39086221997284221</v>
      </c>
      <c r="U746">
        <v>0.31615951664659497</v>
      </c>
    </row>
    <row r="747" spans="1:21" x14ac:dyDescent="0.25">
      <c r="A747" s="144">
        <v>648</v>
      </c>
      <c r="B747">
        <v>0.52317999999999998</v>
      </c>
      <c r="C747">
        <v>0.52393500000000004</v>
      </c>
      <c r="D747">
        <v>0.52557999999999994</v>
      </c>
      <c r="E747">
        <v>0.52700000000000002</v>
      </c>
      <c r="F747">
        <v>0.52763000000000004</v>
      </c>
      <c r="G747">
        <v>0.52854000000000001</v>
      </c>
      <c r="H747">
        <v>0.5301800000000001</v>
      </c>
      <c r="I747">
        <v>0.53025999999999995</v>
      </c>
      <c r="J747">
        <v>0.5321800000000001</v>
      </c>
      <c r="K747">
        <v>0.53279500000000002</v>
      </c>
      <c r="L747">
        <v>0.535165</v>
      </c>
      <c r="M747">
        <v>0.64489295449999995</v>
      </c>
      <c r="N747">
        <v>0.28616025</v>
      </c>
      <c r="O747">
        <v>0.31230102449999997</v>
      </c>
      <c r="P747">
        <v>0.49312426712182672</v>
      </c>
      <c r="Q747">
        <v>0.43160333333333301</v>
      </c>
      <c r="R747">
        <v>0.451603333</v>
      </c>
      <c r="S747">
        <v>0.44442290733333301</v>
      </c>
      <c r="T747">
        <v>0.39950357051672519</v>
      </c>
      <c r="U747">
        <v>0.32661241307230698</v>
      </c>
    </row>
    <row r="748" spans="1:21" x14ac:dyDescent="0.25">
      <c r="A748" s="144">
        <v>648.40000000000009</v>
      </c>
      <c r="B748">
        <v>0.53198000000000001</v>
      </c>
      <c r="C748">
        <v>0.53285500000000008</v>
      </c>
      <c r="D748">
        <v>0.53443499999999999</v>
      </c>
      <c r="E748">
        <v>0.53570000000000007</v>
      </c>
      <c r="F748">
        <v>0.53631499999999999</v>
      </c>
      <c r="G748">
        <v>0.53742000000000001</v>
      </c>
      <c r="H748">
        <v>0.53889999999999993</v>
      </c>
      <c r="I748">
        <v>0.53881500000000004</v>
      </c>
      <c r="J748">
        <v>0.54054000000000002</v>
      </c>
      <c r="K748">
        <v>0.54144999999999999</v>
      </c>
      <c r="L748">
        <v>0.54363499999999998</v>
      </c>
      <c r="M748">
        <v>0.65265056700000001</v>
      </c>
      <c r="N748">
        <v>0.29717818400000001</v>
      </c>
      <c r="O748">
        <v>0.32304876399999999</v>
      </c>
      <c r="P748">
        <v>0.50250042374458115</v>
      </c>
      <c r="Q748">
        <v>0.44004333333333301</v>
      </c>
      <c r="R748">
        <v>0.460043333</v>
      </c>
      <c r="S748">
        <v>0.452783823333333</v>
      </c>
      <c r="T748">
        <v>0.40772448075151518</v>
      </c>
      <c r="U748">
        <v>0.33761956225039702</v>
      </c>
    </row>
    <row r="749" spans="1:21" x14ac:dyDescent="0.25">
      <c r="A749" s="144">
        <v>648.79999999999995</v>
      </c>
      <c r="B749">
        <v>0.54116500000000001</v>
      </c>
      <c r="C749">
        <v>0.54210500000000006</v>
      </c>
      <c r="D749">
        <v>0.54355500000000001</v>
      </c>
      <c r="E749">
        <v>0.54484500000000002</v>
      </c>
      <c r="F749">
        <v>0.54553999999999991</v>
      </c>
      <c r="G749">
        <v>0.54642500000000005</v>
      </c>
      <c r="H749">
        <v>0.54773999999999989</v>
      </c>
      <c r="I749">
        <v>0.54760999999999993</v>
      </c>
      <c r="J749">
        <v>0.54946499999999998</v>
      </c>
      <c r="K749">
        <v>0.55022499999999996</v>
      </c>
      <c r="L749">
        <v>0.55238999999999994</v>
      </c>
      <c r="M749">
        <v>0.66006126499999995</v>
      </c>
      <c r="N749">
        <v>0.30917549100000002</v>
      </c>
      <c r="O749">
        <v>0.3345818465</v>
      </c>
      <c r="P749">
        <v>0.51202105287028998</v>
      </c>
      <c r="Q749">
        <v>0.44877666666666699</v>
      </c>
      <c r="R749">
        <v>0.46877666699999998</v>
      </c>
      <c r="S749">
        <v>0.46143816966666701</v>
      </c>
      <c r="T749">
        <v>0.41638982620461323</v>
      </c>
      <c r="U749">
        <v>0.34960139768936299</v>
      </c>
    </row>
    <row r="750" spans="1:21" x14ac:dyDescent="0.25">
      <c r="A750" s="144">
        <v>649.20000000000005</v>
      </c>
      <c r="B750">
        <v>0.55027999999999999</v>
      </c>
      <c r="C750">
        <v>0.55084</v>
      </c>
      <c r="D750">
        <v>0.55267500000000003</v>
      </c>
      <c r="E750">
        <v>0.55363000000000007</v>
      </c>
      <c r="F750">
        <v>0.55464000000000002</v>
      </c>
      <c r="G750">
        <v>0.55511500000000003</v>
      </c>
      <c r="H750">
        <v>0.55664500000000006</v>
      </c>
      <c r="I750">
        <v>0.55641499999999999</v>
      </c>
      <c r="J750">
        <v>0.55823500000000004</v>
      </c>
      <c r="K750">
        <v>0.55902499999999999</v>
      </c>
      <c r="L750">
        <v>0.561195</v>
      </c>
      <c r="M750">
        <v>0.66776608250000002</v>
      </c>
      <c r="N750">
        <v>0.32199914299999999</v>
      </c>
      <c r="O750">
        <v>0.34678925225000001</v>
      </c>
      <c r="P750">
        <v>0.52202404351076725</v>
      </c>
      <c r="Q750">
        <v>0.45795666666666701</v>
      </c>
      <c r="R750">
        <v>0.477956667</v>
      </c>
      <c r="S750">
        <v>0.47053928016666702</v>
      </c>
      <c r="T750">
        <v>0.42576950782597323</v>
      </c>
      <c r="U750">
        <v>0.36172838653303602</v>
      </c>
    </row>
    <row r="751" spans="1:21" x14ac:dyDescent="0.25">
      <c r="A751" s="144">
        <v>649.6</v>
      </c>
      <c r="B751">
        <v>0.55930000000000002</v>
      </c>
      <c r="C751">
        <v>0.56009500000000001</v>
      </c>
      <c r="D751">
        <v>0.56166499999999997</v>
      </c>
      <c r="E751">
        <v>0.56271499999999997</v>
      </c>
      <c r="F751">
        <v>0.56335999999999997</v>
      </c>
      <c r="G751">
        <v>0.56420999999999999</v>
      </c>
      <c r="H751">
        <v>0.56543999999999994</v>
      </c>
      <c r="I751">
        <v>0.565635</v>
      </c>
      <c r="J751">
        <v>0.56735500000000005</v>
      </c>
      <c r="K751">
        <v>0.56820999999999999</v>
      </c>
      <c r="L751">
        <v>0.57025999999999999</v>
      </c>
      <c r="M751">
        <v>0.67530348849999999</v>
      </c>
      <c r="N751">
        <v>0.33549611299999998</v>
      </c>
      <c r="O751">
        <v>0.35956838775</v>
      </c>
      <c r="P751">
        <v>0.53234124315567466</v>
      </c>
      <c r="Q751">
        <v>0.46726333333333298</v>
      </c>
      <c r="R751">
        <v>0.48726333300000002</v>
      </c>
      <c r="S751">
        <v>0.479767154333333</v>
      </c>
      <c r="T751">
        <v>0.43491146332822622</v>
      </c>
      <c r="U751">
        <v>0.37469516329486502</v>
      </c>
    </row>
    <row r="752" spans="1:21" x14ac:dyDescent="0.25">
      <c r="A752" s="144">
        <v>650</v>
      </c>
      <c r="B752">
        <v>0.56884000000000001</v>
      </c>
      <c r="C752">
        <v>0.56991999999999998</v>
      </c>
      <c r="D752">
        <v>0.5713649999999999</v>
      </c>
      <c r="E752">
        <v>0.57248999999999994</v>
      </c>
      <c r="F752">
        <v>0.57308500000000007</v>
      </c>
      <c r="G752">
        <v>0.57377999999999996</v>
      </c>
      <c r="H752">
        <v>0.57518999999999998</v>
      </c>
      <c r="I752">
        <v>0.57517499999999999</v>
      </c>
      <c r="J752">
        <v>0.577075</v>
      </c>
      <c r="K752">
        <v>0.57794500000000004</v>
      </c>
      <c r="L752">
        <v>0.57994000000000001</v>
      </c>
      <c r="M752">
        <v>0.68224056450000004</v>
      </c>
      <c r="N752">
        <v>0.34960519099999998</v>
      </c>
      <c r="O752">
        <v>0.37306282999999996</v>
      </c>
      <c r="P752">
        <v>0.54243817880205936</v>
      </c>
      <c r="Q752">
        <v>0.47711999999999999</v>
      </c>
      <c r="R752">
        <v>0.49712000000000001</v>
      </c>
      <c r="S752">
        <v>0.489545126</v>
      </c>
      <c r="T752">
        <v>0.44458544799087019</v>
      </c>
      <c r="U752">
        <v>0.388343296581659</v>
      </c>
    </row>
    <row r="753" spans="1:21" x14ac:dyDescent="0.25">
      <c r="A753" s="144">
        <v>650.40000000000009</v>
      </c>
      <c r="B753">
        <v>0.57876499999999997</v>
      </c>
      <c r="C753">
        <v>0.57938500000000004</v>
      </c>
      <c r="D753">
        <v>0.58074499999999996</v>
      </c>
      <c r="E753">
        <v>0.58183499999999999</v>
      </c>
      <c r="F753">
        <v>0.58276499999999998</v>
      </c>
      <c r="G753">
        <v>0.58353999999999995</v>
      </c>
      <c r="H753">
        <v>0.58492499999999992</v>
      </c>
      <c r="I753">
        <v>0.58487</v>
      </c>
      <c r="J753">
        <v>0.586785</v>
      </c>
      <c r="K753">
        <v>0.5877699999999999</v>
      </c>
      <c r="L753">
        <v>0.58992500000000003</v>
      </c>
      <c r="M753">
        <v>0.68986703199999999</v>
      </c>
      <c r="N753">
        <v>0.364816062</v>
      </c>
      <c r="O753">
        <v>0.38741097975000005</v>
      </c>
      <c r="P753">
        <v>0.5531669484661661</v>
      </c>
      <c r="Q753">
        <v>0.48671666666666702</v>
      </c>
      <c r="R753">
        <v>0.50671666699999995</v>
      </c>
      <c r="S753">
        <v>0.49906319366666702</v>
      </c>
      <c r="T753">
        <v>0.45459141165417621</v>
      </c>
      <c r="U753">
        <v>0.40262641157913498</v>
      </c>
    </row>
    <row r="754" spans="1:21" x14ac:dyDescent="0.25">
      <c r="A754" s="144">
        <v>650.79999999999995</v>
      </c>
      <c r="B754">
        <v>0.58810000000000007</v>
      </c>
      <c r="C754">
        <v>0.58911500000000006</v>
      </c>
      <c r="D754">
        <v>0.59037499999999998</v>
      </c>
      <c r="E754">
        <v>0.59186499999999997</v>
      </c>
      <c r="F754">
        <v>0.59248499999999993</v>
      </c>
      <c r="G754">
        <v>0.59342499999999998</v>
      </c>
      <c r="H754">
        <v>0.59489999999999998</v>
      </c>
      <c r="I754">
        <v>0.59507500000000002</v>
      </c>
      <c r="J754">
        <v>0.59689499999999995</v>
      </c>
      <c r="K754">
        <v>0.59777999999999998</v>
      </c>
      <c r="L754">
        <v>0.5997300000000001</v>
      </c>
      <c r="M754">
        <v>0.69710679599999992</v>
      </c>
      <c r="N754">
        <v>0.38082267199999997</v>
      </c>
      <c r="O754">
        <v>0.40251636499999999</v>
      </c>
      <c r="P754">
        <v>0.56471227617753261</v>
      </c>
      <c r="Q754">
        <v>0.49718000000000001</v>
      </c>
      <c r="R754">
        <v>0.51717999999999997</v>
      </c>
      <c r="S754">
        <v>0.50944802499999997</v>
      </c>
      <c r="T754">
        <v>0.4649097016596932</v>
      </c>
      <c r="U754">
        <v>0.41815470756289902</v>
      </c>
    </row>
    <row r="755" spans="1:21" x14ac:dyDescent="0.25">
      <c r="A755" s="144">
        <v>651.20000000000005</v>
      </c>
      <c r="B755">
        <v>0.59857499999999997</v>
      </c>
      <c r="C755">
        <v>0.59949000000000008</v>
      </c>
      <c r="D755">
        <v>0.60095500000000002</v>
      </c>
      <c r="E755">
        <v>0.60224</v>
      </c>
      <c r="F755">
        <v>0.60316499999999995</v>
      </c>
      <c r="G755">
        <v>0.60414499999999993</v>
      </c>
      <c r="H755">
        <v>0.60569000000000006</v>
      </c>
      <c r="I755">
        <v>0.60592500000000005</v>
      </c>
      <c r="J755">
        <v>0.60787999999999998</v>
      </c>
      <c r="K755">
        <v>0.60885</v>
      </c>
      <c r="L755">
        <v>0.61097999999999997</v>
      </c>
      <c r="M755">
        <v>0.70481329849999996</v>
      </c>
      <c r="N755">
        <v>0.39710473200000002</v>
      </c>
      <c r="O755">
        <v>0.41836109249999998</v>
      </c>
      <c r="P755">
        <v>0.57624971437708372</v>
      </c>
      <c r="Q755">
        <v>0.50819000000000003</v>
      </c>
      <c r="R755">
        <v>0.52819000000000005</v>
      </c>
      <c r="S755">
        <v>0.5203796195</v>
      </c>
      <c r="T755">
        <v>0.4753328633788142</v>
      </c>
      <c r="U755">
        <v>0.434168260929024</v>
      </c>
    </row>
    <row r="756" spans="1:21" x14ac:dyDescent="0.25">
      <c r="A756" s="144">
        <v>651.6</v>
      </c>
      <c r="B756">
        <v>0.6091899999999999</v>
      </c>
      <c r="C756">
        <v>0.61037000000000008</v>
      </c>
      <c r="D756">
        <v>0.61180499999999993</v>
      </c>
      <c r="E756">
        <v>0.61316499999999996</v>
      </c>
      <c r="F756">
        <v>0.61406000000000005</v>
      </c>
      <c r="G756">
        <v>0.61518000000000006</v>
      </c>
      <c r="H756">
        <v>0.61656500000000003</v>
      </c>
      <c r="I756">
        <v>0.61719499999999994</v>
      </c>
      <c r="J756">
        <v>0.61897000000000002</v>
      </c>
      <c r="K756">
        <v>0.62012999999999996</v>
      </c>
      <c r="L756">
        <v>0.62229500000000004</v>
      </c>
      <c r="M756">
        <v>0.7126824705</v>
      </c>
      <c r="N756">
        <v>0.41421313599999998</v>
      </c>
      <c r="O756">
        <v>0.43496715249999995</v>
      </c>
      <c r="P756">
        <v>0.58824793110026519</v>
      </c>
      <c r="Q756">
        <v>0.51961000000000002</v>
      </c>
      <c r="R756">
        <v>0.53961000000000003</v>
      </c>
      <c r="S756">
        <v>0.53172131050000004</v>
      </c>
      <c r="T756">
        <v>0.48629486949671119</v>
      </c>
      <c r="U756">
        <v>0.45086613421240601</v>
      </c>
    </row>
    <row r="757" spans="1:21" x14ac:dyDescent="0.25">
      <c r="A757" s="144">
        <v>652</v>
      </c>
      <c r="B757">
        <v>0.62024999999999997</v>
      </c>
      <c r="C757">
        <v>0.62148000000000003</v>
      </c>
      <c r="D757">
        <v>0.62311000000000005</v>
      </c>
      <c r="E757">
        <v>0.624475</v>
      </c>
      <c r="F757">
        <v>0.62539999999999996</v>
      </c>
      <c r="G757">
        <v>0.62656500000000004</v>
      </c>
      <c r="H757">
        <v>0.62809500000000007</v>
      </c>
      <c r="I757">
        <v>0.62858999999999998</v>
      </c>
      <c r="J757">
        <v>0.63059500000000002</v>
      </c>
      <c r="K757">
        <v>0.63217999999999996</v>
      </c>
      <c r="L757">
        <v>0.63427</v>
      </c>
      <c r="M757">
        <v>0.72078026499999992</v>
      </c>
      <c r="N757">
        <v>0.43279059800000003</v>
      </c>
      <c r="O757">
        <v>0.45215971799999999</v>
      </c>
      <c r="P757">
        <v>0.60090482933083045</v>
      </c>
      <c r="Q757">
        <v>0.53160333333333298</v>
      </c>
      <c r="R757">
        <v>0.55160333299999997</v>
      </c>
      <c r="S757">
        <v>0.54363643083333302</v>
      </c>
      <c r="T757">
        <v>0.49826102601823419</v>
      </c>
      <c r="U757">
        <v>0.468176410773468</v>
      </c>
    </row>
    <row r="758" spans="1:21" x14ac:dyDescent="0.25">
      <c r="A758" s="144">
        <v>652.40000000000009</v>
      </c>
      <c r="B758">
        <v>0.63168999999999997</v>
      </c>
      <c r="C758">
        <v>0.63307000000000002</v>
      </c>
      <c r="D758">
        <v>0.63478000000000001</v>
      </c>
      <c r="E758">
        <v>0.63632500000000003</v>
      </c>
      <c r="F758">
        <v>0.63732500000000003</v>
      </c>
      <c r="G758">
        <v>0.63861999999999997</v>
      </c>
      <c r="H758">
        <v>0.64016999999999991</v>
      </c>
      <c r="I758">
        <v>0.64099499999999998</v>
      </c>
      <c r="J758">
        <v>0.64305000000000001</v>
      </c>
      <c r="K758">
        <v>0.64468999999999999</v>
      </c>
      <c r="L758">
        <v>0.64698500000000003</v>
      </c>
      <c r="M758">
        <v>0.7297022715</v>
      </c>
      <c r="N758">
        <v>0.45198016800000002</v>
      </c>
      <c r="O758">
        <v>0.47031324450000001</v>
      </c>
      <c r="P758">
        <v>0.61410697858797969</v>
      </c>
      <c r="Q758">
        <v>0.54452333333333303</v>
      </c>
      <c r="R758">
        <v>0.56452333300000002</v>
      </c>
      <c r="S758">
        <v>0.55647831333333297</v>
      </c>
      <c r="T758">
        <v>0.50981416134504121</v>
      </c>
      <c r="U758">
        <v>0.486507352961628</v>
      </c>
    </row>
    <row r="759" spans="1:21" x14ac:dyDescent="0.25">
      <c r="A759" s="144">
        <v>652.79999999999995</v>
      </c>
      <c r="B759">
        <v>0.64400499999999994</v>
      </c>
      <c r="C759">
        <v>0.64505999999999997</v>
      </c>
      <c r="D759">
        <v>0.647065</v>
      </c>
      <c r="E759">
        <v>0.64873500000000006</v>
      </c>
      <c r="F759">
        <v>0.64996500000000001</v>
      </c>
      <c r="G759">
        <v>0.65126499999999998</v>
      </c>
      <c r="H759">
        <v>0.65279500000000001</v>
      </c>
      <c r="I759">
        <v>0.65416000000000007</v>
      </c>
      <c r="J759">
        <v>0.65622500000000006</v>
      </c>
      <c r="K759">
        <v>0.65792500000000009</v>
      </c>
      <c r="L759">
        <v>0.66051499999999996</v>
      </c>
      <c r="M759">
        <v>0.73858831599999997</v>
      </c>
      <c r="N759">
        <v>0.47196547700000002</v>
      </c>
      <c r="O759">
        <v>0.48930734949999999</v>
      </c>
      <c r="P759">
        <v>0.62827015839534162</v>
      </c>
      <c r="Q759">
        <v>0.55759333333333305</v>
      </c>
      <c r="R759">
        <v>0.57759333300000004</v>
      </c>
      <c r="S759">
        <v>0.56947029183333298</v>
      </c>
      <c r="T759">
        <v>0.52242135694817315</v>
      </c>
      <c r="U759">
        <v>0.50618061209391796</v>
      </c>
    </row>
    <row r="760" spans="1:21" x14ac:dyDescent="0.25">
      <c r="A760" s="144">
        <v>653.20000000000005</v>
      </c>
      <c r="B760">
        <v>0.65673500000000007</v>
      </c>
      <c r="C760">
        <v>0.65790999999999999</v>
      </c>
      <c r="D760">
        <v>0.65973499999999996</v>
      </c>
      <c r="E760">
        <v>0.66179999999999994</v>
      </c>
      <c r="F760">
        <v>0.66294000000000008</v>
      </c>
      <c r="G760">
        <v>0.66432500000000005</v>
      </c>
      <c r="H760">
        <v>0.66632000000000002</v>
      </c>
      <c r="I760">
        <v>0.66764500000000004</v>
      </c>
      <c r="J760">
        <v>0.67003499999999994</v>
      </c>
      <c r="K760">
        <v>0.67216500000000001</v>
      </c>
      <c r="L760">
        <v>0.67466500000000007</v>
      </c>
      <c r="M760">
        <v>0.74806045750000005</v>
      </c>
      <c r="N760">
        <v>0.49225683999999997</v>
      </c>
      <c r="O760">
        <v>0.50896689350000002</v>
      </c>
      <c r="P760">
        <v>0.64284096321599571</v>
      </c>
      <c r="Q760">
        <v>0.57145666666666695</v>
      </c>
      <c r="R760">
        <v>0.59145666699999999</v>
      </c>
      <c r="S760">
        <v>0.58325569916666697</v>
      </c>
      <c r="T760">
        <v>0.53555533929837917</v>
      </c>
      <c r="U760">
        <v>0.52598741694474305</v>
      </c>
    </row>
    <row r="761" spans="1:21" x14ac:dyDescent="0.25">
      <c r="A761" s="144">
        <v>653.6</v>
      </c>
      <c r="B761">
        <v>0.66972000000000009</v>
      </c>
      <c r="C761">
        <v>0.67119499999999999</v>
      </c>
      <c r="D761">
        <v>0.67313500000000004</v>
      </c>
      <c r="E761">
        <v>0.67516500000000002</v>
      </c>
      <c r="F761">
        <v>0.67639499999999997</v>
      </c>
      <c r="G761">
        <v>0.67812500000000009</v>
      </c>
      <c r="H761">
        <v>0.68018500000000004</v>
      </c>
      <c r="I761">
        <v>0.68175000000000008</v>
      </c>
      <c r="J761">
        <v>0.68426000000000009</v>
      </c>
      <c r="K761">
        <v>0.68649499999999997</v>
      </c>
      <c r="L761">
        <v>0.68937999999999999</v>
      </c>
      <c r="M761">
        <v>0.75732126649999998</v>
      </c>
      <c r="N761">
        <v>0.51426210400000005</v>
      </c>
      <c r="O761">
        <v>0.52923926425000001</v>
      </c>
      <c r="P761">
        <v>0.65824333905584909</v>
      </c>
      <c r="Q761">
        <v>0.58543999999999996</v>
      </c>
      <c r="R761">
        <v>0.60543999999999998</v>
      </c>
      <c r="S761">
        <v>0.597161202</v>
      </c>
      <c r="T761">
        <v>0.54881891837140317</v>
      </c>
      <c r="U761">
        <v>0.54660250921193299</v>
      </c>
    </row>
    <row r="762" spans="1:21" x14ac:dyDescent="0.25">
      <c r="A762" s="144">
        <v>654</v>
      </c>
      <c r="B762">
        <v>0.68345999999999996</v>
      </c>
      <c r="C762">
        <v>0.68511500000000003</v>
      </c>
      <c r="D762">
        <v>0.68708999999999998</v>
      </c>
      <c r="E762">
        <v>0.68923000000000001</v>
      </c>
      <c r="F762">
        <v>0.69087499999999991</v>
      </c>
      <c r="G762">
        <v>0.6928399999999999</v>
      </c>
      <c r="H762">
        <v>0.69486999999999999</v>
      </c>
      <c r="I762">
        <v>0.69661499999999998</v>
      </c>
      <c r="J762">
        <v>0.69930999999999999</v>
      </c>
      <c r="K762">
        <v>0.70179999999999998</v>
      </c>
      <c r="L762">
        <v>0.704905</v>
      </c>
      <c r="M762">
        <v>0.76815872749999992</v>
      </c>
      <c r="N762">
        <v>0.53614494700000004</v>
      </c>
      <c r="O762">
        <v>0.55034399000000001</v>
      </c>
      <c r="P762">
        <v>0.67377307641047057</v>
      </c>
      <c r="Q762">
        <v>0.60036999999999996</v>
      </c>
      <c r="R762">
        <v>0.62036999999999998</v>
      </c>
      <c r="S762">
        <v>0.61201346649999999</v>
      </c>
      <c r="T762">
        <v>0.56263307923497119</v>
      </c>
      <c r="U762">
        <v>0.56824448784364601</v>
      </c>
    </row>
    <row r="763" spans="1:21" x14ac:dyDescent="0.25">
      <c r="A763" s="144">
        <v>654.40000000000009</v>
      </c>
      <c r="B763">
        <v>0.69788500000000009</v>
      </c>
      <c r="C763">
        <v>0.69937500000000008</v>
      </c>
      <c r="D763">
        <v>0.70167500000000005</v>
      </c>
      <c r="E763">
        <v>0.70399999999999996</v>
      </c>
      <c r="F763">
        <v>0.70564500000000008</v>
      </c>
      <c r="G763">
        <v>0.70791000000000004</v>
      </c>
      <c r="H763">
        <v>0.7101249999999999</v>
      </c>
      <c r="I763">
        <v>0.71204500000000004</v>
      </c>
      <c r="J763">
        <v>0.71494000000000002</v>
      </c>
      <c r="K763">
        <v>0.71777500000000005</v>
      </c>
      <c r="L763">
        <v>0.72084499999999996</v>
      </c>
      <c r="M763">
        <v>0.77888523949999999</v>
      </c>
      <c r="N763">
        <v>0.55863989700000005</v>
      </c>
      <c r="O763">
        <v>0.57211966400000003</v>
      </c>
      <c r="P763">
        <v>0.68999674579906023</v>
      </c>
      <c r="Q763">
        <v>0.61578999999999995</v>
      </c>
      <c r="R763">
        <v>0.63578999999999997</v>
      </c>
      <c r="S763">
        <v>0.62735582599999995</v>
      </c>
      <c r="T763">
        <v>0.57714944105105725</v>
      </c>
      <c r="U763">
        <v>0.59047637025334299</v>
      </c>
    </row>
    <row r="764" spans="1:21" x14ac:dyDescent="0.25">
      <c r="A764" s="144">
        <v>654.79999999999995</v>
      </c>
      <c r="B764">
        <v>0.71260999999999997</v>
      </c>
      <c r="C764">
        <v>0.71450000000000002</v>
      </c>
      <c r="D764">
        <v>0.71670499999999993</v>
      </c>
      <c r="E764">
        <v>0.71940999999999999</v>
      </c>
      <c r="F764">
        <v>0.72126999999999997</v>
      </c>
      <c r="G764">
        <v>0.72358500000000003</v>
      </c>
      <c r="H764">
        <v>0.72588999999999992</v>
      </c>
      <c r="I764">
        <v>0.72792999999999997</v>
      </c>
      <c r="J764">
        <v>0.73100999999999994</v>
      </c>
      <c r="K764">
        <v>0.73416999999999999</v>
      </c>
      <c r="L764">
        <v>0.73729</v>
      </c>
      <c r="M764">
        <v>0.79037842549999993</v>
      </c>
      <c r="N764">
        <v>0.581991798</v>
      </c>
      <c r="O764">
        <v>0.59443575700000006</v>
      </c>
      <c r="P764">
        <v>0.70700304120094126</v>
      </c>
      <c r="Q764">
        <v>0.63192000000000004</v>
      </c>
      <c r="R764">
        <v>0.65192000000000005</v>
      </c>
      <c r="S764">
        <v>0.64340828049999998</v>
      </c>
      <c r="T764">
        <v>0.59202503523748617</v>
      </c>
      <c r="U764">
        <v>0.61282929144781695</v>
      </c>
    </row>
    <row r="765" spans="1:21" x14ac:dyDescent="0.25">
      <c r="A765" s="144">
        <v>655.20000000000005</v>
      </c>
      <c r="B765">
        <v>0.72811499999999996</v>
      </c>
      <c r="C765">
        <v>0.72988500000000001</v>
      </c>
      <c r="D765">
        <v>0.73211999999999999</v>
      </c>
      <c r="E765">
        <v>0.73512</v>
      </c>
      <c r="F765">
        <v>0.73697000000000001</v>
      </c>
      <c r="G765">
        <v>0.73940500000000009</v>
      </c>
      <c r="H765">
        <v>0.74195</v>
      </c>
      <c r="I765">
        <v>0.74437500000000001</v>
      </c>
      <c r="J765">
        <v>0.74772499999999997</v>
      </c>
      <c r="K765">
        <v>0.75099499999999997</v>
      </c>
      <c r="L765">
        <v>0.75440499999999999</v>
      </c>
      <c r="M765">
        <v>0.80203611850000001</v>
      </c>
      <c r="N765">
        <v>0.60549672499999996</v>
      </c>
      <c r="O765">
        <v>0.61770874349999993</v>
      </c>
      <c r="P765">
        <v>0.72415696211611436</v>
      </c>
      <c r="Q765">
        <v>0.64822000000000002</v>
      </c>
      <c r="R765">
        <v>0.66822000000000004</v>
      </c>
      <c r="S765">
        <v>0.65963083</v>
      </c>
      <c r="T765">
        <v>0.60772519644247625</v>
      </c>
      <c r="U765">
        <v>0.63648295677544198</v>
      </c>
    </row>
    <row r="766" spans="1:21" x14ac:dyDescent="0.25">
      <c r="A766" s="144">
        <v>655.6</v>
      </c>
      <c r="B766">
        <v>0.74356500000000003</v>
      </c>
      <c r="C766">
        <v>0.74565499999999996</v>
      </c>
      <c r="D766">
        <v>0.74826000000000004</v>
      </c>
      <c r="E766">
        <v>0.75139</v>
      </c>
      <c r="F766">
        <v>0.75346000000000002</v>
      </c>
      <c r="G766">
        <v>0.75624999999999998</v>
      </c>
      <c r="H766">
        <v>0.75882499999999997</v>
      </c>
      <c r="I766">
        <v>0.761575</v>
      </c>
      <c r="J766">
        <v>0.76496500000000001</v>
      </c>
      <c r="K766">
        <v>0.76842999999999995</v>
      </c>
      <c r="L766">
        <v>0.77190500000000006</v>
      </c>
      <c r="M766">
        <v>0.81454816699999999</v>
      </c>
      <c r="N766">
        <v>0.63013405199999994</v>
      </c>
      <c r="O766">
        <v>0.64110011875000006</v>
      </c>
      <c r="P766">
        <v>0.74160193852537959</v>
      </c>
      <c r="Q766">
        <v>0.66499666666666701</v>
      </c>
      <c r="R766">
        <v>0.68499666699999995</v>
      </c>
      <c r="S766">
        <v>0.67633014016666704</v>
      </c>
      <c r="T766">
        <v>0.62311380478232226</v>
      </c>
      <c r="U766">
        <v>0.65993404805511202</v>
      </c>
    </row>
    <row r="767" spans="1:21" x14ac:dyDescent="0.25">
      <c r="A767" s="144">
        <v>656</v>
      </c>
      <c r="B767">
        <v>0.75947500000000001</v>
      </c>
      <c r="C767">
        <v>0.76161499999999993</v>
      </c>
      <c r="D767">
        <v>0.76456999999999997</v>
      </c>
      <c r="E767">
        <v>0.76758999999999999</v>
      </c>
      <c r="F767">
        <v>0.76990999999999998</v>
      </c>
      <c r="G767">
        <v>0.77257500000000001</v>
      </c>
      <c r="H767">
        <v>0.77585499999999996</v>
      </c>
      <c r="I767">
        <v>0.77868499999999996</v>
      </c>
      <c r="J767">
        <v>0.78208999999999995</v>
      </c>
      <c r="K767">
        <v>0.78586500000000004</v>
      </c>
      <c r="L767">
        <v>0.78957500000000003</v>
      </c>
      <c r="M767">
        <v>0.82719013350000004</v>
      </c>
      <c r="N767">
        <v>0.65526106399999995</v>
      </c>
      <c r="O767">
        <v>0.66493457624999996</v>
      </c>
      <c r="P767">
        <v>0.75983399997895118</v>
      </c>
      <c r="Q767">
        <v>0.68220666666666696</v>
      </c>
      <c r="R767">
        <v>0.70220666700000001</v>
      </c>
      <c r="S767">
        <v>0.69346287816666696</v>
      </c>
      <c r="T767">
        <v>0.63888571657677418</v>
      </c>
      <c r="U767">
        <v>0.683572015129988</v>
      </c>
    </row>
    <row r="768" spans="1:21" x14ac:dyDescent="0.25">
      <c r="A768" s="144">
        <v>656.40000000000009</v>
      </c>
      <c r="B768">
        <v>0.77638499999999999</v>
      </c>
      <c r="C768">
        <v>0.77839999999999998</v>
      </c>
      <c r="D768">
        <v>0.78139000000000003</v>
      </c>
      <c r="E768">
        <v>0.78473999999999999</v>
      </c>
      <c r="F768">
        <v>0.78718500000000002</v>
      </c>
      <c r="G768">
        <v>0.79015499999999994</v>
      </c>
      <c r="H768">
        <v>0.79332000000000003</v>
      </c>
      <c r="I768">
        <v>0.79625000000000001</v>
      </c>
      <c r="J768">
        <v>0.80003500000000005</v>
      </c>
      <c r="K768">
        <v>0.80372500000000002</v>
      </c>
      <c r="L768">
        <v>0.807315</v>
      </c>
      <c r="M768">
        <v>0.84086749100000002</v>
      </c>
      <c r="N768">
        <v>0.68008202200000001</v>
      </c>
      <c r="O768">
        <v>0.68886593625000003</v>
      </c>
      <c r="P768">
        <v>0.77806264492366162</v>
      </c>
      <c r="Q768">
        <v>0.69964000000000004</v>
      </c>
      <c r="R768">
        <v>0.71963999999999995</v>
      </c>
      <c r="S768">
        <v>0.71081904350000003</v>
      </c>
      <c r="T768">
        <v>0.65505820061948616</v>
      </c>
      <c r="U768">
        <v>0.707826967925127</v>
      </c>
    </row>
    <row r="769" spans="1:21" x14ac:dyDescent="0.25">
      <c r="A769" s="144">
        <v>656.80000000000007</v>
      </c>
      <c r="B769">
        <v>0.79310499999999995</v>
      </c>
      <c r="C769">
        <v>0.79540000000000011</v>
      </c>
      <c r="D769">
        <v>0.79828999999999994</v>
      </c>
      <c r="E769">
        <v>0.80186500000000005</v>
      </c>
      <c r="F769">
        <v>0.80452499999999993</v>
      </c>
      <c r="G769">
        <v>0.80769500000000005</v>
      </c>
      <c r="H769">
        <v>0.81063499999999999</v>
      </c>
      <c r="I769">
        <v>0.8138399999999999</v>
      </c>
      <c r="J769">
        <v>0.81765500000000002</v>
      </c>
      <c r="K769">
        <v>0.82162500000000005</v>
      </c>
      <c r="L769">
        <v>0.82516999999999996</v>
      </c>
      <c r="M769">
        <v>0.85438921649999999</v>
      </c>
      <c r="N769">
        <v>0.70511721900000002</v>
      </c>
      <c r="O769">
        <v>0.71287319199999999</v>
      </c>
      <c r="P769">
        <v>0.79661259588904754</v>
      </c>
      <c r="Q769">
        <v>0.71701666666666697</v>
      </c>
      <c r="R769">
        <v>0.73701666700000001</v>
      </c>
      <c r="S769">
        <v>0.72811863666666699</v>
      </c>
      <c r="T769">
        <v>0.6712193178801652</v>
      </c>
      <c r="U769">
        <v>0.73186165724737295</v>
      </c>
    </row>
    <row r="770" spans="1:21" x14ac:dyDescent="0.25">
      <c r="A770" s="144">
        <v>657.2</v>
      </c>
      <c r="B770">
        <v>0.80976500000000007</v>
      </c>
      <c r="C770">
        <v>0.812025</v>
      </c>
      <c r="D770">
        <v>0.81531500000000001</v>
      </c>
      <c r="E770">
        <v>0.81911500000000004</v>
      </c>
      <c r="F770">
        <v>0.82181499999999996</v>
      </c>
      <c r="G770">
        <v>0.82488000000000006</v>
      </c>
      <c r="H770">
        <v>0.82823500000000005</v>
      </c>
      <c r="I770">
        <v>0.83158500000000002</v>
      </c>
      <c r="J770">
        <v>0.83525000000000005</v>
      </c>
      <c r="K770">
        <v>0.83972500000000005</v>
      </c>
      <c r="L770">
        <v>0.84328500000000006</v>
      </c>
      <c r="M770">
        <v>0.86801178949999991</v>
      </c>
      <c r="N770">
        <v>0.73024423100000002</v>
      </c>
      <c r="O770">
        <v>0.73709668325</v>
      </c>
      <c r="P770">
        <v>0.8157943938440958</v>
      </c>
      <c r="Q770">
        <v>0.73475666666666695</v>
      </c>
      <c r="R770">
        <v>0.75475666699999999</v>
      </c>
      <c r="S770">
        <v>0.74578165666666696</v>
      </c>
      <c r="T770">
        <v>0.68784171457534415</v>
      </c>
      <c r="U770">
        <v>0.75604524823226604</v>
      </c>
    </row>
    <row r="771" spans="1:21" x14ac:dyDescent="0.25">
      <c r="A771" s="144">
        <v>657.6</v>
      </c>
      <c r="B771">
        <v>0.82692500000000002</v>
      </c>
      <c r="C771">
        <v>0.82923499999999994</v>
      </c>
      <c r="D771">
        <v>0.83284500000000006</v>
      </c>
      <c r="E771">
        <v>0.83637500000000009</v>
      </c>
      <c r="F771">
        <v>0.83915499999999998</v>
      </c>
      <c r="G771">
        <v>0.84265000000000001</v>
      </c>
      <c r="H771">
        <v>0.84593499999999999</v>
      </c>
      <c r="I771">
        <v>0.84923999999999999</v>
      </c>
      <c r="J771">
        <v>0.85321000000000002</v>
      </c>
      <c r="K771">
        <v>0.85751500000000003</v>
      </c>
      <c r="L771">
        <v>0.86119000000000001</v>
      </c>
      <c r="M771">
        <v>0.88164033200000003</v>
      </c>
      <c r="N771">
        <v>0.75953357399999999</v>
      </c>
      <c r="O771">
        <v>0.76125028449999999</v>
      </c>
      <c r="P771">
        <v>0.83512040030357437</v>
      </c>
      <c r="Q771">
        <v>0.75254333333333301</v>
      </c>
      <c r="R771">
        <v>0.772543333</v>
      </c>
      <c r="S771">
        <v>0.76349143683333298</v>
      </c>
      <c r="T771">
        <v>0.70373385169590019</v>
      </c>
      <c r="U771">
        <v>0.77972744802753102</v>
      </c>
    </row>
    <row r="772" spans="1:21" x14ac:dyDescent="0.25">
      <c r="A772" s="144">
        <v>658</v>
      </c>
      <c r="B772">
        <v>0.84409999999999996</v>
      </c>
      <c r="C772">
        <v>0.84644499999999989</v>
      </c>
      <c r="D772">
        <v>0.8500350000000001</v>
      </c>
      <c r="E772">
        <v>0.85390499999999991</v>
      </c>
      <c r="F772">
        <v>0.85653500000000005</v>
      </c>
      <c r="G772">
        <v>0.85996000000000006</v>
      </c>
      <c r="H772">
        <v>0.86362499999999998</v>
      </c>
      <c r="I772">
        <v>0.86677500000000007</v>
      </c>
      <c r="J772">
        <v>0.87073</v>
      </c>
      <c r="K772">
        <v>0.87496499999999999</v>
      </c>
      <c r="L772">
        <v>0.87892999999999999</v>
      </c>
      <c r="M772">
        <v>0.89510635699999996</v>
      </c>
      <c r="N772">
        <v>0.78420150600000005</v>
      </c>
      <c r="O772">
        <v>0.78515404975000003</v>
      </c>
      <c r="P772">
        <v>0.85336878124976145</v>
      </c>
      <c r="Q772">
        <v>0.76995999999999998</v>
      </c>
      <c r="R772">
        <v>0.78996</v>
      </c>
      <c r="S772">
        <v>0.78083131049999999</v>
      </c>
      <c r="T772">
        <v>0.71973289756896619</v>
      </c>
      <c r="U772">
        <v>0.80318871694127103</v>
      </c>
    </row>
    <row r="773" spans="1:21" x14ac:dyDescent="0.25">
      <c r="A773" s="144">
        <v>658.40000000000009</v>
      </c>
      <c r="B773">
        <v>0.86082499999999995</v>
      </c>
      <c r="C773">
        <v>0.86311500000000008</v>
      </c>
      <c r="D773">
        <v>0.86660500000000007</v>
      </c>
      <c r="E773">
        <v>0.87053499999999995</v>
      </c>
      <c r="F773">
        <v>0.87328499999999998</v>
      </c>
      <c r="G773">
        <v>0.8766799999999999</v>
      </c>
      <c r="H773">
        <v>0.879915</v>
      </c>
      <c r="I773">
        <v>0.88356499999999993</v>
      </c>
      <c r="J773">
        <v>0.88732</v>
      </c>
      <c r="K773">
        <v>0.891675</v>
      </c>
      <c r="L773">
        <v>0.89546499999999996</v>
      </c>
      <c r="M773">
        <v>0.90876489149999995</v>
      </c>
      <c r="N773">
        <v>0.80782885500000001</v>
      </c>
      <c r="O773">
        <v>0.80840494100000004</v>
      </c>
      <c r="P773">
        <v>0.87052060414868926</v>
      </c>
      <c r="Q773">
        <v>0.78694666666666702</v>
      </c>
      <c r="R773">
        <v>0.80694666699999995</v>
      </c>
      <c r="S773">
        <v>0.79774127766666703</v>
      </c>
      <c r="T773">
        <v>0.73542353910148017</v>
      </c>
      <c r="U773">
        <v>0.82607555864371496</v>
      </c>
    </row>
    <row r="774" spans="1:21" x14ac:dyDescent="0.25">
      <c r="A774" s="144">
        <v>658.80000000000007</v>
      </c>
      <c r="B774">
        <v>0.87738499999999997</v>
      </c>
      <c r="C774">
        <v>0.87965499999999996</v>
      </c>
      <c r="D774">
        <v>0.88302999999999998</v>
      </c>
      <c r="E774">
        <v>0.88712499999999994</v>
      </c>
      <c r="F774">
        <v>0.88985000000000003</v>
      </c>
      <c r="G774">
        <v>0.89319499999999996</v>
      </c>
      <c r="H774">
        <v>0.89662500000000001</v>
      </c>
      <c r="I774">
        <v>0.90014499999999997</v>
      </c>
      <c r="J774">
        <v>0.90403499999999992</v>
      </c>
      <c r="K774">
        <v>0.90805000000000002</v>
      </c>
      <c r="L774">
        <v>0.91171000000000002</v>
      </c>
      <c r="M774">
        <v>0.921422929</v>
      </c>
      <c r="N774">
        <v>0.83099712299999995</v>
      </c>
      <c r="O774">
        <v>0.83085094400000004</v>
      </c>
      <c r="P774">
        <v>0.88766373356829253</v>
      </c>
      <c r="Q774">
        <v>0.80392333333333299</v>
      </c>
      <c r="R774">
        <v>0.82392333299999998</v>
      </c>
      <c r="S774">
        <v>0.81464133783333303</v>
      </c>
      <c r="T774">
        <v>0.75098325720926717</v>
      </c>
      <c r="U774">
        <v>0.848416109284027</v>
      </c>
    </row>
    <row r="775" spans="1:21" x14ac:dyDescent="0.25">
      <c r="A775" s="144">
        <v>659.2</v>
      </c>
      <c r="B775">
        <v>0.89358500000000007</v>
      </c>
      <c r="C775">
        <v>0.89553499999999997</v>
      </c>
      <c r="D775">
        <v>0.89905000000000002</v>
      </c>
      <c r="E775">
        <v>0.90312499999999996</v>
      </c>
      <c r="F775">
        <v>0.90576000000000001</v>
      </c>
      <c r="G775">
        <v>0.90902499999999997</v>
      </c>
      <c r="H775">
        <v>0.91209499999999999</v>
      </c>
      <c r="I775">
        <v>0.91566499999999995</v>
      </c>
      <c r="J775">
        <v>0.91962500000000003</v>
      </c>
      <c r="K775">
        <v>0.92379999999999995</v>
      </c>
      <c r="L775">
        <v>0.92684</v>
      </c>
      <c r="M775">
        <v>0.93387866050000001</v>
      </c>
      <c r="N775">
        <v>0.85315541399999995</v>
      </c>
      <c r="O775">
        <v>0.85273945374999993</v>
      </c>
      <c r="P775">
        <v>0.90430213945835902</v>
      </c>
      <c r="Q775">
        <v>0.81984333333333304</v>
      </c>
      <c r="R775">
        <v>0.83984333300000003</v>
      </c>
      <c r="S775">
        <v>0.83048482433333304</v>
      </c>
      <c r="T775">
        <v>0.76549089570647022</v>
      </c>
      <c r="U775">
        <v>0.86959733776237502</v>
      </c>
    </row>
    <row r="776" spans="1:21" x14ac:dyDescent="0.25">
      <c r="A776" s="144">
        <v>659.6</v>
      </c>
      <c r="B776">
        <v>0.90900500000000006</v>
      </c>
      <c r="C776">
        <v>0.91107000000000005</v>
      </c>
      <c r="D776">
        <v>0.91477000000000008</v>
      </c>
      <c r="E776">
        <v>0.91827499999999995</v>
      </c>
      <c r="F776">
        <v>0.92104999999999992</v>
      </c>
      <c r="G776">
        <v>0.92410000000000003</v>
      </c>
      <c r="H776">
        <v>0.927145</v>
      </c>
      <c r="I776">
        <v>0.93060000000000009</v>
      </c>
      <c r="J776">
        <v>0.93431500000000001</v>
      </c>
      <c r="K776">
        <v>0.93808000000000002</v>
      </c>
      <c r="L776">
        <v>0.94135499999999994</v>
      </c>
      <c r="M776">
        <v>0.94512362999999999</v>
      </c>
      <c r="N776">
        <v>0.87402827900000002</v>
      </c>
      <c r="O776">
        <v>0.87360805549999998</v>
      </c>
      <c r="P776">
        <v>0.9196571403115037</v>
      </c>
      <c r="Q776">
        <v>0.83548666666666704</v>
      </c>
      <c r="R776">
        <v>0.85548666699999998</v>
      </c>
      <c r="S776">
        <v>0.84605173716666704</v>
      </c>
      <c r="T776">
        <v>0.77949992347579322</v>
      </c>
      <c r="U776">
        <v>0.88991013311889999</v>
      </c>
    </row>
    <row r="777" spans="1:21" x14ac:dyDescent="0.25">
      <c r="A777" s="144">
        <v>660</v>
      </c>
      <c r="B777">
        <v>0.92399999999999993</v>
      </c>
      <c r="C777">
        <v>0.92571000000000003</v>
      </c>
      <c r="D777">
        <v>0.92919499999999999</v>
      </c>
      <c r="E777">
        <v>0.93246999999999991</v>
      </c>
      <c r="F777">
        <v>0.93543500000000002</v>
      </c>
      <c r="G777">
        <v>0.93828500000000004</v>
      </c>
      <c r="H777">
        <v>0.94128999999999996</v>
      </c>
      <c r="I777">
        <v>0.944295</v>
      </c>
      <c r="J777">
        <v>0.94784500000000005</v>
      </c>
      <c r="K777">
        <v>0.95135499999999995</v>
      </c>
      <c r="L777">
        <v>0.95449000000000006</v>
      </c>
      <c r="M777">
        <v>0.95612911249999999</v>
      </c>
      <c r="N777">
        <v>0.89428903699999995</v>
      </c>
      <c r="O777">
        <v>0.89340089599999994</v>
      </c>
      <c r="P777">
        <v>0.93425847362920411</v>
      </c>
      <c r="Q777">
        <v>0.85004666666666695</v>
      </c>
      <c r="R777">
        <v>0.870046667</v>
      </c>
      <c r="S777">
        <v>0.86053540916666704</v>
      </c>
      <c r="T777">
        <v>0.79259147344419723</v>
      </c>
      <c r="U777">
        <v>0.90899729178385402</v>
      </c>
    </row>
    <row r="778" spans="1:21" x14ac:dyDescent="0.25">
      <c r="A778" s="144">
        <v>660.40000000000009</v>
      </c>
      <c r="B778">
        <v>0.93786499999999995</v>
      </c>
      <c r="C778">
        <v>0.93988500000000008</v>
      </c>
      <c r="D778">
        <v>0.94276500000000008</v>
      </c>
      <c r="E778">
        <v>0.94623000000000002</v>
      </c>
      <c r="F778">
        <v>0.94876500000000008</v>
      </c>
      <c r="G778">
        <v>0.9516</v>
      </c>
      <c r="H778">
        <v>0.95453999999999994</v>
      </c>
      <c r="I778">
        <v>0.95701499999999995</v>
      </c>
      <c r="J778">
        <v>0.96032999999999991</v>
      </c>
      <c r="K778">
        <v>0.96355499999999994</v>
      </c>
      <c r="L778">
        <v>0.96640999999999999</v>
      </c>
      <c r="M778">
        <v>0.96596729699999995</v>
      </c>
      <c r="N778">
        <v>0.91335618500000004</v>
      </c>
      <c r="O778">
        <v>0.91197813350000001</v>
      </c>
      <c r="P778">
        <v>0.947745886384876</v>
      </c>
      <c r="Q778">
        <v>0.86363333333333303</v>
      </c>
      <c r="R778">
        <v>0.88363333300000002</v>
      </c>
      <c r="S778">
        <v>0.87404584033333299</v>
      </c>
      <c r="T778">
        <v>0.80516748534094018</v>
      </c>
      <c r="U778">
        <v>0.92686787770199297</v>
      </c>
    </row>
    <row r="779" spans="1:21" x14ac:dyDescent="0.25">
      <c r="A779" s="144">
        <v>660.80000000000007</v>
      </c>
      <c r="B779">
        <v>0.950735</v>
      </c>
      <c r="C779">
        <v>0.95235000000000003</v>
      </c>
      <c r="D779">
        <v>0.95496000000000003</v>
      </c>
      <c r="E779">
        <v>0.95818999999999999</v>
      </c>
      <c r="F779">
        <v>0.96087499999999992</v>
      </c>
      <c r="G779">
        <v>0.963175</v>
      </c>
      <c r="H779">
        <v>0.96587000000000001</v>
      </c>
      <c r="I779">
        <v>0.96838999999999997</v>
      </c>
      <c r="J779">
        <v>0.97143500000000005</v>
      </c>
      <c r="K779">
        <v>0.97409499999999993</v>
      </c>
      <c r="L779">
        <v>0.97646499999999992</v>
      </c>
      <c r="M779">
        <v>0.97484737199999993</v>
      </c>
      <c r="N779">
        <v>0.93061761600000004</v>
      </c>
      <c r="O779">
        <v>0.92906005599999997</v>
      </c>
      <c r="P779">
        <v>0.96001278461544182</v>
      </c>
      <c r="Q779">
        <v>0.87585333333333304</v>
      </c>
      <c r="R779">
        <v>0.89585333300000003</v>
      </c>
      <c r="S779">
        <v>0.88618969683333304</v>
      </c>
      <c r="T779">
        <v>0.81624374613934225</v>
      </c>
      <c r="U779">
        <v>0.94285171155526204</v>
      </c>
    </row>
    <row r="780" spans="1:21" x14ac:dyDescent="0.25">
      <c r="A780" s="144">
        <v>661.2</v>
      </c>
      <c r="B780">
        <v>0.96248500000000003</v>
      </c>
      <c r="C780">
        <v>0.96405500000000011</v>
      </c>
      <c r="D780">
        <v>0.96665500000000004</v>
      </c>
      <c r="E780">
        <v>0.96930000000000005</v>
      </c>
      <c r="F780">
        <v>0.97168999999999994</v>
      </c>
      <c r="G780">
        <v>0.97374499999999997</v>
      </c>
      <c r="H780">
        <v>0.97605000000000008</v>
      </c>
      <c r="I780">
        <v>0.97816999999999998</v>
      </c>
      <c r="J780">
        <v>0.98087000000000002</v>
      </c>
      <c r="K780">
        <v>0.98310000000000008</v>
      </c>
      <c r="L780">
        <v>0.98487000000000002</v>
      </c>
      <c r="M780">
        <v>0.98279994100000001</v>
      </c>
      <c r="N780">
        <v>0.94628756800000002</v>
      </c>
      <c r="O780">
        <v>0.94467880175000007</v>
      </c>
      <c r="P780">
        <v>0.97080470778988626</v>
      </c>
      <c r="Q780">
        <v>0.88692000000000004</v>
      </c>
      <c r="R780">
        <v>0.90691999999999995</v>
      </c>
      <c r="S780">
        <v>0.89718031249999997</v>
      </c>
      <c r="T780">
        <v>0.82655871625823518</v>
      </c>
      <c r="U780">
        <v>0.95726870901465</v>
      </c>
    </row>
    <row r="781" spans="1:21" x14ac:dyDescent="0.25">
      <c r="A781" s="144">
        <v>661.6</v>
      </c>
      <c r="B781">
        <v>0.97270000000000001</v>
      </c>
      <c r="C781">
        <v>0.97402</v>
      </c>
      <c r="D781">
        <v>0.97616999999999998</v>
      </c>
      <c r="E781">
        <v>0.97890999999999995</v>
      </c>
      <c r="F781">
        <v>0.98084499999999997</v>
      </c>
      <c r="G781">
        <v>0.98248500000000005</v>
      </c>
      <c r="H781">
        <v>0.98422500000000002</v>
      </c>
      <c r="I781">
        <v>0.98630499999999999</v>
      </c>
      <c r="J781">
        <v>0.98879000000000006</v>
      </c>
      <c r="K781">
        <v>0.99044500000000002</v>
      </c>
      <c r="L781">
        <v>0.99178999999999995</v>
      </c>
      <c r="M781">
        <v>0.98921916850000002</v>
      </c>
      <c r="N781">
        <v>0.96021301299999995</v>
      </c>
      <c r="O781">
        <v>0.95854461125000001</v>
      </c>
      <c r="P781">
        <v>0.98002165590821078</v>
      </c>
      <c r="Q781">
        <v>0.89656333333333305</v>
      </c>
      <c r="R781">
        <v>0.91656333300000004</v>
      </c>
      <c r="S781">
        <v>0.90674768683333296</v>
      </c>
      <c r="T781">
        <v>0.83440422473316822</v>
      </c>
      <c r="U781">
        <v>0.97001001780144502</v>
      </c>
    </row>
    <row r="782" spans="1:21" x14ac:dyDescent="0.25">
      <c r="A782" s="144">
        <v>662</v>
      </c>
      <c r="B782">
        <v>0.98140500000000008</v>
      </c>
      <c r="C782">
        <v>0.98287000000000002</v>
      </c>
      <c r="D782">
        <v>0.98477999999999999</v>
      </c>
      <c r="E782">
        <v>0.98666999999999994</v>
      </c>
      <c r="F782">
        <v>0.98839999999999995</v>
      </c>
      <c r="G782">
        <v>0.98982000000000003</v>
      </c>
      <c r="H782">
        <v>0.99118499999999998</v>
      </c>
      <c r="I782">
        <v>0.99272000000000005</v>
      </c>
      <c r="J782">
        <v>0.994425</v>
      </c>
      <c r="K782">
        <v>0.99568000000000001</v>
      </c>
      <c r="L782">
        <v>0.99665999999999999</v>
      </c>
      <c r="M782">
        <v>0.99425838499999997</v>
      </c>
      <c r="N782">
        <v>0.97214910899999996</v>
      </c>
      <c r="O782">
        <v>0.97077225699999992</v>
      </c>
      <c r="P782">
        <v>0.98774521196155285</v>
      </c>
      <c r="Q782">
        <v>0.90457666666666703</v>
      </c>
      <c r="R782">
        <v>0.92457666699999996</v>
      </c>
      <c r="S782">
        <v>0.91468515266666695</v>
      </c>
      <c r="T782">
        <v>0.84237383036840419</v>
      </c>
      <c r="U782">
        <v>0.98010584220981201</v>
      </c>
    </row>
    <row r="783" spans="1:21" x14ac:dyDescent="0.25">
      <c r="A783" s="144">
        <v>662.40000000000009</v>
      </c>
      <c r="B783">
        <v>0.98858999999999997</v>
      </c>
      <c r="C783">
        <v>0.98951</v>
      </c>
      <c r="D783">
        <v>0.99112500000000003</v>
      </c>
      <c r="E783">
        <v>0.99265999999999999</v>
      </c>
      <c r="F783">
        <v>0.99395999999999995</v>
      </c>
      <c r="G783">
        <v>0.99497499999999994</v>
      </c>
      <c r="H783">
        <v>0.99602000000000002</v>
      </c>
      <c r="I783">
        <v>0.99680000000000002</v>
      </c>
      <c r="J783">
        <v>0.99819499999999994</v>
      </c>
      <c r="K783">
        <v>0.99889000000000006</v>
      </c>
      <c r="L783">
        <v>0.99890000000000001</v>
      </c>
      <c r="M783">
        <v>0.99793091</v>
      </c>
      <c r="N783">
        <v>0.98212646100000001</v>
      </c>
      <c r="O783">
        <v>0.98086674099999993</v>
      </c>
      <c r="P783">
        <v>0.99349643094400619</v>
      </c>
      <c r="Q783">
        <v>0.91071333333333304</v>
      </c>
      <c r="R783">
        <v>0.93071333300000003</v>
      </c>
      <c r="S783">
        <v>0.92074604333333299</v>
      </c>
      <c r="T783">
        <v>0.84816269124977017</v>
      </c>
      <c r="U783">
        <v>0.98880200195110901</v>
      </c>
    </row>
    <row r="784" spans="1:21" x14ac:dyDescent="0.25">
      <c r="A784" s="144">
        <v>662.80000000000007</v>
      </c>
      <c r="B784">
        <v>0.99398000000000009</v>
      </c>
      <c r="C784">
        <v>0.994695</v>
      </c>
      <c r="D784">
        <v>0.99619499999999994</v>
      </c>
      <c r="E784">
        <v>0.99726000000000004</v>
      </c>
      <c r="F784">
        <v>0.99824999999999997</v>
      </c>
      <c r="G784">
        <v>0.99841000000000002</v>
      </c>
      <c r="H784">
        <v>0.99878</v>
      </c>
      <c r="I784">
        <v>0.999475</v>
      </c>
      <c r="J784">
        <v>1</v>
      </c>
      <c r="K784">
        <v>1</v>
      </c>
      <c r="L784">
        <v>1</v>
      </c>
      <c r="M784">
        <v>0.99940303949999998</v>
      </c>
      <c r="N784">
        <v>0.989655383</v>
      </c>
      <c r="O784">
        <v>0.98880562350000001</v>
      </c>
      <c r="P784">
        <v>0.99729478585852405</v>
      </c>
      <c r="Q784">
        <v>0.91528666666666703</v>
      </c>
      <c r="R784">
        <v>0.93528666699999996</v>
      </c>
      <c r="S784">
        <v>0.92524369266666695</v>
      </c>
      <c r="T784">
        <v>0.85202253731292721</v>
      </c>
      <c r="U784">
        <v>0.995264621767326</v>
      </c>
    </row>
    <row r="785" spans="1:21" x14ac:dyDescent="0.25">
      <c r="A785" s="144">
        <v>663.2</v>
      </c>
      <c r="B785">
        <v>0.99797500000000006</v>
      </c>
      <c r="C785">
        <v>0.99817</v>
      </c>
      <c r="D785">
        <v>0.99916000000000005</v>
      </c>
      <c r="E785">
        <v>0.99953500000000006</v>
      </c>
      <c r="F785">
        <v>0.99995499999999993</v>
      </c>
      <c r="G785">
        <v>1</v>
      </c>
      <c r="H785">
        <v>1</v>
      </c>
      <c r="I785">
        <v>1</v>
      </c>
      <c r="J785">
        <v>0.99990500000000004</v>
      </c>
      <c r="K785">
        <v>0.99910999999999994</v>
      </c>
      <c r="L785">
        <v>0.99825000000000008</v>
      </c>
      <c r="M785">
        <v>0.99974658399999994</v>
      </c>
      <c r="N785">
        <v>0.99547040499999995</v>
      </c>
      <c r="O785">
        <v>0.99465087725000001</v>
      </c>
      <c r="P785">
        <v>0.9994658037021521</v>
      </c>
      <c r="Q785">
        <v>0.91807666666666699</v>
      </c>
      <c r="R785">
        <v>0.93807666700000003</v>
      </c>
      <c r="S785">
        <v>0.92795809966666698</v>
      </c>
      <c r="T785">
        <v>0.85497826255299525</v>
      </c>
      <c r="U785">
        <v>0.998693813812918</v>
      </c>
    </row>
    <row r="786" spans="1:21" x14ac:dyDescent="0.25">
      <c r="A786" s="144">
        <v>663.6</v>
      </c>
      <c r="B786">
        <v>0.99963000000000002</v>
      </c>
      <c r="C786">
        <v>1</v>
      </c>
      <c r="D786">
        <v>1</v>
      </c>
      <c r="E786">
        <v>1</v>
      </c>
      <c r="F786">
        <v>0.99996499999999999</v>
      </c>
      <c r="G786">
        <v>0.99934499999999993</v>
      </c>
      <c r="H786">
        <v>0.99846000000000001</v>
      </c>
      <c r="I786">
        <v>0.99814999999999998</v>
      </c>
      <c r="J786">
        <v>0.99738499999999997</v>
      </c>
      <c r="K786">
        <v>0.996305</v>
      </c>
      <c r="L786">
        <v>0.99478</v>
      </c>
      <c r="M786">
        <v>0.99800267300000001</v>
      </c>
      <c r="N786">
        <v>0.99895941700000002</v>
      </c>
      <c r="O786">
        <v>0.99838736625000002</v>
      </c>
      <c r="P786">
        <v>1</v>
      </c>
      <c r="Q786">
        <v>0.91881666666666695</v>
      </c>
      <c r="R786">
        <v>0.93881666699999999</v>
      </c>
      <c r="S786">
        <v>0.92862259766666699</v>
      </c>
      <c r="T786">
        <v>0.85574212430320018</v>
      </c>
      <c r="U786">
        <v>1</v>
      </c>
    </row>
    <row r="787" spans="1:21" x14ac:dyDescent="0.25">
      <c r="A787" s="144">
        <v>664</v>
      </c>
      <c r="B787">
        <v>1</v>
      </c>
      <c r="C787">
        <v>0.99961999999999995</v>
      </c>
      <c r="D787">
        <v>0.99931999999999999</v>
      </c>
      <c r="E787">
        <v>0.99865500000000007</v>
      </c>
      <c r="F787">
        <v>0.99836999999999998</v>
      </c>
      <c r="G787">
        <v>0.99656</v>
      </c>
      <c r="H787">
        <v>0.99560499999999996</v>
      </c>
      <c r="I787">
        <v>0.9943550000000001</v>
      </c>
      <c r="J787">
        <v>0.993035</v>
      </c>
      <c r="K787">
        <v>0.99097499999999994</v>
      </c>
      <c r="L787">
        <v>0.98851500000000003</v>
      </c>
      <c r="M787">
        <v>0.99419946049999997</v>
      </c>
      <c r="N787">
        <v>1</v>
      </c>
      <c r="O787">
        <v>1</v>
      </c>
      <c r="P787">
        <v>0.99762609317526418</v>
      </c>
      <c r="Q787">
        <v>0.91783333333333295</v>
      </c>
      <c r="R787">
        <v>0.93783333300000005</v>
      </c>
      <c r="S787">
        <v>0.92756385333333302</v>
      </c>
      <c r="T787">
        <v>0.85530918058767524</v>
      </c>
      <c r="U787">
        <v>0.99955318863728304</v>
      </c>
    </row>
    <row r="788" spans="1:21" x14ac:dyDescent="0.25">
      <c r="A788" s="144">
        <v>664.40000000000009</v>
      </c>
      <c r="B788">
        <v>0.99802999999999997</v>
      </c>
      <c r="C788">
        <v>0.99745499999999998</v>
      </c>
      <c r="D788">
        <v>0.99621000000000004</v>
      </c>
      <c r="E788">
        <v>0.99466499999999991</v>
      </c>
      <c r="F788">
        <v>0.99420500000000001</v>
      </c>
      <c r="G788">
        <v>0.99236999999999997</v>
      </c>
      <c r="H788">
        <v>0.99075500000000005</v>
      </c>
      <c r="I788">
        <v>0.98885000000000001</v>
      </c>
      <c r="J788">
        <v>0.98662499999999997</v>
      </c>
      <c r="K788">
        <v>0.98378500000000002</v>
      </c>
      <c r="L788">
        <v>0.98106500000000008</v>
      </c>
      <c r="M788">
        <v>0.98863703650000001</v>
      </c>
      <c r="N788">
        <v>0.99819428300000002</v>
      </c>
      <c r="O788">
        <v>0.99909711649999999</v>
      </c>
      <c r="P788">
        <v>0.99309879428554892</v>
      </c>
      <c r="Q788">
        <v>0.91491999999999996</v>
      </c>
      <c r="R788">
        <v>0.93491999999999997</v>
      </c>
      <c r="S788">
        <v>0.92457520000000004</v>
      </c>
      <c r="T788">
        <v>0.8522665959526522</v>
      </c>
      <c r="U788">
        <v>0.99718910002321903</v>
      </c>
    </row>
    <row r="789" spans="1:21" x14ac:dyDescent="0.25">
      <c r="A789" s="144">
        <v>664.80000000000007</v>
      </c>
      <c r="B789">
        <v>0.99385500000000004</v>
      </c>
      <c r="C789">
        <v>0.99292000000000002</v>
      </c>
      <c r="D789">
        <v>0.99141499999999994</v>
      </c>
      <c r="E789">
        <v>0.98938499999999996</v>
      </c>
      <c r="F789">
        <v>0.98825000000000007</v>
      </c>
      <c r="G789">
        <v>0.98547499999999999</v>
      </c>
      <c r="H789">
        <v>0.98310999999999993</v>
      </c>
      <c r="I789">
        <v>0.98042499999999999</v>
      </c>
      <c r="J789">
        <v>0.97804500000000005</v>
      </c>
      <c r="K789">
        <v>0.97438999999999998</v>
      </c>
      <c r="L789">
        <v>0.97052499999999997</v>
      </c>
      <c r="M789">
        <v>0.98116145250000009</v>
      </c>
      <c r="N789">
        <v>0.99470526999999997</v>
      </c>
      <c r="O789">
        <v>0.9960387865</v>
      </c>
      <c r="P789">
        <v>0.98724231183528199</v>
      </c>
      <c r="Q789">
        <v>0.90986333333333302</v>
      </c>
      <c r="R789">
        <v>0.92986333300000001</v>
      </c>
      <c r="S789">
        <v>0.91944330383333295</v>
      </c>
      <c r="T789">
        <v>0.8479604882138202</v>
      </c>
      <c r="U789">
        <v>0.99121373592443196</v>
      </c>
    </row>
    <row r="790" spans="1:21" x14ac:dyDescent="0.25">
      <c r="A790" s="144">
        <v>665.2</v>
      </c>
      <c r="B790">
        <v>0.98768500000000004</v>
      </c>
      <c r="C790">
        <v>0.98631000000000002</v>
      </c>
      <c r="D790">
        <v>0.98417500000000002</v>
      </c>
      <c r="E790">
        <v>0.98158999999999996</v>
      </c>
      <c r="F790">
        <v>0.97970000000000002</v>
      </c>
      <c r="G790">
        <v>0.97645000000000004</v>
      </c>
      <c r="H790">
        <v>0.97336500000000004</v>
      </c>
      <c r="I790">
        <v>0.97052500000000008</v>
      </c>
      <c r="J790">
        <v>0.96707499999999991</v>
      </c>
      <c r="K790">
        <v>0.96242000000000005</v>
      </c>
      <c r="L790">
        <v>0.95833499999999994</v>
      </c>
      <c r="M790">
        <v>0.97191150699999995</v>
      </c>
      <c r="N790">
        <v>0.98855358999999998</v>
      </c>
      <c r="O790">
        <v>0.99078036449999995</v>
      </c>
      <c r="P790">
        <v>0.97882113029935769</v>
      </c>
      <c r="Q790">
        <v>0.90280000000000005</v>
      </c>
      <c r="R790">
        <v>0.92279999999999995</v>
      </c>
      <c r="S790">
        <v>0.91230483149999997</v>
      </c>
      <c r="T790">
        <v>0.84217164390177124</v>
      </c>
      <c r="U790">
        <v>0.98373054127691695</v>
      </c>
    </row>
    <row r="791" spans="1:21" x14ac:dyDescent="0.25">
      <c r="A791" s="144">
        <v>665.6</v>
      </c>
      <c r="B791">
        <v>0.97947499999999998</v>
      </c>
      <c r="C791">
        <v>0.97781499999999999</v>
      </c>
      <c r="D791">
        <v>0.97511499999999995</v>
      </c>
      <c r="E791">
        <v>0.97199999999999998</v>
      </c>
      <c r="F791">
        <v>0.96901999999999999</v>
      </c>
      <c r="G791">
        <v>0.96551500000000001</v>
      </c>
      <c r="H791">
        <v>0.96209499999999992</v>
      </c>
      <c r="I791">
        <v>0.95819999999999994</v>
      </c>
      <c r="J791">
        <v>0.95384000000000002</v>
      </c>
      <c r="K791">
        <v>0.94880000000000009</v>
      </c>
      <c r="L791">
        <v>0.94347999999999999</v>
      </c>
      <c r="M791">
        <v>0.96031318850000003</v>
      </c>
      <c r="N791">
        <v>0.980534982</v>
      </c>
      <c r="O791">
        <v>0.98290933800000002</v>
      </c>
      <c r="P791">
        <v>0.96864393168515928</v>
      </c>
      <c r="Q791">
        <v>0.893776666666667</v>
      </c>
      <c r="R791">
        <v>0.91377666700000004</v>
      </c>
      <c r="S791">
        <v>0.90320644966666697</v>
      </c>
      <c r="T791">
        <v>0.83405218858648622</v>
      </c>
      <c r="U791">
        <v>0.97388713614621003</v>
      </c>
    </row>
    <row r="792" spans="1:21" x14ac:dyDescent="0.25">
      <c r="A792" s="144">
        <v>666</v>
      </c>
      <c r="B792">
        <v>0.96946500000000002</v>
      </c>
      <c r="C792">
        <v>0.96717000000000009</v>
      </c>
      <c r="D792">
        <v>0.96381499999999998</v>
      </c>
      <c r="E792">
        <v>0.96067499999999995</v>
      </c>
      <c r="F792">
        <v>0.95735499999999996</v>
      </c>
      <c r="G792">
        <v>0.95279500000000006</v>
      </c>
      <c r="H792">
        <v>0.94853500000000002</v>
      </c>
      <c r="I792">
        <v>0.94405499999999998</v>
      </c>
      <c r="J792">
        <v>0.93918999999999997</v>
      </c>
      <c r="K792">
        <v>0.93324000000000007</v>
      </c>
      <c r="L792">
        <v>0.92757000000000001</v>
      </c>
      <c r="M792">
        <v>0.94729553550000001</v>
      </c>
      <c r="N792">
        <v>0.97040460299999998</v>
      </c>
      <c r="O792">
        <v>0.97346898025000006</v>
      </c>
      <c r="P792">
        <v>0.95639624248973409</v>
      </c>
      <c r="Q792">
        <v>0.88286666666666702</v>
      </c>
      <c r="R792">
        <v>0.90286666699999996</v>
      </c>
      <c r="S792">
        <v>0.89222149116666705</v>
      </c>
      <c r="T792">
        <v>0.82449621768966219</v>
      </c>
      <c r="U792">
        <v>0.96209381732345201</v>
      </c>
    </row>
    <row r="793" spans="1:21" x14ac:dyDescent="0.25">
      <c r="A793" s="144">
        <v>666.40000000000009</v>
      </c>
      <c r="B793">
        <v>0.95767500000000005</v>
      </c>
      <c r="C793">
        <v>0.95503500000000008</v>
      </c>
      <c r="D793">
        <v>0.95138</v>
      </c>
      <c r="E793">
        <v>0.94703499999999996</v>
      </c>
      <c r="F793">
        <v>0.94345500000000004</v>
      </c>
      <c r="G793">
        <v>0.93820499999999996</v>
      </c>
      <c r="H793">
        <v>0.93331500000000001</v>
      </c>
      <c r="I793">
        <v>0.92803000000000002</v>
      </c>
      <c r="J793">
        <v>0.922655</v>
      </c>
      <c r="K793">
        <v>0.91587499999999999</v>
      </c>
      <c r="L793">
        <v>0.90944000000000003</v>
      </c>
      <c r="M793">
        <v>0.93248729850000001</v>
      </c>
      <c r="N793">
        <v>0.95758095099999996</v>
      </c>
      <c r="O793">
        <v>0.9615263517499999</v>
      </c>
      <c r="P793">
        <v>0.94211437023375733</v>
      </c>
      <c r="Q793">
        <v>0.87058000000000002</v>
      </c>
      <c r="R793">
        <v>0.89058000000000004</v>
      </c>
      <c r="S793">
        <v>0.879859956</v>
      </c>
      <c r="T793">
        <v>0.81284814277587725</v>
      </c>
      <c r="U793">
        <v>0.94789724047234702</v>
      </c>
    </row>
    <row r="794" spans="1:21" x14ac:dyDescent="0.25">
      <c r="A794" s="144">
        <v>666.80000000000007</v>
      </c>
      <c r="B794">
        <v>0.94358999999999993</v>
      </c>
      <c r="C794">
        <v>0.94052000000000002</v>
      </c>
      <c r="D794">
        <v>0.93606500000000004</v>
      </c>
      <c r="E794">
        <v>0.93120500000000006</v>
      </c>
      <c r="F794">
        <v>0.92703500000000005</v>
      </c>
      <c r="G794">
        <v>0.92115499999999995</v>
      </c>
      <c r="H794">
        <v>0.91557500000000003</v>
      </c>
      <c r="I794">
        <v>0.90998000000000001</v>
      </c>
      <c r="J794">
        <v>0.90406500000000001</v>
      </c>
      <c r="K794">
        <v>0.89648499999999998</v>
      </c>
      <c r="L794">
        <v>0.88955499999999998</v>
      </c>
      <c r="M794">
        <v>0.91610240850000002</v>
      </c>
      <c r="N794">
        <v>0.942982188</v>
      </c>
      <c r="O794">
        <v>0.94751555899999995</v>
      </c>
      <c r="P794">
        <v>0.92629252292166031</v>
      </c>
      <c r="Q794">
        <v>0.85609000000000002</v>
      </c>
      <c r="R794">
        <v>0.87609000000000004</v>
      </c>
      <c r="S794">
        <v>0.86529517700000003</v>
      </c>
      <c r="T794">
        <v>0.80024121068527521</v>
      </c>
      <c r="U794">
        <v>0.93179368564442</v>
      </c>
    </row>
    <row r="795" spans="1:21" x14ac:dyDescent="0.25">
      <c r="A795" s="144">
        <v>667.2</v>
      </c>
      <c r="B795">
        <v>0.92782500000000001</v>
      </c>
      <c r="C795">
        <v>0.92423999999999995</v>
      </c>
      <c r="D795">
        <v>0.91945499999999991</v>
      </c>
      <c r="E795">
        <v>0.91420000000000001</v>
      </c>
      <c r="F795">
        <v>0.90954500000000005</v>
      </c>
      <c r="G795">
        <v>0.90288999999999997</v>
      </c>
      <c r="H795">
        <v>0.89688499999999993</v>
      </c>
      <c r="I795">
        <v>0.890235</v>
      </c>
      <c r="J795">
        <v>0.88400499999999993</v>
      </c>
      <c r="K795">
        <v>0.87570000000000003</v>
      </c>
      <c r="L795">
        <v>0.86821499999999996</v>
      </c>
      <c r="M795">
        <v>0.89930082349999996</v>
      </c>
      <c r="N795">
        <v>0.92654710200000001</v>
      </c>
      <c r="O795">
        <v>0.93170675800000002</v>
      </c>
      <c r="P795">
        <v>0.9086004490268591</v>
      </c>
      <c r="Q795">
        <v>0.84020333333333297</v>
      </c>
      <c r="R795">
        <v>0.86020333299999996</v>
      </c>
      <c r="S795">
        <v>0.84933382133333302</v>
      </c>
      <c r="T795">
        <v>0.78560790428061622</v>
      </c>
      <c r="U795">
        <v>0.91421641225155603</v>
      </c>
    </row>
    <row r="796" spans="1:21" x14ac:dyDescent="0.25">
      <c r="A796" s="144">
        <v>667.6</v>
      </c>
      <c r="B796">
        <v>0.91039499999999995</v>
      </c>
      <c r="C796">
        <v>0.90644999999999998</v>
      </c>
      <c r="D796">
        <v>0.90111000000000008</v>
      </c>
      <c r="E796">
        <v>0.89512000000000003</v>
      </c>
      <c r="F796">
        <v>0.89015500000000003</v>
      </c>
      <c r="G796">
        <v>0.88287000000000004</v>
      </c>
      <c r="H796">
        <v>0.87639</v>
      </c>
      <c r="I796">
        <v>0.86921999999999999</v>
      </c>
      <c r="J796">
        <v>0.86226500000000006</v>
      </c>
      <c r="K796">
        <v>0.85359000000000007</v>
      </c>
      <c r="L796">
        <v>0.84513499999999997</v>
      </c>
      <c r="M796">
        <v>0.88006441150000003</v>
      </c>
      <c r="N796">
        <v>0.91075472899999999</v>
      </c>
      <c r="O796">
        <v>0.91396167249999993</v>
      </c>
      <c r="P796">
        <v>0.89084181758479797</v>
      </c>
      <c r="Q796">
        <v>0.82246666666666701</v>
      </c>
      <c r="R796">
        <v>0.84246666699999995</v>
      </c>
      <c r="S796">
        <v>0.83152255516666695</v>
      </c>
      <c r="T796">
        <v>0.76978746235556716</v>
      </c>
      <c r="U796">
        <v>0.89403764428849597</v>
      </c>
    </row>
    <row r="797" spans="1:21" x14ac:dyDescent="0.25">
      <c r="A797" s="144">
        <v>668</v>
      </c>
      <c r="B797">
        <v>0.89102499999999996</v>
      </c>
      <c r="C797">
        <v>0.88668000000000002</v>
      </c>
      <c r="D797">
        <v>0.88085999999999998</v>
      </c>
      <c r="E797">
        <v>0.874305</v>
      </c>
      <c r="F797">
        <v>0.868865</v>
      </c>
      <c r="G797">
        <v>0.86157499999999998</v>
      </c>
      <c r="H797">
        <v>0.85434499999999991</v>
      </c>
      <c r="I797">
        <v>0.84636500000000003</v>
      </c>
      <c r="J797">
        <v>0.83872000000000002</v>
      </c>
      <c r="K797">
        <v>0.82979999999999998</v>
      </c>
      <c r="L797">
        <v>0.82100499999999998</v>
      </c>
      <c r="M797">
        <v>0.85914988950000004</v>
      </c>
      <c r="N797">
        <v>0.89171818599999997</v>
      </c>
      <c r="O797">
        <v>0.89465145725000006</v>
      </c>
      <c r="P797">
        <v>0.87018322355855626</v>
      </c>
      <c r="Q797">
        <v>0.80331666666666701</v>
      </c>
      <c r="R797">
        <v>0.82331666699999995</v>
      </c>
      <c r="S797">
        <v>0.81229804516666704</v>
      </c>
      <c r="T797">
        <v>0.75279796402200916</v>
      </c>
      <c r="U797">
        <v>0.87288720718579005</v>
      </c>
    </row>
    <row r="798" spans="1:21" x14ac:dyDescent="0.25">
      <c r="A798" s="144">
        <v>668.40000000000009</v>
      </c>
      <c r="B798">
        <v>0.87114000000000003</v>
      </c>
      <c r="C798">
        <v>0.86635499999999999</v>
      </c>
      <c r="D798">
        <v>0.85996499999999998</v>
      </c>
      <c r="E798">
        <v>0.85258999999999996</v>
      </c>
      <c r="F798">
        <v>0.84690500000000002</v>
      </c>
      <c r="G798">
        <v>0.838785</v>
      </c>
      <c r="H798">
        <v>0.83126999999999995</v>
      </c>
      <c r="I798">
        <v>0.82293499999999997</v>
      </c>
      <c r="J798">
        <v>0.81470500000000001</v>
      </c>
      <c r="K798">
        <v>0.80510999999999999</v>
      </c>
      <c r="L798">
        <v>0.79563499999999998</v>
      </c>
      <c r="M798">
        <v>0.836939828</v>
      </c>
      <c r="N798">
        <v>0.87014139700000004</v>
      </c>
      <c r="O798">
        <v>0.87357651299999994</v>
      </c>
      <c r="P798">
        <v>0.84809122499539269</v>
      </c>
      <c r="Q798">
        <v>0.78270333333333297</v>
      </c>
      <c r="R798">
        <v>0.80270333299999996</v>
      </c>
      <c r="S798">
        <v>0.79161029083333301</v>
      </c>
      <c r="T798">
        <v>0.73415279274819623</v>
      </c>
      <c r="U798">
        <v>0.84988900782443</v>
      </c>
    </row>
    <row r="799" spans="1:21" x14ac:dyDescent="0.25">
      <c r="A799" s="144">
        <v>668.80000000000007</v>
      </c>
      <c r="B799">
        <v>0.84861000000000009</v>
      </c>
      <c r="C799">
        <v>0.84375500000000003</v>
      </c>
      <c r="D799">
        <v>0.83698000000000006</v>
      </c>
      <c r="E799">
        <v>0.82939999999999992</v>
      </c>
      <c r="F799">
        <v>0.82296999999999998</v>
      </c>
      <c r="G799">
        <v>0.81466499999999997</v>
      </c>
      <c r="H799">
        <v>0.80651499999999998</v>
      </c>
      <c r="I799">
        <v>0.79778499999999997</v>
      </c>
      <c r="J799">
        <v>0.78903999999999996</v>
      </c>
      <c r="K799">
        <v>0.77868999999999999</v>
      </c>
      <c r="L799">
        <v>0.76935500000000001</v>
      </c>
      <c r="M799">
        <v>0.81436556150000006</v>
      </c>
      <c r="N799">
        <v>0.84810552699999997</v>
      </c>
      <c r="O799">
        <v>0.85107468024999999</v>
      </c>
      <c r="P799">
        <v>0.82526844740859973</v>
      </c>
      <c r="Q799">
        <v>0.76101333333333299</v>
      </c>
      <c r="R799">
        <v>0.78101333299999998</v>
      </c>
      <c r="S799">
        <v>0.76984595883333296</v>
      </c>
      <c r="T799">
        <v>0.71481895343314517</v>
      </c>
      <c r="U799">
        <v>0.82551896374470302</v>
      </c>
    </row>
    <row r="800" spans="1:21" x14ac:dyDescent="0.25">
      <c r="A800" s="144">
        <v>669.2</v>
      </c>
      <c r="B800">
        <v>0.82560999999999996</v>
      </c>
      <c r="C800">
        <v>0.82020000000000004</v>
      </c>
      <c r="D800">
        <v>0.81289999999999996</v>
      </c>
      <c r="E800">
        <v>0.80504500000000001</v>
      </c>
      <c r="F800">
        <v>0.79828999999999994</v>
      </c>
      <c r="G800">
        <v>0.78963000000000005</v>
      </c>
      <c r="H800">
        <v>0.78095999999999999</v>
      </c>
      <c r="I800">
        <v>0.77196500000000001</v>
      </c>
      <c r="J800">
        <v>0.76300499999999993</v>
      </c>
      <c r="K800">
        <v>0.75266</v>
      </c>
      <c r="L800">
        <v>0.74221000000000004</v>
      </c>
      <c r="M800">
        <v>0.78963910599999998</v>
      </c>
      <c r="N800">
        <v>0.82325396299999998</v>
      </c>
      <c r="O800">
        <v>0.82757812774999995</v>
      </c>
      <c r="P800">
        <v>0.80071411177454688</v>
      </c>
      <c r="Q800">
        <v>0.73822333333333301</v>
      </c>
      <c r="R800">
        <v>0.758223333</v>
      </c>
      <c r="S800">
        <v>0.74698171533333302</v>
      </c>
      <c r="T800">
        <v>0.69391029974273621</v>
      </c>
      <c r="U800">
        <v>0.80036130910165804</v>
      </c>
    </row>
    <row r="801" spans="1:21" x14ac:dyDescent="0.25">
      <c r="A801" s="144">
        <v>669.6</v>
      </c>
      <c r="B801">
        <v>0.80103999999999997</v>
      </c>
      <c r="C801">
        <v>0.79550999999999994</v>
      </c>
      <c r="D801">
        <v>0.78790500000000008</v>
      </c>
      <c r="E801">
        <v>0.77959500000000004</v>
      </c>
      <c r="F801">
        <v>0.772285</v>
      </c>
      <c r="G801">
        <v>0.76333000000000006</v>
      </c>
      <c r="H801">
        <v>0.75443499999999997</v>
      </c>
      <c r="I801">
        <v>0.74516500000000008</v>
      </c>
      <c r="J801">
        <v>0.73560000000000003</v>
      </c>
      <c r="K801">
        <v>0.72476000000000007</v>
      </c>
      <c r="L801">
        <v>0.71449000000000007</v>
      </c>
      <c r="M801">
        <v>0.76424973549999997</v>
      </c>
      <c r="N801">
        <v>0.797912713</v>
      </c>
      <c r="O801">
        <v>0.80283320325000007</v>
      </c>
      <c r="P801">
        <v>0.77505164857403586</v>
      </c>
      <c r="Q801">
        <v>0.71443000000000001</v>
      </c>
      <c r="R801">
        <v>0.73443000000000003</v>
      </c>
      <c r="S801">
        <v>0.72311422749999998</v>
      </c>
      <c r="T801">
        <v>0.67269904347550924</v>
      </c>
      <c r="U801">
        <v>0.77418579141853805</v>
      </c>
    </row>
    <row r="802" spans="1:21" x14ac:dyDescent="0.25">
      <c r="A802" s="144">
        <v>670</v>
      </c>
      <c r="B802">
        <v>0.775945</v>
      </c>
      <c r="C802">
        <v>0.77024500000000007</v>
      </c>
      <c r="D802">
        <v>0.76253499999999996</v>
      </c>
      <c r="E802">
        <v>0.75356500000000004</v>
      </c>
      <c r="F802">
        <v>0.74604000000000004</v>
      </c>
      <c r="G802">
        <v>0.7369</v>
      </c>
      <c r="H802">
        <v>0.7276149999999999</v>
      </c>
      <c r="I802">
        <v>0.71796499999999996</v>
      </c>
      <c r="J802">
        <v>0.70833000000000002</v>
      </c>
      <c r="K802">
        <v>0.69687999999999994</v>
      </c>
      <c r="L802">
        <v>0.68611</v>
      </c>
      <c r="M802">
        <v>0.73833287250000001</v>
      </c>
      <c r="N802">
        <v>0.77281630700000004</v>
      </c>
      <c r="O802">
        <v>0.77697642724999993</v>
      </c>
      <c r="P802">
        <v>0.74941944837204733</v>
      </c>
      <c r="Q802">
        <v>0.69025666666666696</v>
      </c>
      <c r="R802">
        <v>0.71025666700000001</v>
      </c>
      <c r="S802">
        <v>0.69886682816666701</v>
      </c>
      <c r="T802">
        <v>0.65013686266170823</v>
      </c>
      <c r="U802">
        <v>0.74706907882192097</v>
      </c>
    </row>
    <row r="803" spans="1:21" x14ac:dyDescent="0.25">
      <c r="A803" s="144">
        <v>670.40000000000009</v>
      </c>
      <c r="B803">
        <v>0.75007000000000001</v>
      </c>
      <c r="C803">
        <v>0.74402000000000001</v>
      </c>
      <c r="D803">
        <v>0.73560500000000006</v>
      </c>
      <c r="E803">
        <v>0.726545</v>
      </c>
      <c r="F803">
        <v>0.71923500000000007</v>
      </c>
      <c r="G803">
        <v>0.709615</v>
      </c>
      <c r="H803">
        <v>0.70006500000000005</v>
      </c>
      <c r="I803">
        <v>0.69014500000000001</v>
      </c>
      <c r="J803">
        <v>0.68022000000000005</v>
      </c>
      <c r="K803">
        <v>0.66876000000000002</v>
      </c>
      <c r="L803">
        <v>0.65758000000000005</v>
      </c>
      <c r="M803">
        <v>0.71161475399999996</v>
      </c>
      <c r="N803">
        <v>0.74628144699999999</v>
      </c>
      <c r="O803">
        <v>0.75047388650000002</v>
      </c>
      <c r="P803">
        <v>0.72296778863904543</v>
      </c>
      <c r="Q803">
        <v>0.66538666666666701</v>
      </c>
      <c r="R803">
        <v>0.68538666699999995</v>
      </c>
      <c r="S803">
        <v>0.67392285066666702</v>
      </c>
      <c r="T803">
        <v>0.62782990249667026</v>
      </c>
      <c r="U803">
        <v>0.71922718802335595</v>
      </c>
    </row>
    <row r="804" spans="1:21" x14ac:dyDescent="0.25">
      <c r="A804" s="144">
        <v>670.80000000000007</v>
      </c>
      <c r="B804">
        <v>0.72314999999999996</v>
      </c>
      <c r="C804">
        <v>0.71738499999999994</v>
      </c>
      <c r="D804">
        <v>0.70852500000000007</v>
      </c>
      <c r="E804">
        <v>0.69925999999999999</v>
      </c>
      <c r="F804">
        <v>0.69167000000000001</v>
      </c>
      <c r="G804">
        <v>0.68165500000000001</v>
      </c>
      <c r="H804">
        <v>0.67203499999999994</v>
      </c>
      <c r="I804">
        <v>0.66195500000000007</v>
      </c>
      <c r="J804">
        <v>0.65176000000000001</v>
      </c>
      <c r="K804">
        <v>0.64012000000000002</v>
      </c>
      <c r="L804">
        <v>0.62878999999999996</v>
      </c>
      <c r="M804">
        <v>0.68467398200000007</v>
      </c>
      <c r="N804">
        <v>0.71916508499999998</v>
      </c>
      <c r="O804">
        <v>0.72336575024999994</v>
      </c>
      <c r="P804">
        <v>0.69578508638389014</v>
      </c>
      <c r="Q804">
        <v>0.64015</v>
      </c>
      <c r="R804">
        <v>0.66015000000000001</v>
      </c>
      <c r="S804">
        <v>0.64861229499999995</v>
      </c>
      <c r="T804">
        <v>0.60440081375294419</v>
      </c>
      <c r="U804">
        <v>0.691183936441646</v>
      </c>
    </row>
    <row r="805" spans="1:21" x14ac:dyDescent="0.25">
      <c r="A805" s="144">
        <v>671.2</v>
      </c>
      <c r="B805">
        <v>0.6960599999999999</v>
      </c>
      <c r="C805">
        <v>0.68993499999999996</v>
      </c>
      <c r="D805">
        <v>0.68124000000000007</v>
      </c>
      <c r="E805">
        <v>0.67181000000000002</v>
      </c>
      <c r="F805">
        <v>0.66373499999999996</v>
      </c>
      <c r="G805">
        <v>0.65381500000000004</v>
      </c>
      <c r="H805">
        <v>0.64413999999999993</v>
      </c>
      <c r="I805">
        <v>0.63385999999999998</v>
      </c>
      <c r="J805">
        <v>0.62353999999999998</v>
      </c>
      <c r="K805">
        <v>0.61163000000000001</v>
      </c>
      <c r="L805">
        <v>0.60041500000000003</v>
      </c>
      <c r="M805">
        <v>0.65718628400000001</v>
      </c>
      <c r="N805">
        <v>0.690977536</v>
      </c>
      <c r="O805">
        <v>0.69576739850000002</v>
      </c>
      <c r="P805">
        <v>0.66790581360953605</v>
      </c>
      <c r="Q805">
        <v>0.61450000000000005</v>
      </c>
      <c r="R805">
        <v>0.63449999999999995</v>
      </c>
      <c r="S805">
        <v>0.62288849349999997</v>
      </c>
      <c r="T805">
        <v>0.58074049508671322</v>
      </c>
      <c r="U805">
        <v>0.66274582436861296</v>
      </c>
    </row>
    <row r="806" spans="1:21" x14ac:dyDescent="0.25">
      <c r="A806" s="144">
        <v>671.6</v>
      </c>
      <c r="B806">
        <v>0.66901499999999992</v>
      </c>
      <c r="C806">
        <v>0.66256999999999999</v>
      </c>
      <c r="D806">
        <v>0.65366000000000002</v>
      </c>
      <c r="E806">
        <v>0.64400499999999994</v>
      </c>
      <c r="F806">
        <v>0.6359999999999999</v>
      </c>
      <c r="G806">
        <v>0.62587999999999999</v>
      </c>
      <c r="H806">
        <v>0.61592999999999998</v>
      </c>
      <c r="I806">
        <v>0.60553999999999997</v>
      </c>
      <c r="J806">
        <v>0.59519</v>
      </c>
      <c r="K806">
        <v>0.58352000000000004</v>
      </c>
      <c r="L806">
        <v>0.57204499999999991</v>
      </c>
      <c r="M806">
        <v>0.62995766649999996</v>
      </c>
      <c r="N806">
        <v>0.66278998600000005</v>
      </c>
      <c r="O806">
        <v>0.66790705024999997</v>
      </c>
      <c r="P806">
        <v>0.64033337485290431</v>
      </c>
      <c r="Q806">
        <v>0.58855999999999997</v>
      </c>
      <c r="R806">
        <v>0.60855999999999999</v>
      </c>
      <c r="S806">
        <v>0.59687478049999998</v>
      </c>
      <c r="T806">
        <v>0.5573527737158922</v>
      </c>
      <c r="U806">
        <v>0.63432720558172395</v>
      </c>
    </row>
    <row r="807" spans="1:21" x14ac:dyDescent="0.25">
      <c r="A807" s="144">
        <v>672</v>
      </c>
      <c r="B807">
        <v>0.64166999999999996</v>
      </c>
      <c r="C807">
        <v>0.63502999999999998</v>
      </c>
      <c r="D807">
        <v>0.62617</v>
      </c>
      <c r="E807">
        <v>0.61623000000000006</v>
      </c>
      <c r="F807">
        <v>0.60821999999999998</v>
      </c>
      <c r="G807">
        <v>0.59797500000000003</v>
      </c>
      <c r="H807">
        <v>0.58802500000000002</v>
      </c>
      <c r="I807">
        <v>0.57756000000000007</v>
      </c>
      <c r="J807">
        <v>0.56715000000000004</v>
      </c>
      <c r="K807">
        <v>0.55527499999999996</v>
      </c>
      <c r="L807">
        <v>0.5439449999999999</v>
      </c>
      <c r="M807">
        <v>0.60290487749999999</v>
      </c>
      <c r="N807">
        <v>0.63460243599999999</v>
      </c>
      <c r="O807">
        <v>0.63995095125000001</v>
      </c>
      <c r="P807">
        <v>0.61253831058298036</v>
      </c>
      <c r="Q807">
        <v>0.56291333333333304</v>
      </c>
      <c r="R807">
        <v>0.58291333300000003</v>
      </c>
      <c r="S807">
        <v>0.57115448833333304</v>
      </c>
      <c r="T807">
        <v>0.53295480708891019</v>
      </c>
      <c r="U807">
        <v>0.60592600100179905</v>
      </c>
    </row>
    <row r="808" spans="1:21" x14ac:dyDescent="0.25">
      <c r="A808" s="144">
        <v>672.40000000000009</v>
      </c>
      <c r="B808">
        <v>0.61386000000000007</v>
      </c>
      <c r="C808">
        <v>0.60734500000000002</v>
      </c>
      <c r="D808">
        <v>0.59845999999999999</v>
      </c>
      <c r="E808">
        <v>0.58881499999999998</v>
      </c>
      <c r="F808">
        <v>0.58040500000000006</v>
      </c>
      <c r="G808">
        <v>0.57014500000000001</v>
      </c>
      <c r="H808">
        <v>0.55997999999999992</v>
      </c>
      <c r="I808">
        <v>0.54988499999999996</v>
      </c>
      <c r="J808">
        <v>0.53923500000000002</v>
      </c>
      <c r="K808">
        <v>0.52734000000000003</v>
      </c>
      <c r="L808">
        <v>0.51605000000000001</v>
      </c>
      <c r="M808">
        <v>0.57504410049999999</v>
      </c>
      <c r="N808">
        <v>0.60647609700000005</v>
      </c>
      <c r="O808">
        <v>0.61201023899999996</v>
      </c>
      <c r="P808">
        <v>0.58476641229533466</v>
      </c>
      <c r="Q808">
        <v>0.53714666666666699</v>
      </c>
      <c r="R808">
        <v>0.55714666700000004</v>
      </c>
      <c r="S808">
        <v>0.54531428366666701</v>
      </c>
      <c r="T808">
        <v>0.50985536150839117</v>
      </c>
      <c r="U808">
        <v>0.57752724046697501</v>
      </c>
    </row>
    <row r="809" spans="1:21" x14ac:dyDescent="0.25">
      <c r="A809" s="144">
        <v>672.80000000000007</v>
      </c>
      <c r="B809">
        <v>0.58623000000000003</v>
      </c>
      <c r="C809">
        <v>0.57972000000000001</v>
      </c>
      <c r="D809">
        <v>0.57101000000000002</v>
      </c>
      <c r="E809">
        <v>0.56086999999999998</v>
      </c>
      <c r="F809">
        <v>0.55269999999999997</v>
      </c>
      <c r="G809">
        <v>0.54245500000000002</v>
      </c>
      <c r="H809">
        <v>0.53257500000000002</v>
      </c>
      <c r="I809">
        <v>0.52227000000000001</v>
      </c>
      <c r="J809">
        <v>0.51198500000000002</v>
      </c>
      <c r="K809">
        <v>0.50015999999999994</v>
      </c>
      <c r="L809">
        <v>0.48882500000000001</v>
      </c>
      <c r="M809">
        <v>0.54780859850000008</v>
      </c>
      <c r="N809">
        <v>0.57375895200000004</v>
      </c>
      <c r="O809">
        <v>0.58416788625000005</v>
      </c>
      <c r="P809">
        <v>0.55724082052836477</v>
      </c>
      <c r="Q809">
        <v>0.51155333333333297</v>
      </c>
      <c r="R809">
        <v>0.53155333299999996</v>
      </c>
      <c r="S809">
        <v>0.51964749983333303</v>
      </c>
      <c r="T809">
        <v>0.48580787727659519</v>
      </c>
      <c r="U809">
        <v>0.54943850065704802</v>
      </c>
    </row>
    <row r="810" spans="1:21" x14ac:dyDescent="0.25">
      <c r="A810" s="144">
        <v>673.2</v>
      </c>
      <c r="B810">
        <v>0.55847500000000005</v>
      </c>
      <c r="C810">
        <v>0.55210000000000004</v>
      </c>
      <c r="D810">
        <v>0.54320499999999994</v>
      </c>
      <c r="E810">
        <v>0.53292499999999998</v>
      </c>
      <c r="F810">
        <v>0.52524999999999999</v>
      </c>
      <c r="G810">
        <v>0.51488</v>
      </c>
      <c r="H810">
        <v>0.50502000000000002</v>
      </c>
      <c r="I810">
        <v>0.49481999999999998</v>
      </c>
      <c r="J810">
        <v>0.48449999999999999</v>
      </c>
      <c r="K810">
        <v>0.47282000000000002</v>
      </c>
      <c r="L810">
        <v>0.46165499999999998</v>
      </c>
      <c r="M810">
        <v>0.52090179800000003</v>
      </c>
      <c r="N810">
        <v>0.54679561700000001</v>
      </c>
      <c r="O810">
        <v>0.55670605399999995</v>
      </c>
      <c r="P810">
        <v>0.53084625881160785</v>
      </c>
      <c r="Q810">
        <v>0.48621666666666702</v>
      </c>
      <c r="R810">
        <v>0.50621666700000001</v>
      </c>
      <c r="S810">
        <v>0.49423746966666698</v>
      </c>
      <c r="T810">
        <v>0.46180890207827519</v>
      </c>
      <c r="U810">
        <v>0.52163945449191595</v>
      </c>
    </row>
    <row r="811" spans="1:21" x14ac:dyDescent="0.25">
      <c r="A811" s="144">
        <v>673.6</v>
      </c>
      <c r="B811">
        <v>0.53129000000000004</v>
      </c>
      <c r="C811">
        <v>0.52473999999999998</v>
      </c>
      <c r="D811">
        <v>0.51629499999999995</v>
      </c>
      <c r="E811">
        <v>0.50649499999999992</v>
      </c>
      <c r="F811">
        <v>0.49806499999999998</v>
      </c>
      <c r="G811">
        <v>0.48831000000000002</v>
      </c>
      <c r="H811">
        <v>0.47836999999999996</v>
      </c>
      <c r="I811">
        <v>0.46838000000000002</v>
      </c>
      <c r="J811">
        <v>0.45810499999999998</v>
      </c>
      <c r="K811">
        <v>0.44674999999999998</v>
      </c>
      <c r="L811">
        <v>0.43572</v>
      </c>
      <c r="M811">
        <v>0.49445515600000001</v>
      </c>
      <c r="N811">
        <v>0.51928138599999996</v>
      </c>
      <c r="O811">
        <v>0.52946634524999991</v>
      </c>
      <c r="P811">
        <v>0.5039464455682674</v>
      </c>
      <c r="Q811">
        <v>0.46163666666666697</v>
      </c>
      <c r="R811">
        <v>0.48163666700000002</v>
      </c>
      <c r="S811">
        <v>0.46958419366666698</v>
      </c>
      <c r="T811">
        <v>0.4391874509772612</v>
      </c>
      <c r="U811">
        <v>0.49368695100316601</v>
      </c>
    </row>
    <row r="812" spans="1:21" x14ac:dyDescent="0.25">
      <c r="A812" s="144">
        <v>674</v>
      </c>
      <c r="B812">
        <v>0.50506499999999999</v>
      </c>
      <c r="C812">
        <v>0.498585</v>
      </c>
      <c r="D812">
        <v>0.48982999999999999</v>
      </c>
      <c r="E812">
        <v>0.48012500000000002</v>
      </c>
      <c r="F812">
        <v>0.47221000000000002</v>
      </c>
      <c r="G812">
        <v>0.46230499999999997</v>
      </c>
      <c r="H812">
        <v>0.45274999999999999</v>
      </c>
      <c r="I812">
        <v>0.44267499999999999</v>
      </c>
      <c r="J812">
        <v>0.43275999999999998</v>
      </c>
      <c r="K812">
        <v>0.42130999999999996</v>
      </c>
      <c r="L812">
        <v>0.41036</v>
      </c>
      <c r="M812">
        <v>0.46873463000000004</v>
      </c>
      <c r="N812">
        <v>0.491644733</v>
      </c>
      <c r="O812">
        <v>0.502461665</v>
      </c>
      <c r="P812">
        <v>0.47792055238695547</v>
      </c>
      <c r="Q812">
        <v>0.43752999999999997</v>
      </c>
      <c r="R812">
        <v>0.45752999999999999</v>
      </c>
      <c r="S812">
        <v>0.44540433800000001</v>
      </c>
      <c r="T812">
        <v>0.41640760958479622</v>
      </c>
      <c r="U812">
        <v>0.467168790053482</v>
      </c>
    </row>
    <row r="813" spans="1:21" x14ac:dyDescent="0.25">
      <c r="A813" s="144">
        <v>674.40000000000009</v>
      </c>
      <c r="B813">
        <v>0.47848999999999997</v>
      </c>
      <c r="C813">
        <v>0.47228999999999999</v>
      </c>
      <c r="D813">
        <v>0.463615</v>
      </c>
      <c r="E813">
        <v>0.45421999999999996</v>
      </c>
      <c r="F813">
        <v>0.44626500000000002</v>
      </c>
      <c r="G813">
        <v>0.43670500000000001</v>
      </c>
      <c r="H813">
        <v>0.42730000000000001</v>
      </c>
      <c r="I813">
        <v>0.41752500000000003</v>
      </c>
      <c r="J813">
        <v>0.40759000000000001</v>
      </c>
      <c r="K813">
        <v>0.39646999999999999</v>
      </c>
      <c r="L813">
        <v>0.38605500000000004</v>
      </c>
      <c r="M813">
        <v>0.44350180699999997</v>
      </c>
      <c r="N813">
        <v>0.46569137500000002</v>
      </c>
      <c r="O813">
        <v>0.47575317024999997</v>
      </c>
      <c r="P813">
        <v>0.45245703369235185</v>
      </c>
      <c r="Q813">
        <v>0.41347333333333303</v>
      </c>
      <c r="R813">
        <v>0.43347333300000002</v>
      </c>
      <c r="S813">
        <v>0.42127456883333297</v>
      </c>
      <c r="T813">
        <v>0.39453364239375122</v>
      </c>
      <c r="U813">
        <v>0.44121454888165601</v>
      </c>
    </row>
    <row r="814" spans="1:21" x14ac:dyDescent="0.25">
      <c r="A814" s="144">
        <v>674.80000000000007</v>
      </c>
      <c r="B814">
        <v>0.45320499999999997</v>
      </c>
      <c r="C814">
        <v>0.44704500000000003</v>
      </c>
      <c r="D814">
        <v>0.43848999999999999</v>
      </c>
      <c r="E814">
        <v>0.42911500000000002</v>
      </c>
      <c r="F814">
        <v>0.42155999999999999</v>
      </c>
      <c r="G814">
        <v>0.41193999999999997</v>
      </c>
      <c r="H814">
        <v>0.402665</v>
      </c>
      <c r="I814">
        <v>0.39308500000000002</v>
      </c>
      <c r="J814">
        <v>0.38360499999999997</v>
      </c>
      <c r="K814">
        <v>0.372525</v>
      </c>
      <c r="L814">
        <v>0.36255499999999996</v>
      </c>
      <c r="M814">
        <v>0.41839844449999997</v>
      </c>
      <c r="N814">
        <v>0.439982861</v>
      </c>
      <c r="O814">
        <v>0.44997350325000002</v>
      </c>
      <c r="P814">
        <v>0.42734823802728489</v>
      </c>
      <c r="Q814">
        <v>0.39034333333333299</v>
      </c>
      <c r="R814">
        <v>0.41034333299999998</v>
      </c>
      <c r="S814">
        <v>0.39807155333333299</v>
      </c>
      <c r="T814">
        <v>0.37209689088532422</v>
      </c>
      <c r="U814">
        <v>0.41600825598844099</v>
      </c>
    </row>
    <row r="815" spans="1:21" x14ac:dyDescent="0.25">
      <c r="A815" s="144">
        <v>675.2</v>
      </c>
      <c r="B815">
        <v>0.42847500000000005</v>
      </c>
      <c r="C815">
        <v>0.42219000000000001</v>
      </c>
      <c r="D815">
        <v>0.41430999999999996</v>
      </c>
      <c r="E815">
        <v>0.40484500000000001</v>
      </c>
      <c r="F815">
        <v>0.39738000000000001</v>
      </c>
      <c r="G815">
        <v>0.38832500000000003</v>
      </c>
      <c r="H815">
        <v>0.37908500000000001</v>
      </c>
      <c r="I815">
        <v>0.36978500000000003</v>
      </c>
      <c r="J815">
        <v>0.360315</v>
      </c>
      <c r="K815">
        <v>0.34984999999999999</v>
      </c>
      <c r="L815">
        <v>0.33986499999999997</v>
      </c>
      <c r="M815">
        <v>0.39440254850000001</v>
      </c>
      <c r="N815">
        <v>0.41476403299999998</v>
      </c>
      <c r="O815">
        <v>0.42489175574999999</v>
      </c>
      <c r="P815">
        <v>0.40275706887551022</v>
      </c>
      <c r="Q815">
        <v>0.36838333333333301</v>
      </c>
      <c r="R815">
        <v>0.388383333</v>
      </c>
      <c r="S815">
        <v>0.37603862383333297</v>
      </c>
      <c r="T815">
        <v>0.35131787775317719</v>
      </c>
      <c r="U815">
        <v>0.39175431851256098</v>
      </c>
    </row>
    <row r="816" spans="1:21" x14ac:dyDescent="0.25">
      <c r="A816" s="144">
        <v>675.6</v>
      </c>
      <c r="B816">
        <v>0.40393999999999997</v>
      </c>
      <c r="C816">
        <v>0.398175</v>
      </c>
      <c r="D816">
        <v>0.39037500000000003</v>
      </c>
      <c r="E816">
        <v>0.38114000000000003</v>
      </c>
      <c r="F816">
        <v>0.37365999999999999</v>
      </c>
      <c r="G816">
        <v>0.36487999999999998</v>
      </c>
      <c r="H816">
        <v>0.35613499999999998</v>
      </c>
      <c r="I816">
        <v>0.34717500000000001</v>
      </c>
      <c r="J816">
        <v>0.33796000000000004</v>
      </c>
      <c r="K816">
        <v>0.32781499999999997</v>
      </c>
      <c r="L816">
        <v>0.31795499999999999</v>
      </c>
      <c r="M816">
        <v>0.37131625150000003</v>
      </c>
      <c r="N816">
        <v>0.391871213</v>
      </c>
      <c r="O816">
        <v>0.40047403850000002</v>
      </c>
      <c r="P816">
        <v>0.37985272076951765</v>
      </c>
      <c r="Q816">
        <v>0.34640666666666697</v>
      </c>
      <c r="R816">
        <v>0.36640666700000002</v>
      </c>
      <c r="S816">
        <v>0.35398911466666699</v>
      </c>
      <c r="T816">
        <v>0.33111646035731723</v>
      </c>
      <c r="U816">
        <v>0.36817063776110298</v>
      </c>
    </row>
    <row r="817" spans="1:21" x14ac:dyDescent="0.25">
      <c r="A817" s="144">
        <v>676</v>
      </c>
      <c r="B817">
        <v>0.380855</v>
      </c>
      <c r="C817">
        <v>0.37524000000000002</v>
      </c>
      <c r="D817">
        <v>0.36736000000000002</v>
      </c>
      <c r="E817">
        <v>0.35860999999999998</v>
      </c>
      <c r="F817">
        <v>0.35142499999999999</v>
      </c>
      <c r="G817">
        <v>0.342775</v>
      </c>
      <c r="H817">
        <v>0.33432000000000001</v>
      </c>
      <c r="I817">
        <v>0.32540000000000002</v>
      </c>
      <c r="J817">
        <v>0.31662999999999997</v>
      </c>
      <c r="K817">
        <v>0.30689999999999995</v>
      </c>
      <c r="L817">
        <v>0.29742000000000002</v>
      </c>
      <c r="M817">
        <v>0.34927161949999996</v>
      </c>
      <c r="N817">
        <v>0.368090837</v>
      </c>
      <c r="O817">
        <v>0.37688494499999997</v>
      </c>
      <c r="P817">
        <v>0.35729677720044706</v>
      </c>
      <c r="Q817">
        <v>0.32548333333333301</v>
      </c>
      <c r="R817">
        <v>0.345483333</v>
      </c>
      <c r="S817">
        <v>0.33299302483333298</v>
      </c>
      <c r="T817">
        <v>0.3112454576246092</v>
      </c>
      <c r="U817">
        <v>0.34517502098997399</v>
      </c>
    </row>
    <row r="818" spans="1:21" x14ac:dyDescent="0.25">
      <c r="A818" s="144">
        <v>676.40000000000009</v>
      </c>
      <c r="B818">
        <v>0.35794999999999999</v>
      </c>
      <c r="C818">
        <v>0.35224999999999995</v>
      </c>
      <c r="D818">
        <v>0.34484000000000004</v>
      </c>
      <c r="E818">
        <v>0.336455</v>
      </c>
      <c r="F818">
        <v>0.32957499999999995</v>
      </c>
      <c r="G818">
        <v>0.32105499999999998</v>
      </c>
      <c r="H818">
        <v>0.31287500000000001</v>
      </c>
      <c r="I818">
        <v>0.30434</v>
      </c>
      <c r="J818">
        <v>0.29595000000000005</v>
      </c>
      <c r="K818">
        <v>0.28651500000000002</v>
      </c>
      <c r="L818">
        <v>0.27744999999999997</v>
      </c>
      <c r="M818">
        <v>0.32756992200000001</v>
      </c>
      <c r="N818">
        <v>0.34538164900000001</v>
      </c>
      <c r="O818">
        <v>0.35419933850000002</v>
      </c>
      <c r="P818">
        <v>0.33374477863728347</v>
      </c>
      <c r="Q818">
        <v>0.305543333333333</v>
      </c>
      <c r="R818">
        <v>0.32554333299999999</v>
      </c>
      <c r="S818">
        <v>0.31298035433333299</v>
      </c>
      <c r="T818">
        <v>0.29260993724971318</v>
      </c>
      <c r="U818">
        <v>0.32343108557716199</v>
      </c>
    </row>
    <row r="819" spans="1:21" x14ac:dyDescent="0.25">
      <c r="A819" s="144">
        <v>676.80000000000007</v>
      </c>
      <c r="B819">
        <v>0.33638500000000005</v>
      </c>
      <c r="C819">
        <v>0.33123999999999998</v>
      </c>
      <c r="D819">
        <v>0.32367499999999999</v>
      </c>
      <c r="E819">
        <v>0.31555500000000003</v>
      </c>
      <c r="F819">
        <v>0.30883499999999997</v>
      </c>
      <c r="G819">
        <v>0.30093000000000003</v>
      </c>
      <c r="H819">
        <v>0.29291999999999996</v>
      </c>
      <c r="I819">
        <v>0.28476499999999999</v>
      </c>
      <c r="J819">
        <v>0.27659500000000004</v>
      </c>
      <c r="K819">
        <v>0.26737499999999997</v>
      </c>
      <c r="L819">
        <v>0.258905</v>
      </c>
      <c r="M819">
        <v>0.30731174249999998</v>
      </c>
      <c r="N819">
        <v>0.32371304400000001</v>
      </c>
      <c r="O819">
        <v>0.33252415000000002</v>
      </c>
      <c r="P819">
        <v>0.31307643613762526</v>
      </c>
      <c r="Q819">
        <v>0.28644666666666702</v>
      </c>
      <c r="R819">
        <v>0.30644666700000001</v>
      </c>
      <c r="S819">
        <v>0.29381110266666699</v>
      </c>
      <c r="T819">
        <v>0.27425349458741521</v>
      </c>
      <c r="U819">
        <v>0.30268798402532998</v>
      </c>
    </row>
    <row r="820" spans="1:21" x14ac:dyDescent="0.25">
      <c r="A820" s="144">
        <v>677.2</v>
      </c>
      <c r="B820">
        <v>0.31569499999999995</v>
      </c>
      <c r="C820">
        <v>0.31052999999999997</v>
      </c>
      <c r="D820">
        <v>0.30337000000000003</v>
      </c>
      <c r="E820">
        <v>0.29548999999999997</v>
      </c>
      <c r="F820">
        <v>0.28908500000000004</v>
      </c>
      <c r="G820">
        <v>0.28137000000000001</v>
      </c>
      <c r="H820">
        <v>0.27369500000000002</v>
      </c>
      <c r="I820">
        <v>0.265845</v>
      </c>
      <c r="J820">
        <v>0.25808500000000001</v>
      </c>
      <c r="K820">
        <v>0.24929999999999999</v>
      </c>
      <c r="L820">
        <v>0.24114000000000002</v>
      </c>
      <c r="M820">
        <v>0.287796359</v>
      </c>
      <c r="N820">
        <v>0.30351349700000002</v>
      </c>
      <c r="O820">
        <v>0.3118221645</v>
      </c>
      <c r="P820">
        <v>0.29384254069704147</v>
      </c>
      <c r="Q820">
        <v>0.26798333333333302</v>
      </c>
      <c r="R820">
        <v>0.28798333300000001</v>
      </c>
      <c r="S820">
        <v>0.27527527083333297</v>
      </c>
      <c r="T820">
        <v>0.25726072986432119</v>
      </c>
      <c r="U820">
        <v>0.28261237441287801</v>
      </c>
    </row>
    <row r="821" spans="1:21" x14ac:dyDescent="0.25">
      <c r="A821" s="144">
        <v>677.6</v>
      </c>
      <c r="B821">
        <v>0.295765</v>
      </c>
      <c r="C821">
        <v>0.29084500000000002</v>
      </c>
      <c r="D821">
        <v>0.28391500000000003</v>
      </c>
      <c r="E821">
        <v>0.276445</v>
      </c>
      <c r="F821">
        <v>0.27002999999999999</v>
      </c>
      <c r="G821">
        <v>0.26271500000000003</v>
      </c>
      <c r="H821">
        <v>0.255465</v>
      </c>
      <c r="I821">
        <v>0.24793500000000002</v>
      </c>
      <c r="J821">
        <v>0.240455</v>
      </c>
      <c r="K821">
        <v>0.23195499999999999</v>
      </c>
      <c r="L821">
        <v>0.22423500000000002</v>
      </c>
      <c r="M821">
        <v>0.269346054</v>
      </c>
      <c r="N821">
        <v>0.28392605700000001</v>
      </c>
      <c r="O821">
        <v>0.29191260424999999</v>
      </c>
      <c r="P821">
        <v>0.27489075574464228</v>
      </c>
      <c r="Q821">
        <v>0.25036000000000003</v>
      </c>
      <c r="R821">
        <v>0.27035999999999999</v>
      </c>
      <c r="S821">
        <v>0.257579524</v>
      </c>
      <c r="T821">
        <v>0.2407951641066772</v>
      </c>
      <c r="U821">
        <v>0.26395979962070198</v>
      </c>
    </row>
    <row r="822" spans="1:21" x14ac:dyDescent="0.25">
      <c r="A822" s="144">
        <v>678</v>
      </c>
      <c r="B822">
        <v>0.276555</v>
      </c>
      <c r="C822">
        <v>0.27171000000000001</v>
      </c>
      <c r="D822">
        <v>0.26527500000000004</v>
      </c>
      <c r="E822">
        <v>0.25811499999999998</v>
      </c>
      <c r="F822">
        <v>0.252</v>
      </c>
      <c r="G822">
        <v>0.24498999999999999</v>
      </c>
      <c r="H822">
        <v>0.23807500000000001</v>
      </c>
      <c r="I822">
        <v>0.23074499999999998</v>
      </c>
      <c r="J822">
        <v>0.22372500000000001</v>
      </c>
      <c r="K822">
        <v>0.21564499999999998</v>
      </c>
      <c r="L822">
        <v>0.20818</v>
      </c>
      <c r="M822">
        <v>0.25151520799999999</v>
      </c>
      <c r="N822">
        <v>0.26528738400000001</v>
      </c>
      <c r="O822">
        <v>0.27274660125</v>
      </c>
      <c r="P822">
        <v>0.25683290332621139</v>
      </c>
      <c r="Q822">
        <v>0.23397333333333301</v>
      </c>
      <c r="R822">
        <v>0.25397333300000002</v>
      </c>
      <c r="S822">
        <v>0.241120529333333</v>
      </c>
      <c r="T822">
        <v>0.2251950572766292</v>
      </c>
      <c r="U822">
        <v>0.24561902261267299</v>
      </c>
    </row>
    <row r="823" spans="1:21" x14ac:dyDescent="0.25">
      <c r="A823" s="144">
        <v>678.40000000000009</v>
      </c>
      <c r="B823">
        <v>0.25866</v>
      </c>
      <c r="C823">
        <v>0.25383500000000003</v>
      </c>
      <c r="D823">
        <v>0.24763000000000002</v>
      </c>
      <c r="E823">
        <v>0.240735</v>
      </c>
      <c r="F823">
        <v>0.23508499999999999</v>
      </c>
      <c r="G823">
        <v>0.22845500000000002</v>
      </c>
      <c r="H823">
        <v>0.221775</v>
      </c>
      <c r="I823">
        <v>0.21479999999999999</v>
      </c>
      <c r="J823">
        <v>0.20816499999999999</v>
      </c>
      <c r="K823">
        <v>0.20030999999999999</v>
      </c>
      <c r="L823">
        <v>0.19328499999999998</v>
      </c>
      <c r="M823">
        <v>0.23493796950000001</v>
      </c>
      <c r="N823">
        <v>0.24778111</v>
      </c>
      <c r="O823">
        <v>0.25458215925</v>
      </c>
      <c r="P823">
        <v>0.23960451043879402</v>
      </c>
      <c r="Q823">
        <v>0.21794666666666701</v>
      </c>
      <c r="R823">
        <v>0.237946667</v>
      </c>
      <c r="S823">
        <v>0.22502162016666699</v>
      </c>
      <c r="T823">
        <v>0.21000196999860221</v>
      </c>
      <c r="U823">
        <v>0.22857551316631999</v>
      </c>
    </row>
    <row r="824" spans="1:21" x14ac:dyDescent="0.25">
      <c r="A824" s="144">
        <v>678.80000000000007</v>
      </c>
      <c r="B824">
        <v>0.24121500000000001</v>
      </c>
      <c r="C824">
        <v>0.236845</v>
      </c>
      <c r="D824">
        <v>0.23091</v>
      </c>
      <c r="E824">
        <v>0.22445500000000002</v>
      </c>
      <c r="F824">
        <v>0.21876000000000001</v>
      </c>
      <c r="G824">
        <v>0.21249000000000001</v>
      </c>
      <c r="H824">
        <v>0.20624500000000001</v>
      </c>
      <c r="I824">
        <v>0.19952999999999999</v>
      </c>
      <c r="J824">
        <v>0.193105</v>
      </c>
      <c r="K824">
        <v>0.185975</v>
      </c>
      <c r="L824">
        <v>0.17919499999999999</v>
      </c>
      <c r="M824">
        <v>0.21887337150000002</v>
      </c>
      <c r="N824">
        <v>0.23162147299999999</v>
      </c>
      <c r="O824">
        <v>0.23760375449999999</v>
      </c>
      <c r="P824">
        <v>0.2234897860868218</v>
      </c>
      <c r="Q824">
        <v>0.20304333333333299</v>
      </c>
      <c r="R824">
        <v>0.22304333300000001</v>
      </c>
      <c r="S824">
        <v>0.210046129333333</v>
      </c>
      <c r="T824">
        <v>0.19565176941974921</v>
      </c>
      <c r="U824">
        <v>0.21288506703933999</v>
      </c>
    </row>
    <row r="825" spans="1:21" x14ac:dyDescent="0.25">
      <c r="A825" s="144">
        <v>679.2</v>
      </c>
      <c r="B825">
        <v>0.22503499999999999</v>
      </c>
      <c r="C825">
        <v>0.220805</v>
      </c>
      <c r="D825">
        <v>0.21510000000000001</v>
      </c>
      <c r="E825">
        <v>0.20888000000000001</v>
      </c>
      <c r="F825">
        <v>0.20370500000000002</v>
      </c>
      <c r="G825">
        <v>0.19762000000000002</v>
      </c>
      <c r="H825">
        <v>0.19162499999999999</v>
      </c>
      <c r="I825">
        <v>0.18542500000000001</v>
      </c>
      <c r="J825">
        <v>0.179255</v>
      </c>
      <c r="K825">
        <v>0.17236499999999999</v>
      </c>
      <c r="L825">
        <v>0.16602</v>
      </c>
      <c r="M825">
        <v>0.203880432</v>
      </c>
      <c r="N825">
        <v>0.21524759700000001</v>
      </c>
      <c r="O825">
        <v>0.221536016</v>
      </c>
      <c r="P825">
        <v>0.20694139319940441</v>
      </c>
      <c r="Q825">
        <v>0.18906999999999999</v>
      </c>
      <c r="R825">
        <v>0.20907000000000001</v>
      </c>
      <c r="S825">
        <v>0.19600072399999999</v>
      </c>
      <c r="T825">
        <v>0.1823717730879742</v>
      </c>
      <c r="U825">
        <v>0.197723248496355</v>
      </c>
    </row>
    <row r="826" spans="1:21" x14ac:dyDescent="0.25">
      <c r="A826" s="144">
        <v>679.6</v>
      </c>
      <c r="B826">
        <v>0.20954499999999998</v>
      </c>
      <c r="C826">
        <v>0.20549000000000001</v>
      </c>
      <c r="D826">
        <v>0.20022499999999999</v>
      </c>
      <c r="E826">
        <v>0.19431999999999999</v>
      </c>
      <c r="F826">
        <v>0.18937500000000002</v>
      </c>
      <c r="G826">
        <v>0.183555</v>
      </c>
      <c r="H826">
        <v>0.177865</v>
      </c>
      <c r="I826">
        <v>0.171985</v>
      </c>
      <c r="J826">
        <v>0.166105</v>
      </c>
      <c r="K826">
        <v>0.159805</v>
      </c>
      <c r="L826">
        <v>0.15367500000000001</v>
      </c>
      <c r="M826">
        <v>0.18946716250000001</v>
      </c>
      <c r="N826">
        <v>0.200403991</v>
      </c>
      <c r="O826">
        <v>0.20630292049999999</v>
      </c>
      <c r="P826">
        <v>0.19303346544933547</v>
      </c>
      <c r="Q826">
        <v>0.175726666666667</v>
      </c>
      <c r="R826">
        <v>0.19572666699999999</v>
      </c>
      <c r="S826">
        <v>0.18258540266666701</v>
      </c>
      <c r="T826">
        <v>0.16999479555180222</v>
      </c>
      <c r="U826">
        <v>0.184056751563381</v>
      </c>
    </row>
    <row r="827" spans="1:21" x14ac:dyDescent="0.25">
      <c r="A827" s="144">
        <v>680</v>
      </c>
      <c r="B827">
        <v>0.19517000000000001</v>
      </c>
      <c r="C827">
        <v>0.191465</v>
      </c>
      <c r="D827">
        <v>0.18642</v>
      </c>
      <c r="E827">
        <v>0.18067</v>
      </c>
      <c r="F827">
        <v>0.17594500000000002</v>
      </c>
      <c r="G827">
        <v>0.17050500000000002</v>
      </c>
      <c r="H827">
        <v>0.16522999999999999</v>
      </c>
      <c r="I827">
        <v>0.15967500000000001</v>
      </c>
      <c r="J827">
        <v>0.15413500000000002</v>
      </c>
      <c r="K827">
        <v>0.14802500000000002</v>
      </c>
      <c r="L827">
        <v>0.14228499999999999</v>
      </c>
      <c r="M827">
        <v>0.17635126849999999</v>
      </c>
      <c r="N827">
        <v>0.18657036199999999</v>
      </c>
      <c r="O827">
        <v>0.191786915</v>
      </c>
      <c r="P827">
        <v>0.17971737221698839</v>
      </c>
      <c r="Q827">
        <v>0.163083333333333</v>
      </c>
      <c r="R827">
        <v>0.18308333299999999</v>
      </c>
      <c r="S827">
        <v>0.169870166833333</v>
      </c>
      <c r="T827">
        <v>0.1579077359383142</v>
      </c>
      <c r="U827">
        <v>0.17072295142659799</v>
      </c>
    </row>
    <row r="828" spans="1:21" x14ac:dyDescent="0.25">
      <c r="A828" s="144">
        <v>680.40000000000009</v>
      </c>
      <c r="B828">
        <v>0.18141499999999999</v>
      </c>
      <c r="C828">
        <v>0.17783500000000002</v>
      </c>
      <c r="D828">
        <v>0.17315</v>
      </c>
      <c r="E828">
        <v>0.16778500000000002</v>
      </c>
      <c r="F828">
        <v>0.16320999999999999</v>
      </c>
      <c r="G828">
        <v>0.15821499999999999</v>
      </c>
      <c r="H828">
        <v>0.153</v>
      </c>
      <c r="I828">
        <v>0.14790999999999999</v>
      </c>
      <c r="J828">
        <v>0.14273000000000002</v>
      </c>
      <c r="K828">
        <v>0.13689499999999999</v>
      </c>
      <c r="L828">
        <v>0.13151499999999999</v>
      </c>
      <c r="M828">
        <v>0.1634024815</v>
      </c>
      <c r="N828">
        <v>0.17295097000000001</v>
      </c>
      <c r="O828">
        <v>0.17814116974999999</v>
      </c>
      <c r="P828">
        <v>0.16710521051860952</v>
      </c>
      <c r="Q828">
        <v>0.15155666666666701</v>
      </c>
      <c r="R828">
        <v>0.171556667</v>
      </c>
      <c r="S828">
        <v>0.158271681666667</v>
      </c>
      <c r="T828">
        <v>0.14688833112027622</v>
      </c>
      <c r="U828">
        <v>0.15862914045346899</v>
      </c>
    </row>
    <row r="829" spans="1:21" x14ac:dyDescent="0.25">
      <c r="A829" s="144">
        <v>680.80000000000007</v>
      </c>
      <c r="B829">
        <v>0.168655</v>
      </c>
      <c r="C829">
        <v>0.16536499999999998</v>
      </c>
      <c r="D829">
        <v>0.16078500000000001</v>
      </c>
      <c r="E829">
        <v>0.15567</v>
      </c>
      <c r="F829">
        <v>0.15154000000000001</v>
      </c>
      <c r="G829">
        <v>0.14662999999999998</v>
      </c>
      <c r="H829">
        <v>0.14188499999999998</v>
      </c>
      <c r="I829">
        <v>0.13705499999999998</v>
      </c>
      <c r="J829">
        <v>0.13200500000000001</v>
      </c>
      <c r="K829">
        <v>0.12664999999999998</v>
      </c>
      <c r="L829">
        <v>0.12164</v>
      </c>
      <c r="M829">
        <v>0.152006164</v>
      </c>
      <c r="N829">
        <v>0.160494583</v>
      </c>
      <c r="O829">
        <v>0.16529068624999999</v>
      </c>
      <c r="P829">
        <v>0.1551254113349993</v>
      </c>
      <c r="Q829">
        <v>0.14059666666666701</v>
      </c>
      <c r="R829">
        <v>0.160596667</v>
      </c>
      <c r="S829">
        <v>0.14723994766666701</v>
      </c>
      <c r="T829">
        <v>0.1364582654925352</v>
      </c>
      <c r="U829">
        <v>0.14665642386694699</v>
      </c>
    </row>
    <row r="830" spans="1:21" x14ac:dyDescent="0.25">
      <c r="A830" s="144">
        <v>681.2</v>
      </c>
      <c r="B830">
        <v>0.156555</v>
      </c>
      <c r="C830">
        <v>0.15356500000000001</v>
      </c>
      <c r="D830">
        <v>0.149035</v>
      </c>
      <c r="E830">
        <v>0.144455</v>
      </c>
      <c r="F830">
        <v>0.14041999999999999</v>
      </c>
      <c r="G830">
        <v>0.13594499999999998</v>
      </c>
      <c r="H830">
        <v>0.13136500000000001</v>
      </c>
      <c r="I830">
        <v>0.12669</v>
      </c>
      <c r="J830">
        <v>0.12212999999999999</v>
      </c>
      <c r="K830">
        <v>0.117035</v>
      </c>
      <c r="L830">
        <v>0.11232</v>
      </c>
      <c r="M830">
        <v>0.14069936450000001</v>
      </c>
      <c r="N830">
        <v>0.14932362099999999</v>
      </c>
      <c r="O830">
        <v>0.1535194185</v>
      </c>
      <c r="P830">
        <v>0.14443611420455543</v>
      </c>
      <c r="Q830">
        <v>0.13048999999999999</v>
      </c>
      <c r="R830">
        <v>0.15049000000000001</v>
      </c>
      <c r="S830">
        <v>0.1370616315</v>
      </c>
      <c r="T830">
        <v>0.1263730626098532</v>
      </c>
      <c r="U830">
        <v>0.13597406779465801</v>
      </c>
    </row>
    <row r="831" spans="1:21" x14ac:dyDescent="0.25">
      <c r="A831" s="144">
        <v>681.6</v>
      </c>
      <c r="B831">
        <v>0.14532499999999998</v>
      </c>
      <c r="C831">
        <v>0.14235999999999999</v>
      </c>
      <c r="D831">
        <v>0.13833499999999999</v>
      </c>
      <c r="E831">
        <v>0.13394</v>
      </c>
      <c r="F831">
        <v>0.130135</v>
      </c>
      <c r="G831">
        <v>0.12583499999999997</v>
      </c>
      <c r="H831">
        <v>0.121755</v>
      </c>
      <c r="I831">
        <v>0.11719</v>
      </c>
      <c r="J831">
        <v>0.112895</v>
      </c>
      <c r="K831">
        <v>0.10824500000000001</v>
      </c>
      <c r="L831">
        <v>0.10364999999999999</v>
      </c>
      <c r="M831">
        <v>0.13057532550000001</v>
      </c>
      <c r="N831">
        <v>0.13861174000000001</v>
      </c>
      <c r="O831">
        <v>0.14245868775000001</v>
      </c>
      <c r="P831">
        <v>0.13393734507115843</v>
      </c>
      <c r="Q831">
        <v>0.120903333333333</v>
      </c>
      <c r="R831">
        <v>0.14090333299999999</v>
      </c>
      <c r="S831">
        <v>0.12740339883333299</v>
      </c>
      <c r="T831">
        <v>0.11706582700461521</v>
      </c>
      <c r="U831">
        <v>0.126049419949853</v>
      </c>
    </row>
    <row r="832" spans="1:21" x14ac:dyDescent="0.25">
      <c r="A832" s="144">
        <v>682</v>
      </c>
      <c r="B832">
        <v>0.13466499999999998</v>
      </c>
      <c r="C832">
        <v>0.13188</v>
      </c>
      <c r="D832">
        <v>0.128275</v>
      </c>
      <c r="E832">
        <v>0.12399499999999999</v>
      </c>
      <c r="F832">
        <v>0.120405</v>
      </c>
      <c r="G832">
        <v>0.116345</v>
      </c>
      <c r="H832">
        <v>0.112585</v>
      </c>
      <c r="I832">
        <v>0.108235</v>
      </c>
      <c r="J832">
        <v>0.104325</v>
      </c>
      <c r="K832">
        <v>9.9955000000000002E-2</v>
      </c>
      <c r="L832">
        <v>9.5649999999999999E-2</v>
      </c>
      <c r="M832">
        <v>0.1211021165</v>
      </c>
      <c r="N832">
        <v>0.12842015100000001</v>
      </c>
      <c r="O832">
        <v>0.13199342024999999</v>
      </c>
      <c r="P832">
        <v>0.12441381449240468</v>
      </c>
      <c r="Q832">
        <v>0.11214</v>
      </c>
      <c r="R832">
        <v>0.13214000000000001</v>
      </c>
      <c r="S832">
        <v>0.118568584</v>
      </c>
      <c r="T832">
        <v>0.10844903475555021</v>
      </c>
      <c r="U832">
        <v>0.116480718027807</v>
      </c>
    </row>
    <row r="833" spans="1:21" x14ac:dyDescent="0.25">
      <c r="A833" s="144">
        <v>682.40000000000009</v>
      </c>
      <c r="B833">
        <v>0.124915</v>
      </c>
      <c r="C833">
        <v>0.122375</v>
      </c>
      <c r="D833">
        <v>0.11882000000000001</v>
      </c>
      <c r="E833">
        <v>0.11487</v>
      </c>
      <c r="F833">
        <v>0.11151</v>
      </c>
      <c r="G833">
        <v>0.10780000000000001</v>
      </c>
      <c r="H833">
        <v>0.10402500000000001</v>
      </c>
      <c r="I833">
        <v>0.100255</v>
      </c>
      <c r="J833">
        <v>9.6549999999999997E-2</v>
      </c>
      <c r="K833">
        <v>9.2429999999999998E-2</v>
      </c>
      <c r="L833">
        <v>8.8524999999999993E-2</v>
      </c>
      <c r="M833">
        <v>0.11254080150000001</v>
      </c>
      <c r="N833">
        <v>0.11939156500000001</v>
      </c>
      <c r="O833">
        <v>0.12220659325</v>
      </c>
      <c r="P833">
        <v>0.11590948044614238</v>
      </c>
      <c r="Q833">
        <v>0.103636666666667</v>
      </c>
      <c r="R833">
        <v>0.12363666700000001</v>
      </c>
      <c r="S833">
        <v>0.109993852666667</v>
      </c>
      <c r="T833">
        <v>0.10056598970758721</v>
      </c>
      <c r="U833">
        <v>0.107355604426894</v>
      </c>
    </row>
    <row r="834" spans="1:21" x14ac:dyDescent="0.25">
      <c r="A834" s="144">
        <v>682.80000000000007</v>
      </c>
      <c r="B834">
        <v>0.11567</v>
      </c>
      <c r="C834">
        <v>0.113205</v>
      </c>
      <c r="D834">
        <v>0.10982</v>
      </c>
      <c r="E834">
        <v>0.106225</v>
      </c>
      <c r="F834">
        <v>0.103015</v>
      </c>
      <c r="G834">
        <v>9.9519999999999997E-2</v>
      </c>
      <c r="H834">
        <v>9.6170000000000005E-2</v>
      </c>
      <c r="I834">
        <v>9.2564999999999995E-2</v>
      </c>
      <c r="J834">
        <v>8.9054999999999995E-2</v>
      </c>
      <c r="K834">
        <v>8.523E-2</v>
      </c>
      <c r="L834">
        <v>8.1589999999999996E-2</v>
      </c>
      <c r="M834">
        <v>0.10483766850000001</v>
      </c>
      <c r="N834">
        <v>0.11073024400000001</v>
      </c>
      <c r="O834">
        <v>0.11315594275</v>
      </c>
      <c r="P834">
        <v>0.10735804788363409</v>
      </c>
      <c r="Q834">
        <v>9.5920000000000005E-2</v>
      </c>
      <c r="R834">
        <v>0.11592</v>
      </c>
      <c r="S834">
        <v>0.102205872</v>
      </c>
      <c r="T834">
        <v>9.3115052415951707E-2</v>
      </c>
      <c r="U834">
        <v>9.9454118194136396E-2</v>
      </c>
    </row>
    <row r="835" spans="1:21" x14ac:dyDescent="0.25">
      <c r="A835" s="144">
        <v>683.2</v>
      </c>
      <c r="B835">
        <v>0.10711</v>
      </c>
      <c r="C835">
        <v>0.10502</v>
      </c>
      <c r="D835">
        <v>0.101745</v>
      </c>
      <c r="E835">
        <v>9.845000000000001E-2</v>
      </c>
      <c r="F835">
        <v>9.5620000000000011E-2</v>
      </c>
      <c r="G835">
        <v>9.2124999999999999E-2</v>
      </c>
      <c r="H835">
        <v>8.8974999999999999E-2</v>
      </c>
      <c r="I835">
        <v>8.5510000000000003E-2</v>
      </c>
      <c r="J835">
        <v>8.2390000000000005E-2</v>
      </c>
      <c r="K835">
        <v>7.8779999999999989E-2</v>
      </c>
      <c r="L835">
        <v>7.5289999999999996E-2</v>
      </c>
      <c r="M835">
        <v>9.6689220999999992E-2</v>
      </c>
      <c r="N835">
        <v>0.102466793</v>
      </c>
      <c r="O835">
        <v>0.10477898799999999</v>
      </c>
      <c r="P835">
        <v>9.9767117874293251E-2</v>
      </c>
      <c r="Q835">
        <v>8.8583333333333306E-2</v>
      </c>
      <c r="R835">
        <v>0.108583333</v>
      </c>
      <c r="S835">
        <v>9.4797974833333298E-2</v>
      </c>
      <c r="T835">
        <v>8.6255659710427313E-2</v>
      </c>
      <c r="U835">
        <v>9.2047506084990599E-2</v>
      </c>
    </row>
    <row r="836" spans="1:21" x14ac:dyDescent="0.25">
      <c r="A836" s="144">
        <v>683.6</v>
      </c>
      <c r="B836">
        <v>9.9065E-2</v>
      </c>
      <c r="C836">
        <v>9.7085000000000005E-2</v>
      </c>
      <c r="D836">
        <v>9.3969999999999998E-2</v>
      </c>
      <c r="E836">
        <v>9.0954999999999994E-2</v>
      </c>
      <c r="F836">
        <v>8.8304999999999995E-2</v>
      </c>
      <c r="G836">
        <v>8.5040000000000004E-2</v>
      </c>
      <c r="H836">
        <v>8.2205E-2</v>
      </c>
      <c r="I836">
        <v>7.916999999999999E-2</v>
      </c>
      <c r="J836">
        <v>7.5899999999999995E-2</v>
      </c>
      <c r="K836">
        <v>7.2614999999999999E-2</v>
      </c>
      <c r="L836">
        <v>6.9335000000000008E-2</v>
      </c>
      <c r="M836">
        <v>8.9717716000000003E-2</v>
      </c>
      <c r="N836">
        <v>9.4968475999999996E-2</v>
      </c>
      <c r="O836">
        <v>9.6872843E-2</v>
      </c>
      <c r="P836">
        <v>9.3089064904827309E-2</v>
      </c>
      <c r="Q836">
        <v>8.1970000000000001E-2</v>
      </c>
      <c r="R836">
        <v>0.10197000000000001</v>
      </c>
      <c r="S836">
        <v>8.8113494000000001E-2</v>
      </c>
      <c r="T836">
        <v>7.9986499450634713E-2</v>
      </c>
      <c r="U836">
        <v>8.46864429200304E-2</v>
      </c>
    </row>
    <row r="837" spans="1:21" x14ac:dyDescent="0.25">
      <c r="A837" s="144">
        <v>684</v>
      </c>
      <c r="B837">
        <v>9.157499999999999E-2</v>
      </c>
      <c r="C837">
        <v>8.9560000000000001E-2</v>
      </c>
      <c r="D837">
        <v>8.6809999999999998E-2</v>
      </c>
      <c r="E837">
        <v>8.4065000000000001E-2</v>
      </c>
      <c r="F837">
        <v>8.1435000000000007E-2</v>
      </c>
      <c r="G837">
        <v>7.8559999999999991E-2</v>
      </c>
      <c r="H837">
        <v>7.5855000000000006E-2</v>
      </c>
      <c r="I837">
        <v>7.2904999999999998E-2</v>
      </c>
      <c r="J837">
        <v>6.9959999999999994E-2</v>
      </c>
      <c r="K837">
        <v>6.6865000000000008E-2</v>
      </c>
      <c r="L837">
        <v>6.4019999999999994E-2</v>
      </c>
      <c r="M837">
        <v>8.2987535500000001E-2</v>
      </c>
      <c r="N837">
        <v>8.8112872999999994E-2</v>
      </c>
      <c r="O837">
        <v>8.9638661750000001E-2</v>
      </c>
      <c r="P837">
        <v>8.6345496910254865E-2</v>
      </c>
      <c r="Q837">
        <v>7.5816666666666699E-2</v>
      </c>
      <c r="R837">
        <v>9.5816666999999994E-2</v>
      </c>
      <c r="S837">
        <v>8.1889096666666703E-2</v>
      </c>
      <c r="T837">
        <v>7.3425972486097307E-2</v>
      </c>
      <c r="U837">
        <v>7.8559923838279103E-2</v>
      </c>
    </row>
    <row r="838" spans="1:21" x14ac:dyDescent="0.25">
      <c r="A838" s="144">
        <v>684.40000000000009</v>
      </c>
      <c r="B838">
        <v>8.4779999999999994E-2</v>
      </c>
      <c r="C838">
        <v>8.2990000000000008E-2</v>
      </c>
      <c r="D838">
        <v>8.0339999999999995E-2</v>
      </c>
      <c r="E838">
        <v>7.775E-2</v>
      </c>
      <c r="F838">
        <v>7.5264999999999999E-2</v>
      </c>
      <c r="G838">
        <v>7.2565000000000004E-2</v>
      </c>
      <c r="H838">
        <v>7.0069999999999993E-2</v>
      </c>
      <c r="I838">
        <v>6.7390000000000005E-2</v>
      </c>
      <c r="J838">
        <v>6.4710000000000004E-2</v>
      </c>
      <c r="K838">
        <v>6.1890000000000001E-2</v>
      </c>
      <c r="L838">
        <v>5.9045E-2</v>
      </c>
      <c r="M838">
        <v>7.6811774499999999E-2</v>
      </c>
      <c r="N838">
        <v>8.2114219000000002E-2</v>
      </c>
      <c r="O838">
        <v>8.3024358499999992E-2</v>
      </c>
      <c r="P838">
        <v>8.0048235436358445E-2</v>
      </c>
      <c r="Q838">
        <v>7.0226666666666701E-2</v>
      </c>
      <c r="R838">
        <v>9.0226666999999997E-2</v>
      </c>
      <c r="S838">
        <v>7.6228115666666693E-2</v>
      </c>
      <c r="T838">
        <v>6.8339731991717112E-2</v>
      </c>
      <c r="U838">
        <v>7.2608854615358195E-2</v>
      </c>
    </row>
    <row r="839" spans="1:21" x14ac:dyDescent="0.25">
      <c r="A839" s="144">
        <v>684.80000000000007</v>
      </c>
      <c r="B839">
        <v>7.8564999999999996E-2</v>
      </c>
      <c r="C839">
        <v>7.6969999999999997E-2</v>
      </c>
      <c r="D839">
        <v>7.4509999999999993E-2</v>
      </c>
      <c r="E839">
        <v>7.1995000000000003E-2</v>
      </c>
      <c r="F839">
        <v>6.9835000000000008E-2</v>
      </c>
      <c r="G839">
        <v>6.7255000000000009E-2</v>
      </c>
      <c r="H839">
        <v>6.5030000000000004E-2</v>
      </c>
      <c r="I839">
        <v>6.2299999999999994E-2</v>
      </c>
      <c r="J839">
        <v>5.9840000000000004E-2</v>
      </c>
      <c r="K839">
        <v>5.7370000000000004E-2</v>
      </c>
      <c r="L839">
        <v>5.4629999999999998E-2</v>
      </c>
      <c r="M839">
        <v>7.1147130000000003E-2</v>
      </c>
      <c r="N839">
        <v>7.5656484999999996E-2</v>
      </c>
      <c r="O839">
        <v>7.6863512249999988E-2</v>
      </c>
      <c r="P839">
        <v>7.4061752986091745E-2</v>
      </c>
      <c r="Q839">
        <v>6.4746666666666702E-2</v>
      </c>
      <c r="R839">
        <v>8.4746666999999998E-2</v>
      </c>
      <c r="S839">
        <v>7.0677217166666695E-2</v>
      </c>
      <c r="T839">
        <v>6.3262591763395312E-2</v>
      </c>
      <c r="U839">
        <v>6.6434233066988105E-2</v>
      </c>
    </row>
    <row r="840" spans="1:21" x14ac:dyDescent="0.25">
      <c r="A840" s="144">
        <v>685.2</v>
      </c>
      <c r="B840">
        <v>7.2690000000000005E-2</v>
      </c>
      <c r="C840">
        <v>7.0915000000000006E-2</v>
      </c>
      <c r="D840">
        <v>6.8739999999999996E-2</v>
      </c>
      <c r="E840">
        <v>6.6464999999999996E-2</v>
      </c>
      <c r="F840">
        <v>6.4415E-2</v>
      </c>
      <c r="G840">
        <v>6.2054999999999999E-2</v>
      </c>
      <c r="H840">
        <v>5.994E-2</v>
      </c>
      <c r="I840">
        <v>5.7480000000000003E-2</v>
      </c>
      <c r="J840">
        <v>5.5324999999999999E-2</v>
      </c>
      <c r="K840">
        <v>5.287E-2</v>
      </c>
      <c r="L840">
        <v>5.0375000000000003E-2</v>
      </c>
      <c r="M840">
        <v>6.5696418000000006E-2</v>
      </c>
      <c r="N840">
        <v>7.0147518000000006E-2</v>
      </c>
      <c r="O840">
        <v>7.1020275000000008E-2</v>
      </c>
      <c r="P840">
        <v>6.9304466568315987E-2</v>
      </c>
      <c r="Q840">
        <v>6.003E-2</v>
      </c>
      <c r="R840">
        <v>8.0030000000000004E-2</v>
      </c>
      <c r="S840">
        <v>6.5889735500000005E-2</v>
      </c>
      <c r="T840">
        <v>5.8340427868605604E-2</v>
      </c>
      <c r="U840">
        <v>6.1640351946999898E-2</v>
      </c>
    </row>
    <row r="841" spans="1:21" x14ac:dyDescent="0.25">
      <c r="A841" s="144">
        <v>685.6</v>
      </c>
      <c r="B841">
        <v>6.7275000000000001E-2</v>
      </c>
      <c r="C841">
        <v>6.565E-2</v>
      </c>
      <c r="D841">
        <v>6.3695000000000002E-2</v>
      </c>
      <c r="E841">
        <v>6.1674999999999994E-2</v>
      </c>
      <c r="F841">
        <v>5.9655E-2</v>
      </c>
      <c r="G841">
        <v>5.7355000000000003E-2</v>
      </c>
      <c r="H841">
        <v>5.5559999999999998E-2</v>
      </c>
      <c r="I841">
        <v>5.3104999999999999E-2</v>
      </c>
      <c r="J841">
        <v>5.0979999999999998E-2</v>
      </c>
      <c r="K841">
        <v>4.8835000000000003E-2</v>
      </c>
      <c r="L841">
        <v>4.6710000000000002E-2</v>
      </c>
      <c r="M841">
        <v>6.0809921500000003E-2</v>
      </c>
      <c r="N841">
        <v>6.5036419999999998E-2</v>
      </c>
      <c r="O841">
        <v>6.57193685E-2</v>
      </c>
      <c r="P841">
        <v>6.4297444149063354E-2</v>
      </c>
      <c r="Q841">
        <v>5.55233333333333E-2</v>
      </c>
      <c r="R841">
        <v>7.5523332999999998E-2</v>
      </c>
      <c r="S841">
        <v>6.1312335833333301E-2</v>
      </c>
      <c r="T841">
        <v>5.3940193398814305E-2</v>
      </c>
      <c r="U841">
        <v>5.7534974880605501E-2</v>
      </c>
    </row>
    <row r="842" spans="1:21" x14ac:dyDescent="0.25">
      <c r="A842" s="144">
        <v>686</v>
      </c>
      <c r="B842">
        <v>6.2365000000000004E-2</v>
      </c>
      <c r="C842">
        <v>6.0909999999999999E-2</v>
      </c>
      <c r="D842">
        <v>5.9069999999999998E-2</v>
      </c>
      <c r="E842">
        <v>5.706E-2</v>
      </c>
      <c r="F842">
        <v>5.5285000000000001E-2</v>
      </c>
      <c r="G842">
        <v>5.3269999999999998E-2</v>
      </c>
      <c r="H842">
        <v>5.1424999999999998E-2</v>
      </c>
      <c r="I842">
        <v>4.929E-2</v>
      </c>
      <c r="J842">
        <v>4.7329999999999997E-2</v>
      </c>
      <c r="K842">
        <v>4.5344999999999996E-2</v>
      </c>
      <c r="L842">
        <v>4.3279999999999999E-2</v>
      </c>
      <c r="M842">
        <v>5.6464838000000003E-2</v>
      </c>
      <c r="N842">
        <v>6.0598641000000002E-2</v>
      </c>
      <c r="O842">
        <v>6.0742708499999999E-2</v>
      </c>
      <c r="P842">
        <v>5.9895936754917362E-2</v>
      </c>
      <c r="Q842">
        <v>5.1443333333333299E-2</v>
      </c>
      <c r="R842">
        <v>7.1443332999999998E-2</v>
      </c>
      <c r="S842">
        <v>5.7161685833333302E-2</v>
      </c>
      <c r="T842">
        <v>5.0338749529968106E-2</v>
      </c>
      <c r="U842">
        <v>5.2621018291494098E-2</v>
      </c>
    </row>
    <row r="843" spans="1:21" x14ac:dyDescent="0.25">
      <c r="A843" s="144">
        <v>686.40000000000009</v>
      </c>
      <c r="B843">
        <v>5.7510000000000006E-2</v>
      </c>
      <c r="C843">
        <v>5.6250000000000001E-2</v>
      </c>
      <c r="D843">
        <v>5.45E-2</v>
      </c>
      <c r="E843">
        <v>5.2585E-2</v>
      </c>
      <c r="F843">
        <v>5.0924999999999998E-2</v>
      </c>
      <c r="G843">
        <v>4.8975000000000005E-2</v>
      </c>
      <c r="H843">
        <v>4.734E-2</v>
      </c>
      <c r="I843">
        <v>4.5249999999999999E-2</v>
      </c>
      <c r="J843">
        <v>4.3525000000000001E-2</v>
      </c>
      <c r="K843">
        <v>4.1794999999999999E-2</v>
      </c>
      <c r="L843">
        <v>3.9914999999999999E-2</v>
      </c>
      <c r="M843">
        <v>5.2523596999999998E-2</v>
      </c>
      <c r="N843">
        <v>5.6007834999999999E-2</v>
      </c>
      <c r="O843">
        <v>5.6254949749999998E-2</v>
      </c>
      <c r="P843">
        <v>5.5882318372586157E-2</v>
      </c>
      <c r="Q843">
        <v>4.7446666666666699E-2</v>
      </c>
      <c r="R843">
        <v>6.7446667000000002E-2</v>
      </c>
      <c r="S843">
        <v>5.3094451166666702E-2</v>
      </c>
      <c r="T843">
        <v>4.6227418513257609E-2</v>
      </c>
      <c r="U843">
        <v>4.84210950130992E-2</v>
      </c>
    </row>
    <row r="844" spans="1:21" x14ac:dyDescent="0.25">
      <c r="A844" s="144">
        <v>686.80000000000007</v>
      </c>
      <c r="B844">
        <v>5.3169999999999995E-2</v>
      </c>
      <c r="C844">
        <v>5.2085000000000006E-2</v>
      </c>
      <c r="D844">
        <v>5.0229999999999997E-2</v>
      </c>
      <c r="E844">
        <v>4.8439999999999997E-2</v>
      </c>
      <c r="F844">
        <v>4.7105000000000001E-2</v>
      </c>
      <c r="G844">
        <v>4.5295000000000002E-2</v>
      </c>
      <c r="H844">
        <v>4.3920000000000001E-2</v>
      </c>
      <c r="I844">
        <v>4.181E-2</v>
      </c>
      <c r="J844">
        <v>4.0254999999999999E-2</v>
      </c>
      <c r="K844">
        <v>3.8650000000000004E-2</v>
      </c>
      <c r="L844">
        <v>3.6769999999999997E-2</v>
      </c>
      <c r="M844">
        <v>4.8396120500000001E-2</v>
      </c>
      <c r="N844">
        <v>5.1876108999999997E-2</v>
      </c>
      <c r="O844">
        <v>5.1978513749999997E-2</v>
      </c>
      <c r="P844">
        <v>5.191870049025505E-2</v>
      </c>
      <c r="Q844">
        <v>4.3816666666666698E-2</v>
      </c>
      <c r="R844">
        <v>6.3816666999999994E-2</v>
      </c>
      <c r="S844">
        <v>4.9393965166666699E-2</v>
      </c>
      <c r="T844">
        <v>4.3288442137110007E-2</v>
      </c>
      <c r="U844">
        <v>4.5244668409446097E-2</v>
      </c>
    </row>
    <row r="845" spans="1:21" x14ac:dyDescent="0.25">
      <c r="A845" s="144">
        <v>687.2</v>
      </c>
      <c r="B845">
        <v>4.938E-2</v>
      </c>
      <c r="C845">
        <v>4.8505E-2</v>
      </c>
      <c r="D845">
        <v>4.6745000000000002E-2</v>
      </c>
      <c r="E845">
        <v>4.5170000000000002E-2</v>
      </c>
      <c r="F845">
        <v>4.369E-2</v>
      </c>
      <c r="G845">
        <v>4.224E-2</v>
      </c>
      <c r="H845">
        <v>4.0779999999999997E-2</v>
      </c>
      <c r="I845">
        <v>3.8925000000000001E-2</v>
      </c>
      <c r="J845">
        <v>3.7425E-2</v>
      </c>
      <c r="K845">
        <v>3.5909999999999997E-2</v>
      </c>
      <c r="L845">
        <v>3.4349999999999999E-2</v>
      </c>
      <c r="M845">
        <v>4.5033785999999999E-2</v>
      </c>
      <c r="N845">
        <v>4.8417702E-2</v>
      </c>
      <c r="O845">
        <v>4.8115570249999996E-2</v>
      </c>
      <c r="P845">
        <v>4.8319027113831362E-2</v>
      </c>
      <c r="Q845">
        <v>4.0890000000000003E-2</v>
      </c>
      <c r="R845">
        <v>6.089E-2</v>
      </c>
      <c r="S845">
        <v>4.6396895E-2</v>
      </c>
      <c r="T845">
        <v>3.997723450058191E-2</v>
      </c>
      <c r="U845">
        <v>4.1991195920018501E-2</v>
      </c>
    </row>
    <row r="846" spans="1:21" x14ac:dyDescent="0.25">
      <c r="A846" s="144">
        <v>687.6</v>
      </c>
      <c r="B846">
        <v>4.5710000000000001E-2</v>
      </c>
      <c r="C846">
        <v>4.4749999999999998E-2</v>
      </c>
      <c r="D846">
        <v>4.3429999999999996E-2</v>
      </c>
      <c r="E846">
        <v>4.2005000000000001E-2</v>
      </c>
      <c r="F846">
        <v>4.0485E-2</v>
      </c>
      <c r="G846">
        <v>3.9230000000000001E-2</v>
      </c>
      <c r="H846">
        <v>3.7830000000000003E-2</v>
      </c>
      <c r="I846">
        <v>3.6110000000000003E-2</v>
      </c>
      <c r="J846">
        <v>3.4619999999999998E-2</v>
      </c>
      <c r="K846">
        <v>3.3274999999999999E-2</v>
      </c>
      <c r="L846">
        <v>3.1815000000000003E-2</v>
      </c>
      <c r="M846">
        <v>4.1714907999999995E-2</v>
      </c>
      <c r="N846">
        <v>4.5112322000000003E-2</v>
      </c>
      <c r="O846">
        <v>4.4509728749999998E-2</v>
      </c>
      <c r="P846">
        <v>4.5313813768421682E-2</v>
      </c>
      <c r="Q846">
        <v>3.7589999999999998E-2</v>
      </c>
      <c r="R846">
        <v>5.7590000000000002E-2</v>
      </c>
      <c r="S846">
        <v>4.3026573499999998E-2</v>
      </c>
      <c r="T846">
        <v>3.7226534704758105E-2</v>
      </c>
      <c r="U846">
        <v>3.8573917575366698E-2</v>
      </c>
    </row>
    <row r="847" spans="1:21" x14ac:dyDescent="0.25">
      <c r="A847" s="144">
        <v>688</v>
      </c>
      <c r="B847">
        <v>4.2419999999999999E-2</v>
      </c>
      <c r="C847">
        <v>4.1690000000000005E-2</v>
      </c>
      <c r="D847">
        <v>4.0250000000000001E-2</v>
      </c>
      <c r="E847">
        <v>3.8985000000000006E-2</v>
      </c>
      <c r="F847">
        <v>3.7404999999999994E-2</v>
      </c>
      <c r="G847">
        <v>3.6290000000000003E-2</v>
      </c>
      <c r="H847">
        <v>3.5140000000000005E-2</v>
      </c>
      <c r="I847">
        <v>3.3564999999999998E-2</v>
      </c>
      <c r="J847">
        <v>3.2254999999999999E-2</v>
      </c>
      <c r="K847">
        <v>3.1015000000000001E-2</v>
      </c>
      <c r="L847">
        <v>2.9554999999999998E-2</v>
      </c>
      <c r="M847">
        <v>3.86805125E-2</v>
      </c>
      <c r="N847">
        <v>4.1990574000000003E-2</v>
      </c>
      <c r="O847">
        <v>4.1353667999999996E-2</v>
      </c>
      <c r="P847">
        <v>4.2139391418581439E-2</v>
      </c>
      <c r="Q847">
        <v>3.4966666666666701E-2</v>
      </c>
      <c r="R847">
        <v>5.4966666999999997E-2</v>
      </c>
      <c r="S847">
        <v>4.0333000166666702E-2</v>
      </c>
      <c r="T847">
        <v>3.4424621910280104E-2</v>
      </c>
      <c r="U847">
        <v>3.5648057425409399E-2</v>
      </c>
    </row>
    <row r="848" spans="1:21" x14ac:dyDescent="0.25">
      <c r="A848" s="144">
        <v>688.40000000000009</v>
      </c>
      <c r="B848">
        <v>3.9385000000000003E-2</v>
      </c>
      <c r="C848">
        <v>3.85E-2</v>
      </c>
      <c r="D848">
        <v>3.7315000000000001E-2</v>
      </c>
      <c r="E848">
        <v>3.6275000000000002E-2</v>
      </c>
      <c r="F848">
        <v>3.4695000000000004E-2</v>
      </c>
      <c r="G848">
        <v>3.3555000000000001E-2</v>
      </c>
      <c r="H848">
        <v>3.2509999999999997E-2</v>
      </c>
      <c r="I848">
        <v>3.1314999999999996E-2</v>
      </c>
      <c r="J848">
        <v>2.9960000000000001E-2</v>
      </c>
      <c r="K848">
        <v>2.8580000000000001E-2</v>
      </c>
      <c r="L848">
        <v>2.7300000000000001E-2</v>
      </c>
      <c r="M848">
        <v>3.5999763499999997E-2</v>
      </c>
      <c r="N848">
        <v>3.9236090000000001E-2</v>
      </c>
      <c r="O848">
        <v>3.8321592749999994E-2</v>
      </c>
      <c r="P848">
        <v>3.9407859080556065E-2</v>
      </c>
      <c r="Q848">
        <v>3.2393333333333302E-2</v>
      </c>
      <c r="R848">
        <v>5.2393333E-2</v>
      </c>
      <c r="S848">
        <v>3.7689508333333302E-2</v>
      </c>
      <c r="T848">
        <v>3.2085289256290103E-2</v>
      </c>
      <c r="U848">
        <v>3.2605025903077303E-2</v>
      </c>
    </row>
    <row r="849" spans="1:21" x14ac:dyDescent="0.25">
      <c r="A849" s="144">
        <v>688.80000000000007</v>
      </c>
      <c r="B849">
        <v>3.6504999999999996E-2</v>
      </c>
      <c r="C849">
        <v>3.576E-2</v>
      </c>
      <c r="D849">
        <v>3.4625000000000003E-2</v>
      </c>
      <c r="E849">
        <v>3.3564999999999998E-2</v>
      </c>
      <c r="F849">
        <v>3.2375000000000001E-2</v>
      </c>
      <c r="G849">
        <v>3.1210000000000002E-2</v>
      </c>
      <c r="H849">
        <v>3.0214999999999999E-2</v>
      </c>
      <c r="I849">
        <v>2.8915E-2</v>
      </c>
      <c r="J849">
        <v>2.7824999999999999E-2</v>
      </c>
      <c r="K849">
        <v>2.6615E-2</v>
      </c>
      <c r="L849">
        <v>2.5415E-2</v>
      </c>
      <c r="M849">
        <v>3.3195827999999997E-2</v>
      </c>
      <c r="N849">
        <v>3.6175552E-2</v>
      </c>
      <c r="O849">
        <v>3.5465626E-2</v>
      </c>
      <c r="P849">
        <v>3.6681590241053857E-2</v>
      </c>
      <c r="Q849">
        <v>2.9916666666666699E-2</v>
      </c>
      <c r="R849">
        <v>4.9916666999999998E-2</v>
      </c>
      <c r="S849">
        <v>3.5142764666666701E-2</v>
      </c>
      <c r="T849">
        <v>2.959713528820521E-2</v>
      </c>
      <c r="U849">
        <v>3.13822815788454E-2</v>
      </c>
    </row>
    <row r="850" spans="1:21" x14ac:dyDescent="0.25">
      <c r="A850" s="144">
        <v>689.2</v>
      </c>
      <c r="B850">
        <v>3.3905000000000005E-2</v>
      </c>
      <c r="C850">
        <v>3.3239999999999999E-2</v>
      </c>
      <c r="D850">
        <v>3.2035000000000001E-2</v>
      </c>
      <c r="E850">
        <v>3.1045E-2</v>
      </c>
      <c r="F850">
        <v>2.9905000000000001E-2</v>
      </c>
      <c r="G850">
        <v>2.8995E-2</v>
      </c>
      <c r="H850">
        <v>2.7975E-2</v>
      </c>
      <c r="I850">
        <v>2.6860000000000002E-2</v>
      </c>
      <c r="J850">
        <v>2.5689999999999998E-2</v>
      </c>
      <c r="K850">
        <v>2.4634999999999997E-2</v>
      </c>
      <c r="L850">
        <v>2.3710000000000002E-2</v>
      </c>
      <c r="M850">
        <v>3.1333015499999999E-2</v>
      </c>
      <c r="N850">
        <v>3.4339229999999998E-2</v>
      </c>
      <c r="O850">
        <v>3.2885676250000002E-2</v>
      </c>
      <c r="P850">
        <v>3.4739517434042508E-2</v>
      </c>
      <c r="Q850">
        <v>2.7893333333333301E-2</v>
      </c>
      <c r="R850">
        <v>4.7893333000000003E-2</v>
      </c>
      <c r="S850">
        <v>3.30494358333333E-2</v>
      </c>
      <c r="T850">
        <v>2.742586959608441E-2</v>
      </c>
      <c r="U850">
        <v>2.8463375230222299E-2</v>
      </c>
    </row>
    <row r="851" spans="1:21" x14ac:dyDescent="0.25">
      <c r="A851" s="144">
        <v>689.6</v>
      </c>
      <c r="B851">
        <v>3.1114999999999997E-2</v>
      </c>
      <c r="C851">
        <v>3.066E-2</v>
      </c>
      <c r="D851">
        <v>2.9429999999999998E-2</v>
      </c>
      <c r="E851">
        <v>2.8819999999999998E-2</v>
      </c>
      <c r="F851">
        <v>2.7720000000000002E-2</v>
      </c>
      <c r="G851">
        <v>2.6705E-2</v>
      </c>
      <c r="H851">
        <v>2.5994999999999997E-2</v>
      </c>
      <c r="I851">
        <v>2.4834999999999999E-2</v>
      </c>
      <c r="J851">
        <v>2.3765000000000001E-2</v>
      </c>
      <c r="K851">
        <v>2.274E-2</v>
      </c>
      <c r="L851">
        <v>2.1824999999999997E-2</v>
      </c>
      <c r="M851">
        <v>2.86945025E-2</v>
      </c>
      <c r="N851">
        <v>3.1952011000000002E-2</v>
      </c>
      <c r="O851">
        <v>3.0479304749999998E-2</v>
      </c>
      <c r="P851">
        <v>3.2637181128508087E-2</v>
      </c>
      <c r="Q851">
        <v>2.57933333333333E-2</v>
      </c>
      <c r="R851">
        <v>4.5793332999999999E-2</v>
      </c>
      <c r="S851">
        <v>3.0879521833333302E-2</v>
      </c>
      <c r="T851">
        <v>2.6053199622250708E-2</v>
      </c>
      <c r="U851">
        <v>2.6372763370389799E-2</v>
      </c>
    </row>
    <row r="852" spans="1:21" x14ac:dyDescent="0.25">
      <c r="A852" s="144">
        <v>690</v>
      </c>
      <c r="B852">
        <v>2.9104999999999999E-2</v>
      </c>
      <c r="C852">
        <v>2.8510000000000001E-2</v>
      </c>
      <c r="D852">
        <v>2.742E-2</v>
      </c>
      <c r="E852">
        <v>2.6794999999999999E-2</v>
      </c>
      <c r="F852">
        <v>2.5634999999999998E-2</v>
      </c>
      <c r="G852">
        <v>2.4890000000000002E-2</v>
      </c>
      <c r="H852">
        <v>2.4164999999999999E-2</v>
      </c>
      <c r="I852">
        <v>2.3015000000000001E-2</v>
      </c>
      <c r="J852">
        <v>2.2095E-2</v>
      </c>
      <c r="K852">
        <v>2.1095000000000003E-2</v>
      </c>
      <c r="L852">
        <v>2.0279999999999999E-2</v>
      </c>
      <c r="M852">
        <v>2.6571847500000002E-2</v>
      </c>
      <c r="N852">
        <v>2.9809635000000001E-2</v>
      </c>
      <c r="O852">
        <v>2.8286489249999998E-2</v>
      </c>
      <c r="P852">
        <v>3.0516954811158757E-2</v>
      </c>
      <c r="Q852">
        <v>2.3976666666666702E-2</v>
      </c>
      <c r="R852">
        <v>4.3976666999999997E-2</v>
      </c>
      <c r="S852">
        <v>2.8993021666666698E-2</v>
      </c>
      <c r="T852">
        <v>2.4378859535749111E-2</v>
      </c>
      <c r="U852">
        <v>2.4693514546133399E-2</v>
      </c>
    </row>
    <row r="853" spans="1:21" x14ac:dyDescent="0.25">
      <c r="A853" s="144">
        <v>690.40000000000009</v>
      </c>
      <c r="B853">
        <v>2.708E-2</v>
      </c>
      <c r="C853">
        <v>2.6645000000000002E-2</v>
      </c>
      <c r="D853">
        <v>2.563E-2</v>
      </c>
      <c r="E853">
        <v>2.494E-2</v>
      </c>
      <c r="F853">
        <v>2.3965E-2</v>
      </c>
      <c r="G853">
        <v>2.3059999999999997E-2</v>
      </c>
      <c r="H853">
        <v>2.2575000000000001E-2</v>
      </c>
      <c r="I853">
        <v>2.145E-2</v>
      </c>
      <c r="J853">
        <v>2.0639999999999999E-2</v>
      </c>
      <c r="K853">
        <v>1.9820000000000001E-2</v>
      </c>
      <c r="L853">
        <v>1.9084999999999998E-2</v>
      </c>
      <c r="M853">
        <v>2.4907666500000002E-2</v>
      </c>
      <c r="N853">
        <v>2.8126339E-2</v>
      </c>
      <c r="O853">
        <v>2.6076801E-2</v>
      </c>
      <c r="P853">
        <v>2.9220397529254045E-2</v>
      </c>
      <c r="Q853">
        <v>2.2296666666666701E-2</v>
      </c>
      <c r="R853">
        <v>4.2296667000000003E-2</v>
      </c>
      <c r="S853">
        <v>2.7243269166666698E-2</v>
      </c>
      <c r="T853">
        <v>2.2089280461457708E-2</v>
      </c>
      <c r="U853">
        <v>2.3092169903222302E-2</v>
      </c>
    </row>
    <row r="854" spans="1:21" x14ac:dyDescent="0.25">
      <c r="A854" s="144">
        <v>690.80000000000007</v>
      </c>
      <c r="B854">
        <v>2.5075E-2</v>
      </c>
      <c r="C854">
        <v>2.4805000000000001E-2</v>
      </c>
      <c r="D854">
        <v>2.3835000000000002E-2</v>
      </c>
      <c r="E854">
        <v>2.3144999999999999E-2</v>
      </c>
      <c r="F854">
        <v>2.2284999999999999E-2</v>
      </c>
      <c r="G854">
        <v>2.1525000000000002E-2</v>
      </c>
      <c r="H854">
        <v>2.0955000000000001E-2</v>
      </c>
      <c r="I854">
        <v>2.0014999999999998E-2</v>
      </c>
      <c r="J854">
        <v>1.9270000000000002E-2</v>
      </c>
      <c r="K854">
        <v>1.8500000000000003E-2</v>
      </c>
      <c r="L854">
        <v>1.7604999999999999E-2</v>
      </c>
      <c r="M854">
        <v>2.3072094000000001E-2</v>
      </c>
      <c r="N854">
        <v>2.6351227000000001E-2</v>
      </c>
      <c r="O854">
        <v>2.4255976249999998E-2</v>
      </c>
      <c r="P854">
        <v>2.7103852219289019E-2</v>
      </c>
      <c r="Q854">
        <v>2.0836666666666701E-2</v>
      </c>
      <c r="R854">
        <v>4.0836667E-2</v>
      </c>
      <c r="S854">
        <v>2.5713597666666699E-2</v>
      </c>
      <c r="T854">
        <v>2.0985446586725808E-2</v>
      </c>
      <c r="U854">
        <v>2.1484226833245301E-2</v>
      </c>
    </row>
    <row r="855" spans="1:21" x14ac:dyDescent="0.25">
      <c r="A855" s="144">
        <v>691.2</v>
      </c>
      <c r="B855">
        <v>2.3545000000000003E-2</v>
      </c>
      <c r="C855">
        <v>2.3144999999999999E-2</v>
      </c>
      <c r="D855">
        <v>2.2159999999999999E-2</v>
      </c>
      <c r="E855">
        <v>2.1635000000000001E-2</v>
      </c>
      <c r="F855">
        <v>2.0745E-2</v>
      </c>
      <c r="G855">
        <v>2.018E-2</v>
      </c>
      <c r="H855">
        <v>1.9549999999999998E-2</v>
      </c>
      <c r="I855">
        <v>1.8605E-2</v>
      </c>
      <c r="J855">
        <v>1.813E-2</v>
      </c>
      <c r="K855">
        <v>1.7184999999999999E-2</v>
      </c>
      <c r="L855">
        <v>1.643E-2</v>
      </c>
      <c r="M855">
        <v>2.1549311500000001E-2</v>
      </c>
      <c r="N855">
        <v>2.4331273E-2</v>
      </c>
      <c r="O855">
        <v>2.26282145E-2</v>
      </c>
      <c r="P855">
        <v>2.5242570907847095E-2</v>
      </c>
      <c r="Q855">
        <v>1.9356666666666699E-2</v>
      </c>
      <c r="R855">
        <v>3.9356666999999998E-2</v>
      </c>
      <c r="S855">
        <v>2.4164006666666699E-2</v>
      </c>
      <c r="T855">
        <v>1.9634043951498509E-2</v>
      </c>
      <c r="U855">
        <v>1.9744293310664001E-2</v>
      </c>
    </row>
    <row r="856" spans="1:21" x14ac:dyDescent="0.25">
      <c r="A856" s="144">
        <v>691.6</v>
      </c>
      <c r="B856">
        <v>2.1684999999999999E-2</v>
      </c>
      <c r="C856">
        <v>2.146E-2</v>
      </c>
      <c r="D856">
        <v>2.0354999999999998E-2</v>
      </c>
      <c r="E856">
        <v>2.0159999999999997E-2</v>
      </c>
      <c r="F856">
        <v>1.9165000000000001E-2</v>
      </c>
      <c r="G856">
        <v>1.8615E-2</v>
      </c>
      <c r="H856">
        <v>1.8105E-2</v>
      </c>
      <c r="I856">
        <v>1.7340000000000001E-2</v>
      </c>
      <c r="J856">
        <v>1.669E-2</v>
      </c>
      <c r="K856">
        <v>1.5934999999999998E-2</v>
      </c>
      <c r="L856">
        <v>1.519E-2</v>
      </c>
      <c r="M856">
        <v>2.0171138499999998E-2</v>
      </c>
      <c r="N856">
        <v>2.2862215000000002E-2</v>
      </c>
      <c r="O856">
        <v>2.1085425749999998E-2</v>
      </c>
      <c r="P856">
        <v>2.391916663628043E-2</v>
      </c>
      <c r="Q856">
        <v>1.8079999999999999E-2</v>
      </c>
      <c r="R856">
        <v>3.8080000000000003E-2</v>
      </c>
      <c r="S856">
        <v>2.2817830000000001E-2</v>
      </c>
      <c r="T856">
        <v>1.8274882080745909E-2</v>
      </c>
      <c r="U856">
        <v>1.8131451430580401E-2</v>
      </c>
    </row>
    <row r="857" spans="1:21" x14ac:dyDescent="0.25">
      <c r="A857" s="144">
        <v>692</v>
      </c>
      <c r="B857">
        <v>2.0029999999999999E-2</v>
      </c>
      <c r="C857">
        <v>1.9740000000000001E-2</v>
      </c>
      <c r="D857">
        <v>1.915E-2</v>
      </c>
      <c r="E857">
        <v>1.8619999999999998E-2</v>
      </c>
      <c r="F857">
        <v>1.7885000000000002E-2</v>
      </c>
      <c r="G857">
        <v>1.7145000000000001E-2</v>
      </c>
      <c r="H857">
        <v>1.6884999999999997E-2</v>
      </c>
      <c r="I857">
        <v>1.6150000000000001E-2</v>
      </c>
      <c r="J857">
        <v>1.5505E-2</v>
      </c>
      <c r="K857">
        <v>1.4874999999999999E-2</v>
      </c>
      <c r="L857">
        <v>1.423E-2</v>
      </c>
      <c r="M857">
        <v>1.8824184000000001E-2</v>
      </c>
      <c r="N857">
        <v>2.1791027000000001E-2</v>
      </c>
      <c r="O857">
        <v>1.956073925E-2</v>
      </c>
      <c r="P857">
        <v>2.2801553860283142E-2</v>
      </c>
      <c r="Q857">
        <v>1.6619999999999999E-2</v>
      </c>
      <c r="R857">
        <v>3.662E-2</v>
      </c>
      <c r="S857">
        <v>2.1288399999999999E-2</v>
      </c>
      <c r="T857">
        <v>1.6968362857530509E-2</v>
      </c>
      <c r="U857">
        <v>1.7560942495966798E-2</v>
      </c>
    </row>
    <row r="858" spans="1:21" x14ac:dyDescent="0.25">
      <c r="A858" s="144">
        <v>692.40000000000009</v>
      </c>
      <c r="B858">
        <v>1.8715000000000002E-2</v>
      </c>
      <c r="C858">
        <v>1.8579999999999999E-2</v>
      </c>
      <c r="D858">
        <v>1.7755E-2</v>
      </c>
      <c r="E858">
        <v>1.7320000000000002E-2</v>
      </c>
      <c r="F858">
        <v>1.6535000000000001E-2</v>
      </c>
      <c r="G858">
        <v>1.6070000000000001E-2</v>
      </c>
      <c r="H858">
        <v>1.584E-2</v>
      </c>
      <c r="I858">
        <v>1.5015000000000001E-2</v>
      </c>
      <c r="J858">
        <v>1.4505000000000001E-2</v>
      </c>
      <c r="K858">
        <v>1.3934999999999999E-2</v>
      </c>
      <c r="L858">
        <v>1.3260000000000001E-2</v>
      </c>
      <c r="M858">
        <v>1.77624755E-2</v>
      </c>
      <c r="N858">
        <v>2.0352573999999998E-2</v>
      </c>
      <c r="O858">
        <v>1.8254738749999999E-2</v>
      </c>
      <c r="P858">
        <v>2.1298162060656146E-2</v>
      </c>
      <c r="Q858">
        <v>1.5563333333333301E-2</v>
      </c>
      <c r="R858">
        <v>3.5563333000000003E-2</v>
      </c>
      <c r="S858">
        <v>2.0162383333333301E-2</v>
      </c>
      <c r="T858">
        <v>1.611099477740361E-2</v>
      </c>
      <c r="U858">
        <v>1.60235653700317E-2</v>
      </c>
    </row>
    <row r="859" spans="1:21" x14ac:dyDescent="0.25">
      <c r="A859" s="144">
        <v>692.80000000000007</v>
      </c>
      <c r="B859">
        <v>1.7344999999999999E-2</v>
      </c>
      <c r="C859">
        <v>1.729E-2</v>
      </c>
      <c r="D859">
        <v>1.6614999999999998E-2</v>
      </c>
      <c r="E859">
        <v>1.6239999999999997E-2</v>
      </c>
      <c r="F859">
        <v>1.5445E-2</v>
      </c>
      <c r="G859">
        <v>1.4914999999999999E-2</v>
      </c>
      <c r="H859">
        <v>1.4710000000000001E-2</v>
      </c>
      <c r="I859">
        <v>1.3954999999999999E-2</v>
      </c>
      <c r="J859">
        <v>1.3615E-2</v>
      </c>
      <c r="K859">
        <v>1.2920000000000001E-2</v>
      </c>
      <c r="L859">
        <v>1.2365000000000001E-2</v>
      </c>
      <c r="M859">
        <v>1.6420111000000001E-2</v>
      </c>
      <c r="N859">
        <v>1.9005937000000001E-2</v>
      </c>
      <c r="O859">
        <v>1.7006263000000001E-2</v>
      </c>
      <c r="P859">
        <v>1.9961604278751453E-2</v>
      </c>
      <c r="Q859">
        <v>1.4496666666666699E-2</v>
      </c>
      <c r="R859">
        <v>3.4496667000000002E-2</v>
      </c>
      <c r="S859">
        <v>1.90264466666667E-2</v>
      </c>
      <c r="T859">
        <v>1.493143013651861E-2</v>
      </c>
      <c r="U859">
        <v>1.50095991395482E-2</v>
      </c>
    </row>
    <row r="860" spans="1:21" x14ac:dyDescent="0.25">
      <c r="A860" s="144">
        <v>693.2</v>
      </c>
      <c r="B860">
        <v>1.6254999999999999E-2</v>
      </c>
      <c r="C860">
        <v>1.6120000000000002E-2</v>
      </c>
      <c r="D860">
        <v>1.54E-2</v>
      </c>
      <c r="E860">
        <v>1.4960000000000001E-2</v>
      </c>
      <c r="F860">
        <v>1.435E-2</v>
      </c>
      <c r="G860">
        <v>1.3950000000000001E-2</v>
      </c>
      <c r="H860">
        <v>1.3684999999999999E-2</v>
      </c>
      <c r="I860">
        <v>1.2955000000000001E-2</v>
      </c>
      <c r="J860">
        <v>1.2744999999999999E-2</v>
      </c>
      <c r="K860">
        <v>1.2205000000000001E-2</v>
      </c>
      <c r="L860">
        <v>1.1605000000000001E-2</v>
      </c>
      <c r="M860">
        <v>1.55553485E-2</v>
      </c>
      <c r="N860">
        <v>1.8179592000000001E-2</v>
      </c>
      <c r="O860">
        <v>1.5809888000000001E-2</v>
      </c>
      <c r="P860">
        <v>1.8990837992416128E-2</v>
      </c>
      <c r="Q860">
        <v>1.3270000000000001E-2</v>
      </c>
      <c r="R860">
        <v>3.3270000000000001E-2</v>
      </c>
      <c r="S860">
        <v>1.7730590500000001E-2</v>
      </c>
      <c r="T860">
        <v>1.428573083191371E-2</v>
      </c>
      <c r="U860">
        <v>1.36635297624365E-2</v>
      </c>
    </row>
    <row r="861" spans="1:21" x14ac:dyDescent="0.25">
      <c r="A861" s="144">
        <v>693.6</v>
      </c>
      <c r="B861">
        <v>1.5339999999999999E-2</v>
      </c>
      <c r="C861">
        <v>1.5005000000000001E-2</v>
      </c>
      <c r="D861">
        <v>1.4475E-2</v>
      </c>
      <c r="E861">
        <v>1.4005E-2</v>
      </c>
      <c r="F861">
        <v>1.3440000000000001E-2</v>
      </c>
      <c r="G861">
        <v>1.3055000000000001E-2</v>
      </c>
      <c r="H861">
        <v>1.3045000000000001E-2</v>
      </c>
      <c r="I861">
        <v>1.223E-2</v>
      </c>
      <c r="J861">
        <v>1.1800000000000001E-2</v>
      </c>
      <c r="K861">
        <v>1.1375E-2</v>
      </c>
      <c r="L861">
        <v>1.0974999999999999E-2</v>
      </c>
      <c r="M861">
        <v>1.4675742499999998E-2</v>
      </c>
      <c r="N861">
        <v>1.7292036E-2</v>
      </c>
      <c r="O861">
        <v>1.4748895499999999E-2</v>
      </c>
      <c r="P861">
        <v>1.8418740241525497E-2</v>
      </c>
      <c r="Q861">
        <v>1.272E-2</v>
      </c>
      <c r="R861">
        <v>3.2719999999999999E-2</v>
      </c>
      <c r="S861">
        <v>1.7111480500000002E-2</v>
      </c>
      <c r="T861">
        <v>1.3108720325798809E-2</v>
      </c>
      <c r="U861">
        <v>1.30150812622217E-2</v>
      </c>
    </row>
    <row r="862" spans="1:21" x14ac:dyDescent="0.25">
      <c r="A862" s="144">
        <v>694</v>
      </c>
      <c r="B862">
        <v>1.4035000000000001E-2</v>
      </c>
      <c r="C862">
        <v>1.3885E-2</v>
      </c>
      <c r="D862">
        <v>1.328E-2</v>
      </c>
      <c r="E862">
        <v>1.3059999999999999E-2</v>
      </c>
      <c r="F862">
        <v>1.2379999999999999E-2</v>
      </c>
      <c r="G862">
        <v>1.2150000000000001E-2</v>
      </c>
      <c r="H862">
        <v>1.1900000000000001E-2</v>
      </c>
      <c r="I862">
        <v>1.124E-2</v>
      </c>
      <c r="J862">
        <v>1.0800000000000001E-2</v>
      </c>
      <c r="K862">
        <v>1.0585000000000001E-2</v>
      </c>
      <c r="L862">
        <v>1.0145E-2</v>
      </c>
      <c r="M862">
        <v>1.3783587999999999E-2</v>
      </c>
      <c r="N862">
        <v>1.6159638E-2</v>
      </c>
      <c r="O862">
        <v>1.3776350499999999E-2</v>
      </c>
      <c r="P862">
        <v>1.7494544474389355E-2</v>
      </c>
      <c r="Q862">
        <v>1.17033333333333E-2</v>
      </c>
      <c r="R862">
        <v>3.1703333E-2</v>
      </c>
      <c r="S862">
        <v>1.60257833333333E-2</v>
      </c>
      <c r="T862">
        <v>1.244377591186231E-2</v>
      </c>
      <c r="U862">
        <v>1.2206386781980501E-2</v>
      </c>
    </row>
    <row r="863" spans="1:21" x14ac:dyDescent="0.25">
      <c r="A863" s="144">
        <v>694.40000000000009</v>
      </c>
      <c r="B863">
        <v>1.328E-2</v>
      </c>
      <c r="C863">
        <v>1.325E-2</v>
      </c>
      <c r="D863">
        <v>1.24E-2</v>
      </c>
      <c r="E863">
        <v>1.2330000000000001E-2</v>
      </c>
      <c r="F863">
        <v>1.1679999999999999E-2</v>
      </c>
      <c r="G863">
        <v>1.146E-2</v>
      </c>
      <c r="H863">
        <v>1.1349999999999999E-2</v>
      </c>
      <c r="I863">
        <v>1.0669999999999999E-2</v>
      </c>
      <c r="J863">
        <v>1.0335E-2</v>
      </c>
      <c r="K863">
        <v>1.0124999999999999E-2</v>
      </c>
      <c r="L863">
        <v>9.5750000000000002E-3</v>
      </c>
      <c r="M863">
        <v>1.2732742500000001E-2</v>
      </c>
      <c r="N863">
        <v>1.4598764E-2</v>
      </c>
      <c r="O863">
        <v>1.280900225E-2</v>
      </c>
      <c r="P863">
        <v>1.5959306185100393E-2</v>
      </c>
      <c r="Q863">
        <v>1.10266666666667E-2</v>
      </c>
      <c r="R863">
        <v>3.1026667000000001E-2</v>
      </c>
      <c r="S863">
        <v>1.5280165666666699E-2</v>
      </c>
      <c r="T863">
        <v>1.159749944053271E-2</v>
      </c>
      <c r="U863">
        <v>1.1797872586221E-2</v>
      </c>
    </row>
    <row r="864" spans="1:21" x14ac:dyDescent="0.25">
      <c r="A864" s="144">
        <v>694.80000000000007</v>
      </c>
      <c r="B864">
        <v>1.2670000000000001E-2</v>
      </c>
      <c r="C864">
        <v>1.261E-2</v>
      </c>
      <c r="D864">
        <v>1.191E-2</v>
      </c>
      <c r="E864">
        <v>1.1695000000000001E-2</v>
      </c>
      <c r="F864">
        <v>1.1019999999999999E-2</v>
      </c>
      <c r="G864">
        <v>1.0884999999999999E-2</v>
      </c>
      <c r="H864">
        <v>1.0704999999999999E-2</v>
      </c>
      <c r="I864">
        <v>1.0255E-2</v>
      </c>
      <c r="J864">
        <v>9.8549999999999992E-3</v>
      </c>
      <c r="K864">
        <v>9.5249999999999987E-3</v>
      </c>
      <c r="L864">
        <v>9.2049999999999996E-3</v>
      </c>
      <c r="M864">
        <v>1.2003409999999999E-2</v>
      </c>
      <c r="N864">
        <v>1.429271E-2</v>
      </c>
      <c r="O864">
        <v>1.19730445E-2</v>
      </c>
      <c r="P864">
        <v>1.5646944435686556E-2</v>
      </c>
      <c r="Q864">
        <v>1.0363333333333301E-2</v>
      </c>
      <c r="R864">
        <v>3.0363332999999999E-2</v>
      </c>
      <c r="S864">
        <v>1.45479613333333E-2</v>
      </c>
      <c r="T864">
        <v>1.115616714248311E-2</v>
      </c>
      <c r="U864">
        <v>1.0586058121220999E-2</v>
      </c>
    </row>
    <row r="865" spans="1:21" x14ac:dyDescent="0.25">
      <c r="A865" s="144">
        <v>695.2</v>
      </c>
      <c r="B865">
        <v>1.1675E-2</v>
      </c>
      <c r="C865">
        <v>1.1635E-2</v>
      </c>
      <c r="D865">
        <v>1.1009999999999999E-2</v>
      </c>
      <c r="E865">
        <v>1.081E-2</v>
      </c>
      <c r="F865">
        <v>1.039E-2</v>
      </c>
      <c r="G865">
        <v>1.0110000000000001E-2</v>
      </c>
      <c r="H865">
        <v>9.9249999999999998E-3</v>
      </c>
      <c r="I865">
        <v>9.3600000000000003E-3</v>
      </c>
      <c r="J865">
        <v>9.1250000000000012E-3</v>
      </c>
      <c r="K865">
        <v>8.9049999999999997E-3</v>
      </c>
      <c r="L865">
        <v>8.6E-3</v>
      </c>
      <c r="M865">
        <v>1.1510507E-2</v>
      </c>
      <c r="N865">
        <v>1.3711208000000001E-2</v>
      </c>
      <c r="O865">
        <v>1.1159111749999999E-2</v>
      </c>
      <c r="P865">
        <v>1.4293289137536445E-2</v>
      </c>
      <c r="Q865">
        <v>9.6299999999999997E-3</v>
      </c>
      <c r="R865">
        <v>2.963E-2</v>
      </c>
      <c r="S865">
        <v>1.3745835499999999E-2</v>
      </c>
      <c r="T865">
        <v>1.031223438022821E-2</v>
      </c>
      <c r="U865">
        <v>1.0154445034274699E-2</v>
      </c>
    </row>
    <row r="866" spans="1:21" x14ac:dyDescent="0.25">
      <c r="A866" s="144">
        <v>695.6</v>
      </c>
      <c r="B866">
        <v>1.0950000000000001E-2</v>
      </c>
      <c r="C866">
        <v>1.078E-2</v>
      </c>
      <c r="D866">
        <v>1.0290000000000001E-2</v>
      </c>
      <c r="E866">
        <v>1.008E-2</v>
      </c>
      <c r="F866">
        <v>9.6299999999999997E-3</v>
      </c>
      <c r="G866">
        <v>9.3799999999999994E-3</v>
      </c>
      <c r="H866">
        <v>9.4249999999999994E-3</v>
      </c>
      <c r="I866">
        <v>8.8149999999999999E-3</v>
      </c>
      <c r="J866">
        <v>8.5649999999999997E-3</v>
      </c>
      <c r="K866">
        <v>8.3300000000000006E-3</v>
      </c>
      <c r="L866">
        <v>7.9150000000000002E-3</v>
      </c>
      <c r="M866">
        <v>1.0438849E-2</v>
      </c>
      <c r="N866">
        <v>1.2946073000000001E-2</v>
      </c>
      <c r="O866">
        <v>1.049609275E-2</v>
      </c>
      <c r="P866">
        <v>1.390013589255323E-2</v>
      </c>
      <c r="Q866">
        <v>8.8900000000000003E-3</v>
      </c>
      <c r="R866">
        <v>2.8889999999999999E-2</v>
      </c>
      <c r="S866">
        <v>1.29371225E-2</v>
      </c>
      <c r="T866">
        <v>9.3298389308351694E-3</v>
      </c>
      <c r="U866">
        <v>9.7650705242485307E-3</v>
      </c>
    </row>
    <row r="867" spans="1:21" x14ac:dyDescent="0.25">
      <c r="A867" s="144">
        <v>696</v>
      </c>
      <c r="B867">
        <v>1.038E-2</v>
      </c>
      <c r="C867">
        <v>1.0525E-2</v>
      </c>
      <c r="D867">
        <v>9.7949999999999999E-3</v>
      </c>
      <c r="E867">
        <v>9.6900000000000007E-3</v>
      </c>
      <c r="F867">
        <v>9.0000000000000011E-3</v>
      </c>
      <c r="G867">
        <v>8.8999999999999999E-3</v>
      </c>
      <c r="H867">
        <v>8.9900000000000015E-3</v>
      </c>
      <c r="I867">
        <v>8.43E-3</v>
      </c>
      <c r="J867">
        <v>8.3650000000000009E-3</v>
      </c>
      <c r="K867">
        <v>8.0749999999999988E-3</v>
      </c>
      <c r="L867">
        <v>7.8700000000000003E-3</v>
      </c>
      <c r="M867">
        <v>9.6268815000000001E-3</v>
      </c>
      <c r="N867">
        <v>1.2058516999999999E-2</v>
      </c>
      <c r="O867">
        <v>9.7555439999999997E-3</v>
      </c>
      <c r="P867">
        <v>1.3167774643139427E-2</v>
      </c>
      <c r="Q867">
        <v>8.4766666666666705E-3</v>
      </c>
      <c r="R867">
        <v>2.8476667000000001E-2</v>
      </c>
      <c r="S867">
        <v>1.24551551666667E-2</v>
      </c>
      <c r="T867">
        <v>9.4076000167615092E-3</v>
      </c>
      <c r="U867">
        <v>9.0988345545386703E-3</v>
      </c>
    </row>
    <row r="868" spans="1:21" x14ac:dyDescent="0.25">
      <c r="A868" s="144">
        <v>696.40000000000009</v>
      </c>
      <c r="B868">
        <v>9.7350000000000006E-3</v>
      </c>
      <c r="C868">
        <v>9.5450000000000014E-3</v>
      </c>
      <c r="D868">
        <v>9.1850000000000005E-3</v>
      </c>
      <c r="E868">
        <v>9.0049999999999991E-3</v>
      </c>
      <c r="F868">
        <v>8.4849999999999995E-3</v>
      </c>
      <c r="G868">
        <v>8.4550000000000007E-3</v>
      </c>
      <c r="H868">
        <v>8.1899999999999994E-3</v>
      </c>
      <c r="I868">
        <v>7.9450000000000007E-3</v>
      </c>
      <c r="J868">
        <v>7.6100000000000004E-3</v>
      </c>
      <c r="K868">
        <v>7.4350000000000006E-3</v>
      </c>
      <c r="L868">
        <v>7.0950000000000006E-3</v>
      </c>
      <c r="M868">
        <v>9.2923634999999994E-3</v>
      </c>
      <c r="N868">
        <v>1.1599437000000001E-2</v>
      </c>
      <c r="O868">
        <v>9.0857919999999988E-3</v>
      </c>
      <c r="P868">
        <v>1.2399633870095883E-2</v>
      </c>
      <c r="Q868">
        <v>8.0433333333333294E-3</v>
      </c>
      <c r="R868">
        <v>2.8043333E-2</v>
      </c>
      <c r="S868">
        <v>1.1953266333333301E-2</v>
      </c>
      <c r="T868">
        <v>8.73730844223293E-3</v>
      </c>
      <c r="U868">
        <v>8.7164650468289397E-3</v>
      </c>
    </row>
    <row r="869" spans="1:21" x14ac:dyDescent="0.25">
      <c r="A869" s="144">
        <v>696.80000000000007</v>
      </c>
      <c r="B869">
        <v>8.9449999999999998E-3</v>
      </c>
      <c r="C869">
        <v>8.9350000000000002E-3</v>
      </c>
      <c r="D869">
        <v>8.4200000000000004E-3</v>
      </c>
      <c r="E869">
        <v>8.5550000000000001E-3</v>
      </c>
      <c r="F869">
        <v>7.9350000000000011E-3</v>
      </c>
      <c r="G869">
        <v>7.9000000000000008E-3</v>
      </c>
      <c r="H869">
        <v>7.7750000000000007E-3</v>
      </c>
      <c r="I869">
        <v>7.4749999999999999E-3</v>
      </c>
      <c r="J869">
        <v>7.2199999999999999E-3</v>
      </c>
      <c r="K869">
        <v>6.9049999999999997E-3</v>
      </c>
      <c r="L869">
        <v>6.6149999999999994E-3</v>
      </c>
      <c r="M869">
        <v>9.1890685000000014E-3</v>
      </c>
      <c r="N869">
        <v>1.0895513000000001E-2</v>
      </c>
      <c r="O869">
        <v>8.5583454999999999E-3</v>
      </c>
      <c r="P869">
        <v>1.1709910605913474E-2</v>
      </c>
      <c r="Q869">
        <v>7.29666666666667E-3</v>
      </c>
      <c r="R869">
        <v>2.7296667E-2</v>
      </c>
      <c r="S869">
        <v>1.1138123166666699E-2</v>
      </c>
      <c r="T869">
        <v>8.0064923219943102E-3</v>
      </c>
      <c r="U869">
        <v>7.5856929469420801E-3</v>
      </c>
    </row>
    <row r="870" spans="1:21" x14ac:dyDescent="0.25">
      <c r="A870" s="144">
        <v>697.2</v>
      </c>
      <c r="B870">
        <v>8.150000000000001E-3</v>
      </c>
      <c r="C870">
        <v>8.1349999999999999E-3</v>
      </c>
      <c r="D870">
        <v>7.6449999999999999E-3</v>
      </c>
      <c r="E870">
        <v>7.6699999999999997E-3</v>
      </c>
      <c r="F870">
        <v>7.3249999999999999E-3</v>
      </c>
      <c r="G870">
        <v>7.0799999999999995E-3</v>
      </c>
      <c r="H870">
        <v>7.0200000000000002E-3</v>
      </c>
      <c r="I870">
        <v>6.7550000000000006E-3</v>
      </c>
      <c r="J870">
        <v>6.4399999999999995E-3</v>
      </c>
      <c r="K870">
        <v>6.3599999999999993E-3</v>
      </c>
      <c r="L870">
        <v>6.0599999999999994E-3</v>
      </c>
      <c r="M870">
        <v>8.5313534999999999E-3</v>
      </c>
      <c r="N870">
        <v>1.0344617E-2</v>
      </c>
      <c r="O870">
        <v>8.232970249999999E-3</v>
      </c>
      <c r="P870">
        <v>1.1283340352069111E-2</v>
      </c>
      <c r="Q870">
        <v>6.8333333333333302E-3</v>
      </c>
      <c r="R870">
        <v>2.6833333000000001E-2</v>
      </c>
      <c r="S870">
        <v>1.06063918333333E-2</v>
      </c>
      <c r="T870">
        <v>7.6206560370097789E-3</v>
      </c>
      <c r="U870">
        <v>7.4302109353166501E-3</v>
      </c>
    </row>
    <row r="871" spans="1:21" x14ac:dyDescent="0.25">
      <c r="A871" s="144">
        <v>697.6</v>
      </c>
      <c r="B871">
        <v>7.8049999999999994E-3</v>
      </c>
      <c r="C871">
        <v>7.8750000000000001E-3</v>
      </c>
      <c r="D871">
        <v>7.2750000000000002E-3</v>
      </c>
      <c r="E871">
        <v>7.2399999999999999E-3</v>
      </c>
      <c r="F871">
        <v>6.9099999999999995E-3</v>
      </c>
      <c r="G871">
        <v>6.8199999999999997E-3</v>
      </c>
      <c r="H871">
        <v>6.8599999999999998E-3</v>
      </c>
      <c r="I871">
        <v>6.3599999999999993E-3</v>
      </c>
      <c r="J871">
        <v>6.2849999999999998E-3</v>
      </c>
      <c r="K871">
        <v>6.0899999999999999E-3</v>
      </c>
      <c r="L871">
        <v>5.8200000000000005E-3</v>
      </c>
      <c r="M871">
        <v>7.8353824999999998E-3</v>
      </c>
      <c r="N871">
        <v>1.0069168E-2</v>
      </c>
      <c r="O871">
        <v>7.6856874999999998E-3</v>
      </c>
      <c r="P871">
        <v>1.0820978602655273E-2</v>
      </c>
      <c r="Q871">
        <v>6.3699999999999998E-3</v>
      </c>
      <c r="R871">
        <v>2.6370000000000001E-2</v>
      </c>
      <c r="S871">
        <v>1.0074738999999999E-2</v>
      </c>
      <c r="T871">
        <v>7.2624286613954285E-3</v>
      </c>
      <c r="U871">
        <v>7.6419518278603603E-3</v>
      </c>
    </row>
    <row r="872" spans="1:21" x14ac:dyDescent="0.25">
      <c r="A872" s="144">
        <v>698</v>
      </c>
      <c r="B872">
        <v>7.4800000000000005E-3</v>
      </c>
      <c r="C872">
        <v>7.62E-3</v>
      </c>
      <c r="D872">
        <v>7.2099999999999994E-3</v>
      </c>
      <c r="E872">
        <v>7.28E-3</v>
      </c>
      <c r="F872">
        <v>6.7499999999999999E-3</v>
      </c>
      <c r="G872">
        <v>6.6099999999999996E-3</v>
      </c>
      <c r="H872">
        <v>6.6700000000000006E-3</v>
      </c>
      <c r="I872">
        <v>6.3400000000000001E-3</v>
      </c>
      <c r="J872">
        <v>6.1799999999999997E-3</v>
      </c>
      <c r="K872">
        <v>5.8300000000000001E-3</v>
      </c>
      <c r="L872">
        <v>5.7499999999999999E-3</v>
      </c>
      <c r="M872">
        <v>7.5224395000000003E-3</v>
      </c>
      <c r="N872">
        <v>9.0591909999999994E-3</v>
      </c>
      <c r="O872">
        <v>7.1118989999999997E-3</v>
      </c>
      <c r="P872">
        <v>1.0229144850287792E-2</v>
      </c>
      <c r="Q872">
        <v>5.9833333333333301E-3</v>
      </c>
      <c r="R872">
        <v>2.5983333000000001E-2</v>
      </c>
      <c r="S872">
        <v>9.6198313333333198E-3</v>
      </c>
      <c r="T872">
        <v>7.0446738609633488E-3</v>
      </c>
      <c r="U872">
        <v>6.9995106201253899E-3</v>
      </c>
    </row>
    <row r="873" spans="1:21" x14ac:dyDescent="0.25">
      <c r="A873" s="144">
        <v>698.40000000000009</v>
      </c>
      <c r="B873">
        <v>6.8649999999999996E-3</v>
      </c>
      <c r="C873">
        <v>7.0200000000000002E-3</v>
      </c>
      <c r="D873">
        <v>6.5649999999999997E-3</v>
      </c>
      <c r="E873">
        <v>6.6700000000000006E-3</v>
      </c>
      <c r="F873">
        <v>6.1050000000000002E-3</v>
      </c>
      <c r="G873">
        <v>6.1150000000000006E-3</v>
      </c>
      <c r="H873">
        <v>6.1449999999999994E-3</v>
      </c>
      <c r="I873">
        <v>5.855E-3</v>
      </c>
      <c r="J873">
        <v>5.5949999999999993E-3</v>
      </c>
      <c r="K873">
        <v>5.4250000000000001E-3</v>
      </c>
      <c r="L873">
        <v>5.2650000000000006E-3</v>
      </c>
      <c r="M873">
        <v>6.8965550000000004E-3</v>
      </c>
      <c r="N873">
        <v>8.6919260000000009E-3</v>
      </c>
      <c r="O873">
        <v>6.7394862499999993E-3</v>
      </c>
      <c r="P873">
        <v>9.6004765801979766E-3</v>
      </c>
      <c r="Q873">
        <v>5.5933333333333304E-3</v>
      </c>
      <c r="R873">
        <v>2.5593332999999999E-2</v>
      </c>
      <c r="S873">
        <v>9.1616683333333292E-3</v>
      </c>
      <c r="T873">
        <v>6.1647122413566284E-3</v>
      </c>
      <c r="U873">
        <v>6.7197848947112204E-3</v>
      </c>
    </row>
    <row r="874" spans="1:21" x14ac:dyDescent="0.25">
      <c r="A874" s="144">
        <v>698.80000000000007</v>
      </c>
      <c r="B874">
        <v>6.4799999999999996E-3</v>
      </c>
      <c r="C874">
        <v>6.5849999999999997E-3</v>
      </c>
      <c r="D874">
        <v>6.1999999999999998E-3</v>
      </c>
      <c r="E874">
        <v>6.1349999999999998E-3</v>
      </c>
      <c r="F874">
        <v>5.8050000000000003E-3</v>
      </c>
      <c r="G874">
        <v>5.6900000000000006E-3</v>
      </c>
      <c r="H874">
        <v>5.8449999999999995E-3</v>
      </c>
      <c r="I874">
        <v>5.4099999999999999E-3</v>
      </c>
      <c r="J874">
        <v>5.2899999999999996E-3</v>
      </c>
      <c r="K874">
        <v>5.13E-3</v>
      </c>
      <c r="L874">
        <v>4.8400000000000006E-3</v>
      </c>
      <c r="M874">
        <v>6.7615825000000001E-3</v>
      </c>
      <c r="N874">
        <v>8.5388990000000008E-3</v>
      </c>
      <c r="O874">
        <v>6.31437775E-3</v>
      </c>
      <c r="P874">
        <v>9.3223238352147485E-3</v>
      </c>
      <c r="Q874">
        <v>5.4166666666666703E-3</v>
      </c>
      <c r="R874">
        <v>2.5416667E-2</v>
      </c>
      <c r="S874">
        <v>8.9169166666666702E-3</v>
      </c>
      <c r="T874">
        <v>5.6370814337976692E-3</v>
      </c>
      <c r="U874">
        <v>6.4080471845615597E-3</v>
      </c>
    </row>
    <row r="875" spans="1:21" x14ac:dyDescent="0.25">
      <c r="A875" s="144">
        <v>699.2</v>
      </c>
      <c r="B875">
        <v>5.9150000000000001E-3</v>
      </c>
      <c r="C875">
        <v>6.0400000000000002E-3</v>
      </c>
      <c r="D875">
        <v>5.8200000000000005E-3</v>
      </c>
      <c r="E875">
        <v>5.7249999999999992E-3</v>
      </c>
      <c r="F875">
        <v>5.5899999999999995E-3</v>
      </c>
      <c r="G875">
        <v>5.3200000000000001E-3</v>
      </c>
      <c r="H875">
        <v>5.4149999999999997E-3</v>
      </c>
      <c r="I875">
        <v>5.1149999999999998E-3</v>
      </c>
      <c r="J875">
        <v>4.96E-3</v>
      </c>
      <c r="K875">
        <v>4.8149999999999998E-3</v>
      </c>
      <c r="L875">
        <v>4.6750000000000003E-3</v>
      </c>
      <c r="M875">
        <v>6.5309694999999999E-3</v>
      </c>
      <c r="N875">
        <v>8.4470829999999993E-3</v>
      </c>
      <c r="O875">
        <v>5.9901247499999999E-3</v>
      </c>
      <c r="P875">
        <v>9.1799620858009617E-3</v>
      </c>
      <c r="Q875">
        <v>5.0899999999999999E-3</v>
      </c>
      <c r="R875">
        <v>2.5090000000000001E-2</v>
      </c>
      <c r="S875">
        <v>8.5222430000000005E-3</v>
      </c>
      <c r="T875">
        <v>5.7978160276676892E-3</v>
      </c>
      <c r="U875">
        <v>5.8433313528077502E-3</v>
      </c>
    </row>
    <row r="876" spans="1:21" x14ac:dyDescent="0.25">
      <c r="A876" s="144">
        <v>699.6</v>
      </c>
      <c r="B876">
        <v>5.9750000000000003E-3</v>
      </c>
      <c r="C876">
        <v>6.0149999999999995E-3</v>
      </c>
      <c r="D876">
        <v>5.7250000000000001E-3</v>
      </c>
      <c r="E876">
        <v>5.7250000000000001E-3</v>
      </c>
      <c r="F876">
        <v>5.4450000000000002E-3</v>
      </c>
      <c r="G876">
        <v>5.2300000000000003E-3</v>
      </c>
      <c r="H876">
        <v>5.365E-3</v>
      </c>
      <c r="I876">
        <v>5.0500000000000007E-3</v>
      </c>
      <c r="J876">
        <v>4.7699999999999999E-3</v>
      </c>
      <c r="K876">
        <v>4.6499999999999996E-3</v>
      </c>
      <c r="L876">
        <v>4.7349999999999996E-3</v>
      </c>
      <c r="M876">
        <v>5.6005585E-3</v>
      </c>
      <c r="N876">
        <v>7.8349760000000004E-3</v>
      </c>
      <c r="O876">
        <v>5.6560570000000008E-3</v>
      </c>
      <c r="P876">
        <v>8.748128333433431E-3</v>
      </c>
      <c r="Q876">
        <v>4.7066666666666698E-3</v>
      </c>
      <c r="R876">
        <v>2.4706667000000002E-2</v>
      </c>
      <c r="S876">
        <v>8.0709801666666702E-3</v>
      </c>
      <c r="T876">
        <v>5.4603699632775485E-3</v>
      </c>
      <c r="U876">
        <v>5.7336640510625E-3</v>
      </c>
    </row>
    <row r="877" spans="1:21" x14ac:dyDescent="0.25">
      <c r="A877" s="144">
        <v>700</v>
      </c>
      <c r="B877">
        <v>5.2750000000000002E-3</v>
      </c>
      <c r="C877">
        <v>5.4949999999999999E-3</v>
      </c>
      <c r="D877">
        <v>5.0200000000000002E-3</v>
      </c>
      <c r="E877">
        <v>5.0049999999999999E-3</v>
      </c>
      <c r="F877">
        <v>4.875E-3</v>
      </c>
      <c r="G877">
        <v>4.5649999999999996E-3</v>
      </c>
      <c r="H877">
        <v>4.6049999999999997E-3</v>
      </c>
      <c r="I877">
        <v>4.4850000000000003E-3</v>
      </c>
      <c r="J877">
        <v>4.3899999999999998E-3</v>
      </c>
      <c r="K877">
        <v>4.1099999999999999E-3</v>
      </c>
      <c r="L877">
        <v>4.0549999999999996E-3</v>
      </c>
      <c r="M877">
        <v>5.4568645000000002E-3</v>
      </c>
      <c r="N877">
        <v>7.0392359999999999E-3</v>
      </c>
      <c r="O877">
        <v>5.2835835000000003E-3</v>
      </c>
      <c r="P877">
        <v>8.3870731046956724E-3</v>
      </c>
      <c r="Q877">
        <v>4.4999999999999997E-3</v>
      </c>
      <c r="R877">
        <v>2.4500000000000001E-2</v>
      </c>
      <c r="S877">
        <v>7.7964619999999997E-3</v>
      </c>
      <c r="T877">
        <v>5.3418357566247287E-3</v>
      </c>
      <c r="U877">
        <v>5.48042627375571E-3</v>
      </c>
    </row>
    <row r="878" spans="1:21" x14ac:dyDescent="0.25">
      <c r="A878" s="144">
        <v>700.40000000000009</v>
      </c>
      <c r="B878">
        <v>4.9750000000000003E-3</v>
      </c>
      <c r="C878">
        <v>5.0850000000000001E-3</v>
      </c>
      <c r="D878">
        <v>4.8000000000000004E-3</v>
      </c>
      <c r="E878">
        <v>4.8599999999999997E-3</v>
      </c>
      <c r="F878">
        <v>4.4500000000000008E-3</v>
      </c>
      <c r="G878">
        <v>4.3650000000000008E-3</v>
      </c>
      <c r="H878">
        <v>4.4150000000000005E-3</v>
      </c>
      <c r="I878">
        <v>4.2950000000000002E-3</v>
      </c>
      <c r="J878">
        <v>4.215E-3</v>
      </c>
      <c r="K878">
        <v>3.9300000000000003E-3</v>
      </c>
      <c r="L878">
        <v>3.7300000000000002E-3</v>
      </c>
      <c r="M878">
        <v>5.1439220000000004E-3</v>
      </c>
      <c r="N878">
        <v>6.671972E-3</v>
      </c>
      <c r="O878">
        <v>4.9406127500000001E-3</v>
      </c>
      <c r="P878">
        <v>7.7278773375595543E-3</v>
      </c>
      <c r="Q878">
        <v>4.0966666666666703E-3</v>
      </c>
      <c r="R878">
        <v>2.4096666999999999E-2</v>
      </c>
      <c r="S878">
        <v>7.3253541666666701E-3</v>
      </c>
      <c r="T878">
        <v>5.0402500845062289E-3</v>
      </c>
      <c r="U878">
        <v>4.9110233533388899E-3</v>
      </c>
    </row>
    <row r="879" spans="1:21" x14ac:dyDescent="0.25">
      <c r="A879" s="144">
        <v>700.80000000000007</v>
      </c>
      <c r="B879">
        <v>4.6099999999999995E-3</v>
      </c>
      <c r="C879">
        <v>4.9049999999999996E-3</v>
      </c>
      <c r="D879">
        <v>4.6149999999999993E-3</v>
      </c>
      <c r="E879">
        <v>4.5849999999999997E-3</v>
      </c>
      <c r="F879">
        <v>4.3750000000000004E-3</v>
      </c>
      <c r="G879">
        <v>4.2750000000000002E-3</v>
      </c>
      <c r="H879">
        <v>4.3800000000000002E-3</v>
      </c>
      <c r="I879">
        <v>4.2050000000000004E-3</v>
      </c>
      <c r="J879">
        <v>3.9749999999999994E-3</v>
      </c>
      <c r="K879">
        <v>3.7699999999999999E-3</v>
      </c>
      <c r="L879">
        <v>3.555E-3</v>
      </c>
      <c r="M879">
        <v>4.9576870000000006E-3</v>
      </c>
      <c r="N879">
        <v>6.4577339999999997E-3</v>
      </c>
      <c r="O879">
        <v>4.5413829999999995E-3</v>
      </c>
      <c r="P879">
        <v>7.4210435851920532E-3</v>
      </c>
      <c r="Q879">
        <v>4.0200000000000001E-3</v>
      </c>
      <c r="R879">
        <v>2.402E-2</v>
      </c>
      <c r="S879">
        <v>7.1809910000000003E-3</v>
      </c>
      <c r="T879">
        <v>4.9950534590796391E-3</v>
      </c>
      <c r="U879">
        <v>5.0648042287749096E-3</v>
      </c>
    </row>
    <row r="880" spans="1:21" x14ac:dyDescent="0.25">
      <c r="A880" s="144">
        <v>701.2</v>
      </c>
      <c r="B880">
        <v>4.5100000000000001E-3</v>
      </c>
      <c r="C880">
        <v>4.5750000000000001E-3</v>
      </c>
      <c r="D880">
        <v>4.2249999999999996E-3</v>
      </c>
      <c r="E880">
        <v>4.2599999999999999E-3</v>
      </c>
      <c r="F880">
        <v>4.1050000000000001E-3</v>
      </c>
      <c r="G880">
        <v>3.9399999999999999E-3</v>
      </c>
      <c r="H880">
        <v>4.13E-3</v>
      </c>
      <c r="I880">
        <v>3.8E-3</v>
      </c>
      <c r="J880">
        <v>3.7650000000000001E-3</v>
      </c>
      <c r="K880">
        <v>3.6100000000000004E-3</v>
      </c>
      <c r="L880">
        <v>3.65E-3</v>
      </c>
      <c r="M880">
        <v>4.4588144999999999E-3</v>
      </c>
      <c r="N880">
        <v>6.2741020000000002E-3</v>
      </c>
      <c r="O880">
        <v>4.2462625000000004E-3</v>
      </c>
      <c r="P880">
        <v>7.5136693638385744E-3</v>
      </c>
      <c r="Q880">
        <v>3.5966666666666699E-3</v>
      </c>
      <c r="R880">
        <v>2.3596667000000002E-2</v>
      </c>
      <c r="S880">
        <v>6.69003766666667E-3</v>
      </c>
      <c r="T880">
        <v>5.0976588550014886E-3</v>
      </c>
      <c r="U880">
        <v>4.3755388075105896E-3</v>
      </c>
    </row>
    <row r="881" spans="1:21" x14ac:dyDescent="0.25">
      <c r="A881" s="144">
        <v>701.6</v>
      </c>
      <c r="B881">
        <v>4.2900000000000004E-3</v>
      </c>
      <c r="C881">
        <v>4.4100000000000007E-3</v>
      </c>
      <c r="D881">
        <v>4.1250000000000002E-3</v>
      </c>
      <c r="E881">
        <v>4.1349999999999998E-3</v>
      </c>
      <c r="F881">
        <v>3.8799999999999998E-3</v>
      </c>
      <c r="G881">
        <v>3.8600000000000001E-3</v>
      </c>
      <c r="H881">
        <v>3.8149999999999998E-3</v>
      </c>
      <c r="I881">
        <v>3.565E-3</v>
      </c>
      <c r="J881">
        <v>3.565E-3</v>
      </c>
      <c r="K881">
        <v>3.4149999999999996E-3</v>
      </c>
      <c r="L881">
        <v>3.2950000000000002E-3</v>
      </c>
      <c r="M881">
        <v>4.3611840000000006E-3</v>
      </c>
      <c r="N881">
        <v>6.2741020000000002E-3</v>
      </c>
      <c r="O881">
        <v>4.0018229999999998E-3</v>
      </c>
      <c r="P881">
        <v>6.8850010937487362E-3</v>
      </c>
      <c r="Q881">
        <v>3.5166666666666701E-3</v>
      </c>
      <c r="R881">
        <v>2.3516667000000002E-2</v>
      </c>
      <c r="S881">
        <v>6.5424951666666698E-3</v>
      </c>
      <c r="T881">
        <v>4.6774407996068692E-3</v>
      </c>
      <c r="U881">
        <v>4.3552446628266801E-3</v>
      </c>
    </row>
    <row r="882" spans="1:21" x14ac:dyDescent="0.25">
      <c r="A882" s="144">
        <v>702</v>
      </c>
      <c r="B882">
        <v>3.9750000000000002E-3</v>
      </c>
      <c r="C882">
        <v>4.1349999999999998E-3</v>
      </c>
      <c r="D882">
        <v>3.6800000000000001E-3</v>
      </c>
      <c r="E882">
        <v>3.8450000000000003E-3</v>
      </c>
      <c r="F882">
        <v>3.5500000000000002E-3</v>
      </c>
      <c r="G882">
        <v>3.48E-3</v>
      </c>
      <c r="H882">
        <v>3.6800000000000001E-3</v>
      </c>
      <c r="I882">
        <v>3.235E-3</v>
      </c>
      <c r="J882">
        <v>3.3249999999999998E-3</v>
      </c>
      <c r="K882">
        <v>3.2199999999999998E-3</v>
      </c>
      <c r="L882">
        <v>3.0149999999999999E-3</v>
      </c>
      <c r="M882">
        <v>4.2791595E-3</v>
      </c>
      <c r="N882">
        <v>5.9068369999999999E-3</v>
      </c>
      <c r="O882">
        <v>3.9057255000000003E-3</v>
      </c>
      <c r="P882">
        <v>6.6679033428580833E-3</v>
      </c>
      <c r="Q882">
        <v>3.3933333333333298E-3</v>
      </c>
      <c r="R882">
        <v>2.3393332999999999E-2</v>
      </c>
      <c r="S882">
        <v>6.3516963333333301E-3</v>
      </c>
      <c r="T882">
        <v>4.3307296031324686E-3</v>
      </c>
      <c r="U882">
        <v>4.07493571497697E-3</v>
      </c>
    </row>
    <row r="883" spans="1:21" x14ac:dyDescent="0.25">
      <c r="A883" s="144">
        <v>702.40000000000009</v>
      </c>
      <c r="B883">
        <v>3.9649999999999998E-3</v>
      </c>
      <c r="C883">
        <v>4.0200000000000001E-3</v>
      </c>
      <c r="D883">
        <v>3.64E-3</v>
      </c>
      <c r="E883">
        <v>3.5900000000000003E-3</v>
      </c>
      <c r="F883">
        <v>3.375E-3</v>
      </c>
      <c r="G883">
        <v>3.3300000000000001E-3</v>
      </c>
      <c r="H883">
        <v>3.565E-3</v>
      </c>
      <c r="I883">
        <v>3.3150000000000002E-3</v>
      </c>
      <c r="J883">
        <v>3.4400000000000003E-3</v>
      </c>
      <c r="K883">
        <v>3.215E-3</v>
      </c>
      <c r="L883">
        <v>2.8449999999999999E-3</v>
      </c>
      <c r="M883">
        <v>4.1076159999999997E-3</v>
      </c>
      <c r="N883">
        <v>5.8456259999999996E-3</v>
      </c>
      <c r="O883">
        <v>3.6566960000000001E-3</v>
      </c>
      <c r="P883">
        <v>6.5176401096897658E-3</v>
      </c>
      <c r="Q883">
        <v>3.0933333333333299E-3</v>
      </c>
      <c r="R883">
        <v>2.3093333000000001E-2</v>
      </c>
      <c r="S883">
        <v>5.9843078333333298E-3</v>
      </c>
      <c r="T883">
        <v>4.1338028967787387E-3</v>
      </c>
      <c r="U883">
        <v>3.7184991443673801E-3</v>
      </c>
    </row>
    <row r="884" spans="1:21" x14ac:dyDescent="0.25">
      <c r="A884" s="144">
        <v>702.80000000000007</v>
      </c>
      <c r="B884">
        <v>3.3049999999999998E-3</v>
      </c>
      <c r="C884">
        <v>3.6949999999999999E-3</v>
      </c>
      <c r="D884">
        <v>3.1749999999999999E-3</v>
      </c>
      <c r="E884">
        <v>3.3149999999999998E-3</v>
      </c>
      <c r="F884">
        <v>3.13E-3</v>
      </c>
      <c r="G884">
        <v>3.1349999999999998E-3</v>
      </c>
      <c r="H884">
        <v>3.3349999999999999E-3</v>
      </c>
      <c r="I884">
        <v>3.0049999999999999E-3</v>
      </c>
      <c r="J884">
        <v>2.9100000000000003E-3</v>
      </c>
      <c r="K884">
        <v>2.7200000000000002E-3</v>
      </c>
      <c r="L884">
        <v>2.5700000000000002E-3</v>
      </c>
      <c r="M884">
        <v>3.7060410000000002E-3</v>
      </c>
      <c r="N884">
        <v>5.0804919999999998E-3</v>
      </c>
      <c r="O884">
        <v>3.3274855E-3</v>
      </c>
      <c r="P884">
        <v>5.9618613514148024E-3</v>
      </c>
      <c r="Q884">
        <v>2.7499999999999998E-3</v>
      </c>
      <c r="R884">
        <v>2.2749999999999999E-2</v>
      </c>
      <c r="S884">
        <v>5.5736624999999998E-3</v>
      </c>
      <c r="T884">
        <v>3.8379976401148692E-3</v>
      </c>
      <c r="U884">
        <v>3.9432555205784698E-3</v>
      </c>
    </row>
    <row r="885" spans="1:21" x14ac:dyDescent="0.25">
      <c r="A885" s="144">
        <v>703.2</v>
      </c>
      <c r="B885">
        <v>3.5100000000000001E-3</v>
      </c>
      <c r="C885">
        <v>3.6350000000000002E-3</v>
      </c>
      <c r="D885">
        <v>3.3299999999999996E-3</v>
      </c>
      <c r="E885">
        <v>3.3899999999999998E-3</v>
      </c>
      <c r="F885">
        <v>3.1849999999999999E-3</v>
      </c>
      <c r="G885">
        <v>3.225E-3</v>
      </c>
      <c r="H885">
        <v>3.4749999999999998E-3</v>
      </c>
      <c r="I885">
        <v>3.1149999999999997E-3</v>
      </c>
      <c r="J885">
        <v>3.0699999999999998E-3</v>
      </c>
      <c r="K885">
        <v>3.0100000000000001E-3</v>
      </c>
      <c r="L885">
        <v>2.7200000000000002E-3</v>
      </c>
      <c r="M885">
        <v>3.5929415000000003E-3</v>
      </c>
      <c r="N885">
        <v>5.1110979999999997E-3</v>
      </c>
      <c r="O885">
        <v>3.1200992499999997E-3</v>
      </c>
      <c r="P885">
        <v>5.5737081064315703E-3</v>
      </c>
      <c r="Q885">
        <v>2.7633333333333299E-3</v>
      </c>
      <c r="R885">
        <v>2.2763333E-2</v>
      </c>
      <c r="S885">
        <v>5.51976033333333E-3</v>
      </c>
      <c r="T885">
        <v>3.9842590723339691E-3</v>
      </c>
      <c r="U885">
        <v>3.5095550192425101E-3</v>
      </c>
    </row>
    <row r="886" spans="1:21" x14ac:dyDescent="0.25">
      <c r="A886" s="144">
        <v>703.6</v>
      </c>
      <c r="B886">
        <v>3.32E-3</v>
      </c>
      <c r="C886">
        <v>3.4999999999999996E-3</v>
      </c>
      <c r="D886">
        <v>3.1700000000000001E-3</v>
      </c>
      <c r="E886">
        <v>3.1450000000000002E-3</v>
      </c>
      <c r="F886">
        <v>3.045E-3</v>
      </c>
      <c r="G886">
        <v>2.8999999999999998E-3</v>
      </c>
      <c r="H886">
        <v>2.97E-3</v>
      </c>
      <c r="I886">
        <v>2.8050000000000002E-3</v>
      </c>
      <c r="J886">
        <v>2.8449999999999999E-3</v>
      </c>
      <c r="K886">
        <v>2.735E-3</v>
      </c>
      <c r="L886">
        <v>2.565E-3</v>
      </c>
      <c r="M886">
        <v>3.2574229999999997E-3</v>
      </c>
      <c r="N886">
        <v>4.8662549999999999E-3</v>
      </c>
      <c r="O886">
        <v>3.0888325000000003E-3</v>
      </c>
      <c r="P886">
        <v>5.2537213437260739E-3</v>
      </c>
      <c r="Q886">
        <v>2.5699999999999998E-3</v>
      </c>
      <c r="R886">
        <v>2.257E-2</v>
      </c>
      <c r="S886">
        <v>5.2592680000000001E-3</v>
      </c>
      <c r="T886">
        <v>3.5625478044671987E-3</v>
      </c>
      <c r="U886">
        <v>2.8552977760222102E-3</v>
      </c>
    </row>
    <row r="887" spans="1:21" x14ac:dyDescent="0.25">
      <c r="A887" s="144">
        <v>704</v>
      </c>
      <c r="B887">
        <v>3.1700000000000001E-3</v>
      </c>
      <c r="C887">
        <v>3.1999999999999997E-3</v>
      </c>
      <c r="D887">
        <v>3.0299999999999997E-3</v>
      </c>
      <c r="E887">
        <v>3.1150000000000001E-3</v>
      </c>
      <c r="F887">
        <v>2.8E-3</v>
      </c>
      <c r="G887">
        <v>2.82E-3</v>
      </c>
      <c r="H887">
        <v>3.0049999999999999E-3</v>
      </c>
      <c r="I887">
        <v>2.6449999999999998E-3</v>
      </c>
      <c r="J887">
        <v>2.65E-3</v>
      </c>
      <c r="K887">
        <v>2.6199999999999999E-3</v>
      </c>
      <c r="L887">
        <v>2.395E-3</v>
      </c>
      <c r="M887">
        <v>3.1362665000000001E-3</v>
      </c>
      <c r="N887">
        <v>4.4683850000000001E-3</v>
      </c>
      <c r="O887">
        <v>2.9489152499999997E-3</v>
      </c>
      <c r="P887">
        <v>4.7182060839742329E-3</v>
      </c>
      <c r="Q887">
        <v>2.4233333333333299E-3</v>
      </c>
      <c r="R887">
        <v>2.2423333E-2</v>
      </c>
      <c r="S887">
        <v>5.04551883333333E-3</v>
      </c>
      <c r="T887">
        <v>3.4929875129573089E-3</v>
      </c>
      <c r="U887">
        <v>2.9378895278580298E-3</v>
      </c>
    </row>
    <row r="888" spans="1:21" x14ac:dyDescent="0.25">
      <c r="A888" s="144">
        <v>704.40000000000009</v>
      </c>
      <c r="B888">
        <v>2.7200000000000002E-3</v>
      </c>
      <c r="C888">
        <v>2.895E-3</v>
      </c>
      <c r="D888">
        <v>2.575E-3</v>
      </c>
      <c r="E888">
        <v>2.725E-3</v>
      </c>
      <c r="F888">
        <v>2.4599999999999999E-3</v>
      </c>
      <c r="G888">
        <v>2.4549999999999997E-3</v>
      </c>
      <c r="H888">
        <v>2.64E-3</v>
      </c>
      <c r="I888">
        <v>2.4099999999999998E-3</v>
      </c>
      <c r="J888">
        <v>2.405E-3</v>
      </c>
      <c r="K888">
        <v>2.2649999999999997E-3</v>
      </c>
      <c r="L888">
        <v>2.0700000000000002E-3</v>
      </c>
      <c r="M888">
        <v>2.8918715E-3</v>
      </c>
      <c r="N888">
        <v>4.1011199999999998E-3</v>
      </c>
      <c r="O888">
        <v>2.6505187500000002E-3</v>
      </c>
      <c r="P888">
        <v>4.6810958611439059E-3</v>
      </c>
      <c r="Q888">
        <v>2.4299999999999999E-3</v>
      </c>
      <c r="R888">
        <v>2.2429999999999999E-2</v>
      </c>
      <c r="S888">
        <v>4.9851790000000002E-3</v>
      </c>
      <c r="T888">
        <v>3.141650136842119E-3</v>
      </c>
      <c r="U888">
        <v>2.84294890579544E-3</v>
      </c>
    </row>
    <row r="889" spans="1:21" x14ac:dyDescent="0.25">
      <c r="A889" s="144">
        <v>704.80000000000007</v>
      </c>
      <c r="B889">
        <v>2.64E-3</v>
      </c>
      <c r="C889">
        <v>2.8799999999999997E-3</v>
      </c>
      <c r="D889">
        <v>2.5149999999999999E-3</v>
      </c>
      <c r="E889">
        <v>2.63E-3</v>
      </c>
      <c r="F889">
        <v>2.5100000000000001E-3</v>
      </c>
      <c r="G889">
        <v>2.5149999999999999E-3</v>
      </c>
      <c r="H889">
        <v>2.5999999999999999E-3</v>
      </c>
      <c r="I889">
        <v>2.4149999999999996E-3</v>
      </c>
      <c r="J889">
        <v>2.3100000000000004E-3</v>
      </c>
      <c r="K889">
        <v>2.2850000000000001E-3</v>
      </c>
      <c r="L889">
        <v>2.0899999999999998E-3</v>
      </c>
      <c r="M889">
        <v>2.9178720000000002E-3</v>
      </c>
      <c r="N889">
        <v>3.9174880000000002E-3</v>
      </c>
      <c r="O889">
        <v>2.6535710000000004E-3</v>
      </c>
      <c r="P889">
        <v>4.512415119114402E-3</v>
      </c>
      <c r="Q889">
        <v>2.2599999999999999E-3</v>
      </c>
      <c r="R889">
        <v>2.2259999999999999E-2</v>
      </c>
      <c r="S889">
        <v>4.7482484999999998E-3</v>
      </c>
      <c r="T889">
        <v>3.1498040924691187E-3</v>
      </c>
      <c r="U889">
        <v>3.2037949119225599E-3</v>
      </c>
    </row>
    <row r="890" spans="1:21" x14ac:dyDescent="0.25">
      <c r="A890" s="144">
        <v>705.2</v>
      </c>
      <c r="B890">
        <v>2.5399999999999997E-3</v>
      </c>
      <c r="C890">
        <v>2.6099999999999999E-3</v>
      </c>
      <c r="D890">
        <v>2.3800000000000002E-3</v>
      </c>
      <c r="E890">
        <v>2.5500000000000002E-3</v>
      </c>
      <c r="F890">
        <v>2.4200000000000003E-3</v>
      </c>
      <c r="G890">
        <v>2.2300000000000002E-3</v>
      </c>
      <c r="H890">
        <v>2.4149999999999996E-3</v>
      </c>
      <c r="I890">
        <v>2.235E-3</v>
      </c>
      <c r="J890">
        <v>2.2750000000000001E-3</v>
      </c>
      <c r="K890">
        <v>2.075E-3</v>
      </c>
      <c r="L890">
        <v>2.1050000000000001E-3</v>
      </c>
      <c r="M890">
        <v>2.7309629999999999E-3</v>
      </c>
      <c r="N890">
        <v>3.7644610000000002E-3</v>
      </c>
      <c r="O890">
        <v>2.2936750000000002E-3</v>
      </c>
      <c r="P890">
        <v>4.5626793829923566E-3</v>
      </c>
      <c r="Q890">
        <v>2.0300000000000001E-3</v>
      </c>
      <c r="R890">
        <v>2.2030000000000001E-2</v>
      </c>
      <c r="S890">
        <v>4.451394E-3</v>
      </c>
      <c r="T890">
        <v>3.1241202341908887E-3</v>
      </c>
      <c r="U890">
        <v>2.9896904308297999E-3</v>
      </c>
    </row>
    <row r="891" spans="1:21" x14ac:dyDescent="0.25">
      <c r="A891" s="144">
        <v>705.6</v>
      </c>
      <c r="B891">
        <v>2.3049999999999998E-3</v>
      </c>
      <c r="C891">
        <v>2.555E-3</v>
      </c>
      <c r="D891">
        <v>2.2399999999999998E-3</v>
      </c>
      <c r="E891">
        <v>2.1549999999999998E-3</v>
      </c>
      <c r="F891">
        <v>2.055E-3</v>
      </c>
      <c r="G891">
        <v>2.0049999999999998E-3</v>
      </c>
      <c r="H891">
        <v>2.2049999999999999E-3</v>
      </c>
      <c r="I891">
        <v>2.0800000000000003E-3</v>
      </c>
      <c r="J891">
        <v>1.98E-3</v>
      </c>
      <c r="K891">
        <v>2.0149999999999999E-3</v>
      </c>
      <c r="L891">
        <v>1.7850000000000001E-3</v>
      </c>
      <c r="M891">
        <v>2.5891099999999999E-3</v>
      </c>
      <c r="N891">
        <v>3.4278020000000002E-3</v>
      </c>
      <c r="O891">
        <v>2.0468654999999999E-3</v>
      </c>
      <c r="P891">
        <v>3.9829561188099768E-3</v>
      </c>
      <c r="Q891">
        <v>1.7966666666666699E-3</v>
      </c>
      <c r="R891">
        <v>2.1796666999999999E-2</v>
      </c>
      <c r="S891">
        <v>4.1512821666666701E-3</v>
      </c>
      <c r="T891">
        <v>2.5267809900771988E-3</v>
      </c>
      <c r="U891">
        <v>2.5558745694142901E-3</v>
      </c>
    </row>
    <row r="892" spans="1:21" x14ac:dyDescent="0.25">
      <c r="A892" s="144">
        <v>706</v>
      </c>
      <c r="B892">
        <v>2.225E-3</v>
      </c>
      <c r="C892">
        <v>2.405E-3</v>
      </c>
      <c r="D892">
        <v>2.2199999999999998E-3</v>
      </c>
      <c r="E892">
        <v>2.4350000000000001E-3</v>
      </c>
      <c r="F892">
        <v>2.0449999999999999E-3</v>
      </c>
      <c r="G892">
        <v>2.0150000000000003E-3</v>
      </c>
      <c r="H892">
        <v>2.3499999999999997E-3</v>
      </c>
      <c r="I892">
        <v>1.9250000000000001E-3</v>
      </c>
      <c r="J892">
        <v>1.9850000000000002E-3</v>
      </c>
      <c r="K892">
        <v>2.0600000000000002E-3</v>
      </c>
      <c r="L892">
        <v>1.8E-3</v>
      </c>
      <c r="M892">
        <v>2.7029319999999999E-3</v>
      </c>
      <c r="N892">
        <v>3.182959E-3</v>
      </c>
      <c r="O892">
        <v>1.9864325E-3</v>
      </c>
      <c r="P892">
        <v>3.9989989063176469E-3</v>
      </c>
      <c r="Q892">
        <v>1.89666666666667E-3</v>
      </c>
      <c r="R892">
        <v>2.1896667000000002E-2</v>
      </c>
      <c r="S892">
        <v>4.18457916666667E-3</v>
      </c>
      <c r="T892">
        <v>2.3557112293135889E-3</v>
      </c>
      <c r="U892">
        <v>2.4565336095763298E-3</v>
      </c>
    </row>
    <row r="893" spans="1:21" x14ac:dyDescent="0.25">
      <c r="A893" s="144">
        <v>706.40000000000009</v>
      </c>
      <c r="B893">
        <v>2.0499999999999997E-3</v>
      </c>
      <c r="C893">
        <v>2.385E-3</v>
      </c>
      <c r="D893">
        <v>2.0249999999999999E-3</v>
      </c>
      <c r="E893">
        <v>2.1050000000000001E-3</v>
      </c>
      <c r="F893">
        <v>1.8349999999999998E-3</v>
      </c>
      <c r="G893">
        <v>2.0100000000000001E-3</v>
      </c>
      <c r="H893">
        <v>2.0449999999999999E-3</v>
      </c>
      <c r="I893">
        <v>1.9450000000000001E-3</v>
      </c>
      <c r="J893">
        <v>1.8449999999999999E-3</v>
      </c>
      <c r="K893">
        <v>1.885E-3</v>
      </c>
      <c r="L893">
        <v>1.6299999999999999E-3</v>
      </c>
      <c r="M893">
        <v>2.5452035E-3</v>
      </c>
      <c r="N893">
        <v>3.335986E-3</v>
      </c>
      <c r="O893">
        <v>1.9317712500000002E-3</v>
      </c>
      <c r="P893">
        <v>3.8519011554269929E-3</v>
      </c>
      <c r="Q893">
        <v>1.64333333333333E-3</v>
      </c>
      <c r="R893">
        <v>2.1643333000000001E-2</v>
      </c>
      <c r="S893">
        <v>3.8646183333333299E-3</v>
      </c>
      <c r="T893">
        <v>2.7930565604922289E-3</v>
      </c>
      <c r="U893">
        <v>2.6542558644759399E-3</v>
      </c>
    </row>
    <row r="894" spans="1:21" x14ac:dyDescent="0.25">
      <c r="A894" s="144">
        <v>706.80000000000007</v>
      </c>
      <c r="B894">
        <v>1.97E-3</v>
      </c>
      <c r="C894">
        <v>2.0950000000000001E-3</v>
      </c>
      <c r="D894">
        <v>1.825E-3</v>
      </c>
      <c r="E894">
        <v>2.14E-3</v>
      </c>
      <c r="F894">
        <v>1.8800000000000002E-3</v>
      </c>
      <c r="G894">
        <v>1.7699999999999999E-3</v>
      </c>
      <c r="H894">
        <v>2.065E-3</v>
      </c>
      <c r="I894">
        <v>1.9350000000000001E-3</v>
      </c>
      <c r="J894">
        <v>1.82E-3</v>
      </c>
      <c r="K894">
        <v>1.7600000000000001E-3</v>
      </c>
      <c r="L894">
        <v>1.585E-3</v>
      </c>
      <c r="M894">
        <v>2.0979075000000002E-3</v>
      </c>
      <c r="N894">
        <v>3.182959E-3</v>
      </c>
      <c r="O894">
        <v>1.8626720000000001E-3</v>
      </c>
      <c r="P894">
        <v>3.8316379222586754E-3</v>
      </c>
      <c r="Q894">
        <v>1.7700000000000001E-3</v>
      </c>
      <c r="R894">
        <v>2.1770000000000001E-2</v>
      </c>
      <c r="S894">
        <v>3.9247329999999997E-3</v>
      </c>
      <c r="T894">
        <v>2.4231283415689087E-3</v>
      </c>
      <c r="U894">
        <v>2.21927268815704E-3</v>
      </c>
    </row>
    <row r="895" spans="1:21" x14ac:dyDescent="0.25">
      <c r="A895" s="144">
        <v>707.2</v>
      </c>
      <c r="B895">
        <v>1.9100000000000002E-3</v>
      </c>
      <c r="C895">
        <v>1.9350000000000001E-3</v>
      </c>
      <c r="D895">
        <v>1.735E-3</v>
      </c>
      <c r="E895">
        <v>1.8450000000000001E-3</v>
      </c>
      <c r="F895">
        <v>1.6050000000000001E-3</v>
      </c>
      <c r="G895">
        <v>1.7399999999999998E-3</v>
      </c>
      <c r="H895">
        <v>1.815E-3</v>
      </c>
      <c r="I895">
        <v>1.6199999999999999E-3</v>
      </c>
      <c r="J895">
        <v>1.725E-3</v>
      </c>
      <c r="K895">
        <v>1.65E-3</v>
      </c>
      <c r="L895">
        <v>1.3600000000000001E-3</v>
      </c>
      <c r="M895">
        <v>1.8731875000000001E-3</v>
      </c>
      <c r="N895">
        <v>3.2135639999999999E-3</v>
      </c>
      <c r="O895">
        <v>1.7285282500000001E-3</v>
      </c>
      <c r="P895">
        <v>3.555331666937442E-3</v>
      </c>
      <c r="Q895">
        <v>1.3866666666666699E-3</v>
      </c>
      <c r="R895">
        <v>2.1386667000000002E-2</v>
      </c>
      <c r="S895">
        <v>3.4749231666666601E-3</v>
      </c>
      <c r="T895">
        <v>2.1045610886623487E-3</v>
      </c>
      <c r="U895">
        <v>2.0501494462272E-3</v>
      </c>
    </row>
    <row r="896" spans="1:21" x14ac:dyDescent="0.25">
      <c r="A896" s="144">
        <v>707.6</v>
      </c>
      <c r="B896">
        <v>1.7850000000000001E-3</v>
      </c>
      <c r="C896">
        <v>2.1849999999999999E-3</v>
      </c>
      <c r="D896">
        <v>1.8449999999999999E-3</v>
      </c>
      <c r="E896">
        <v>1.885E-3</v>
      </c>
      <c r="F896">
        <v>1.6350000000000002E-3</v>
      </c>
      <c r="G896">
        <v>1.7699999999999999E-3</v>
      </c>
      <c r="H896">
        <v>1.9500000000000001E-3</v>
      </c>
      <c r="I896">
        <v>1.7100000000000001E-3</v>
      </c>
      <c r="J896">
        <v>1.645E-3</v>
      </c>
      <c r="K896">
        <v>1.6900000000000001E-3</v>
      </c>
      <c r="L896">
        <v>1.5049999999999998E-3</v>
      </c>
      <c r="M896">
        <v>1.8409820000000001E-3</v>
      </c>
      <c r="N896">
        <v>2.6932729999999999E-3</v>
      </c>
      <c r="O896">
        <v>1.5826309999999999E-3</v>
      </c>
      <c r="P896">
        <v>2.9798164071856001E-3</v>
      </c>
      <c r="Q896">
        <v>1.5133333333333301E-3</v>
      </c>
      <c r="R896">
        <v>2.1513332999999999E-2</v>
      </c>
      <c r="S896">
        <v>3.5351878333333298E-3</v>
      </c>
      <c r="T896">
        <v>2.209692458776719E-3</v>
      </c>
      <c r="U896">
        <v>2.3156736549844398E-3</v>
      </c>
    </row>
    <row r="897" spans="1:22" x14ac:dyDescent="0.25">
      <c r="A897" s="144">
        <v>708</v>
      </c>
      <c r="B897">
        <v>1.4750000000000002E-3</v>
      </c>
      <c r="C897">
        <v>1.655E-3</v>
      </c>
      <c r="D897">
        <v>1.5049999999999998E-3</v>
      </c>
      <c r="E897">
        <v>1.4250000000000001E-3</v>
      </c>
      <c r="F897">
        <v>1.4649999999999999E-3</v>
      </c>
      <c r="G897">
        <v>1.3700000000000001E-3</v>
      </c>
      <c r="H897">
        <v>1.585E-3</v>
      </c>
      <c r="I897">
        <v>1.315E-3</v>
      </c>
      <c r="J897">
        <v>1.3799999999999999E-3</v>
      </c>
      <c r="K897">
        <v>1.3500000000000001E-3</v>
      </c>
      <c r="L897">
        <v>1.245E-3</v>
      </c>
      <c r="M897">
        <v>1.9789094999999998E-3</v>
      </c>
      <c r="N897">
        <v>2.6320620000000001E-3</v>
      </c>
      <c r="O897">
        <v>1.5300012499999999E-3</v>
      </c>
      <c r="P897">
        <v>2.9771786873090088E-3</v>
      </c>
      <c r="Q897">
        <v>1.30333333333333E-3</v>
      </c>
      <c r="R897">
        <v>2.1303333000000001E-2</v>
      </c>
      <c r="S897">
        <v>3.2588613333333302E-3</v>
      </c>
      <c r="T897">
        <v>1.737563128769539E-3</v>
      </c>
      <c r="U897">
        <v>2.06223278377191E-3</v>
      </c>
    </row>
    <row r="898" spans="1:22" x14ac:dyDescent="0.25">
      <c r="A898" s="144">
        <v>708.40000000000009</v>
      </c>
      <c r="B898">
        <v>1.6050000000000001E-3</v>
      </c>
      <c r="C898">
        <v>1.5950000000000001E-3</v>
      </c>
      <c r="D898">
        <v>1.5E-3</v>
      </c>
      <c r="E898">
        <v>1.6250000000000001E-3</v>
      </c>
      <c r="F898">
        <v>1.395E-3</v>
      </c>
      <c r="G898">
        <v>1.3649999999999999E-3</v>
      </c>
      <c r="H898">
        <v>1.5400000000000001E-3</v>
      </c>
      <c r="I898">
        <v>1.335E-3</v>
      </c>
      <c r="J898">
        <v>1.4E-3</v>
      </c>
      <c r="K898">
        <v>1.3849999999999999E-3</v>
      </c>
      <c r="L898">
        <v>1.2199999999999999E-3</v>
      </c>
      <c r="M898">
        <v>1.6493795E-3</v>
      </c>
      <c r="N898">
        <v>2.8769049999999999E-3</v>
      </c>
      <c r="O898">
        <v>1.4440220000000001E-3</v>
      </c>
      <c r="P898">
        <v>3.1321789526638083E-3</v>
      </c>
      <c r="Q898">
        <v>1.1800000000000001E-3</v>
      </c>
      <c r="R898">
        <v>2.1180000000000001E-2</v>
      </c>
      <c r="S898">
        <v>3.0692764999999999E-3</v>
      </c>
      <c r="T898">
        <v>2.0934592027773589E-3</v>
      </c>
      <c r="U898">
        <v>1.8289696609773401E-3</v>
      </c>
    </row>
    <row r="899" spans="1:22" x14ac:dyDescent="0.25">
      <c r="A899" s="144">
        <v>708.80000000000007</v>
      </c>
      <c r="B899">
        <v>1.4099999999999998E-3</v>
      </c>
      <c r="C899">
        <v>1.565E-3</v>
      </c>
      <c r="D899">
        <v>1.4550000000000001E-3</v>
      </c>
      <c r="E899">
        <v>1.56E-3</v>
      </c>
      <c r="F899">
        <v>1.2850000000000001E-3</v>
      </c>
      <c r="G899">
        <v>1.4450000000000001E-3</v>
      </c>
      <c r="H899">
        <v>1.6350000000000002E-3</v>
      </c>
      <c r="I899">
        <v>1.325E-3</v>
      </c>
      <c r="J899">
        <v>1.2699999999999999E-3</v>
      </c>
      <c r="K899">
        <v>1.415E-3</v>
      </c>
      <c r="L899">
        <v>1.1250000000000001E-3</v>
      </c>
      <c r="M899">
        <v>1.6141100000000002E-3</v>
      </c>
      <c r="N899">
        <v>2.3260080000000001E-3</v>
      </c>
      <c r="O899">
        <v>1.37338125E-3</v>
      </c>
      <c r="P899">
        <v>2.6445537047268784E-3</v>
      </c>
      <c r="Q899">
        <v>1.1966666666666701E-3</v>
      </c>
      <c r="R899">
        <v>2.1196666999999999E-2</v>
      </c>
      <c r="S899">
        <v>3.0197661666666702E-3</v>
      </c>
      <c r="T899">
        <v>1.805143156206509E-3</v>
      </c>
      <c r="U899">
        <v>1.6911479283268499E-3</v>
      </c>
    </row>
    <row r="900" spans="1:22" x14ac:dyDescent="0.25">
      <c r="A900" s="144">
        <v>709.2</v>
      </c>
      <c r="B900">
        <v>1.485E-3</v>
      </c>
      <c r="C900">
        <v>1.72E-3</v>
      </c>
      <c r="D900">
        <v>1.41E-3</v>
      </c>
      <c r="E900">
        <v>1.5899999999999998E-3</v>
      </c>
      <c r="F900">
        <v>1.3749999999999999E-3</v>
      </c>
      <c r="G900">
        <v>1.4650000000000002E-3</v>
      </c>
      <c r="H900">
        <v>1.5100000000000001E-3</v>
      </c>
      <c r="I900">
        <v>1.4650000000000002E-3</v>
      </c>
      <c r="J900">
        <v>1.3799999999999999E-3</v>
      </c>
      <c r="K900">
        <v>1.3549999999999999E-3</v>
      </c>
      <c r="L900">
        <v>1.0738200000000001E-3</v>
      </c>
      <c r="M900">
        <v>1.6525765E-3</v>
      </c>
      <c r="N900">
        <v>1.9281389999999999E-3</v>
      </c>
      <c r="O900">
        <v>1.1913252500000001E-3</v>
      </c>
      <c r="P900">
        <v>2.9316519863271319E-3</v>
      </c>
      <c r="Q900">
        <v>8.6333333333333303E-4</v>
      </c>
      <c r="R900">
        <v>2.0863333000000001E-2</v>
      </c>
      <c r="S900">
        <v>2.62033083333333E-3</v>
      </c>
      <c r="T900">
        <v>1.9675098761124088E-3</v>
      </c>
      <c r="U900">
        <v>1.61480767590334E-3</v>
      </c>
    </row>
    <row r="901" spans="1:22" x14ac:dyDescent="0.25">
      <c r="A901" s="144">
        <v>709.6</v>
      </c>
      <c r="B901">
        <v>1.3500000000000001E-3</v>
      </c>
      <c r="C901">
        <v>1.47E-3</v>
      </c>
      <c r="D901">
        <v>1.3449999999999998E-3</v>
      </c>
      <c r="E901">
        <v>1.475E-3</v>
      </c>
      <c r="F901">
        <v>1.2700000000000001E-3</v>
      </c>
      <c r="G901">
        <v>1.1955754999999999E-3</v>
      </c>
      <c r="H901">
        <v>1.42E-3</v>
      </c>
      <c r="I901">
        <v>1.1800000000000001E-3</v>
      </c>
      <c r="J901">
        <v>1.2200000000000002E-3</v>
      </c>
      <c r="K901">
        <v>1.2600000000000001E-3</v>
      </c>
      <c r="L901">
        <v>1.0484495000000001E-3</v>
      </c>
      <c r="M901">
        <v>1.6787289999999999E-3</v>
      </c>
      <c r="N901">
        <v>2.172982E-3</v>
      </c>
      <c r="O901">
        <v>1.07355075E-3</v>
      </c>
      <c r="P901">
        <v>2.675873228052174E-3</v>
      </c>
      <c r="Q901">
        <v>9.2333333333333297E-4</v>
      </c>
      <c r="R901">
        <v>2.0923332999999999E-2</v>
      </c>
      <c r="S901">
        <v>2.6143028333333301E-3</v>
      </c>
      <c r="T901">
        <v>1.3835374034298789E-3</v>
      </c>
      <c r="U901">
        <v>1.7757994886010899E-3</v>
      </c>
    </row>
    <row r="902" spans="1:22" x14ac:dyDescent="0.25">
      <c r="A902" s="144">
        <v>710</v>
      </c>
      <c r="B902">
        <v>1.15E-3</v>
      </c>
      <c r="C902">
        <v>1.2750000000000001E-3</v>
      </c>
      <c r="D902">
        <v>1.0344065E-3</v>
      </c>
      <c r="E902">
        <v>1.0773095E-3</v>
      </c>
      <c r="F902">
        <v>1.012134E-3</v>
      </c>
      <c r="G902">
        <v>1.0593480000000001E-3</v>
      </c>
      <c r="H902">
        <v>1.14E-3</v>
      </c>
      <c r="I902">
        <v>1.1250000000000001E-3</v>
      </c>
      <c r="J902">
        <v>1.0380285E-3</v>
      </c>
      <c r="K902">
        <v>9.3391850000000001E-4</v>
      </c>
      <c r="L902">
        <v>8.6591000000000001E-4</v>
      </c>
      <c r="M902">
        <v>1.4364135000000001E-3</v>
      </c>
      <c r="N902">
        <v>1.9281389999999999E-3</v>
      </c>
      <c r="O902">
        <v>1.1006927499999999E-3</v>
      </c>
      <c r="P902">
        <v>2.2629839815920946E-3</v>
      </c>
      <c r="Q902">
        <v>9.5E-4</v>
      </c>
      <c r="R902">
        <v>2.095E-2</v>
      </c>
      <c r="S902">
        <v>2.5750165E-3</v>
      </c>
      <c r="T902">
        <v>1.4265254818940491E-3</v>
      </c>
      <c r="U902">
        <v>1.42904674740487E-3</v>
      </c>
    </row>
    <row r="903" spans="1:22" x14ac:dyDescent="0.25">
      <c r="A903" s="144">
        <v>710.40000000000009</v>
      </c>
      <c r="B903">
        <v>1.149017E-3</v>
      </c>
      <c r="C903">
        <v>1.2468760000000001E-3</v>
      </c>
      <c r="D903">
        <v>1.0950000000000001E-3</v>
      </c>
      <c r="E903">
        <v>1.08E-3</v>
      </c>
      <c r="F903">
        <v>1.0146745000000001E-3</v>
      </c>
      <c r="G903">
        <v>9.8356849999999994E-4</v>
      </c>
      <c r="H903">
        <v>1.2036235E-3</v>
      </c>
      <c r="I903">
        <v>1.033609E-3</v>
      </c>
      <c r="J903">
        <v>1.0367054999999999E-3</v>
      </c>
      <c r="K903">
        <v>1.0375650000000001E-3</v>
      </c>
      <c r="L903">
        <v>9.78935E-4</v>
      </c>
      <c r="M903">
        <v>1.36279E-3</v>
      </c>
      <c r="N903">
        <v>1.9281389999999999E-3</v>
      </c>
      <c r="O903">
        <v>1.10395175E-3</v>
      </c>
      <c r="P903">
        <v>2.1756222321782813E-3</v>
      </c>
      <c r="Q903">
        <v>8.0000000000000004E-4</v>
      </c>
      <c r="R903">
        <v>2.0799999999999999E-2</v>
      </c>
      <c r="S903">
        <v>2.3591375E-3</v>
      </c>
      <c r="T903">
        <v>1.287832378914599E-3</v>
      </c>
      <c r="U903">
        <v>1.5565743662121099E-3</v>
      </c>
    </row>
    <row r="904" spans="1:22" x14ac:dyDescent="0.25">
      <c r="A904" s="144">
        <v>710.80000000000007</v>
      </c>
      <c r="B904">
        <v>1.1422354999999999E-3</v>
      </c>
      <c r="C904">
        <v>1.39E-3</v>
      </c>
      <c r="D904">
        <v>1.2850000000000001E-3</v>
      </c>
      <c r="E904">
        <v>1.3549999999999999E-3</v>
      </c>
      <c r="F904">
        <v>1.24E-3</v>
      </c>
      <c r="G904">
        <v>1.1263549999999999E-3</v>
      </c>
      <c r="H904">
        <v>1.3649999999999999E-3</v>
      </c>
      <c r="I904">
        <v>1.2049999999999999E-3</v>
      </c>
      <c r="J904">
        <v>1.2000000000000001E-3</v>
      </c>
      <c r="K904">
        <v>1.225E-3</v>
      </c>
      <c r="L904">
        <v>1.11396E-3</v>
      </c>
      <c r="M904">
        <v>1.1335830000000001E-3</v>
      </c>
      <c r="N904">
        <v>1.8057170000000001E-3</v>
      </c>
      <c r="O904">
        <v>1.1415430000000001E-3</v>
      </c>
      <c r="P904">
        <v>1.9490524783339356E-3</v>
      </c>
      <c r="Q904">
        <v>5.9999999999999995E-4</v>
      </c>
      <c r="R904">
        <v>2.06E-2</v>
      </c>
      <c r="S904">
        <v>2.0933325E-3</v>
      </c>
      <c r="T904">
        <v>1.388682571537939E-3</v>
      </c>
      <c r="U904">
        <v>1.2323219271517601E-3</v>
      </c>
    </row>
    <row r="905" spans="1:22" x14ac:dyDescent="0.25">
      <c r="A905" s="144">
        <v>711.2</v>
      </c>
      <c r="B905">
        <v>1.03527E-3</v>
      </c>
      <c r="C905">
        <v>1.0526285000000001E-3</v>
      </c>
      <c r="D905">
        <v>1.048759E-3</v>
      </c>
      <c r="E905">
        <v>1.1000000000000001E-3</v>
      </c>
      <c r="F905">
        <v>9.0216249999999993E-4</v>
      </c>
      <c r="G905">
        <v>9.27869E-4</v>
      </c>
      <c r="H905">
        <v>1.0726640000000001E-3</v>
      </c>
      <c r="I905">
        <v>1.021402E-3</v>
      </c>
      <c r="J905">
        <v>9.0120700000000001E-4</v>
      </c>
      <c r="K905">
        <v>1.02074E-3</v>
      </c>
      <c r="L905">
        <v>8.2182650000000006E-4</v>
      </c>
      <c r="M905">
        <v>1.334652E-3</v>
      </c>
      <c r="N905">
        <v>1.9587440000000001E-3</v>
      </c>
      <c r="O905">
        <v>8.9193049999999993E-4</v>
      </c>
      <c r="P905">
        <v>2.1614142584573063E-3</v>
      </c>
      <c r="Q905">
        <v>9.8999999999999999E-4</v>
      </c>
      <c r="R905">
        <v>2.0990000000000002E-2</v>
      </c>
      <c r="S905">
        <v>2.4176014999999999E-3</v>
      </c>
      <c r="T905">
        <v>1.591614083925149E-3</v>
      </c>
      <c r="U905">
        <v>1.4491110505384999E-3</v>
      </c>
      <c r="V905" s="170"/>
    </row>
    <row r="906" spans="1:22" x14ac:dyDescent="0.25">
      <c r="A906" s="144">
        <v>711.6</v>
      </c>
      <c r="B906">
        <v>1.2899999999999999E-3</v>
      </c>
      <c r="C906">
        <v>1.2650000000000001E-3</v>
      </c>
      <c r="D906">
        <v>1.1099999999999999E-3</v>
      </c>
      <c r="E906">
        <v>1.2300000000000002E-3</v>
      </c>
      <c r="F906">
        <v>1.1250000000000001E-3</v>
      </c>
      <c r="G906">
        <v>1.0479915E-3</v>
      </c>
      <c r="H906">
        <v>1.2949999999999999E-3</v>
      </c>
      <c r="I906">
        <v>1.1649999999999998E-3</v>
      </c>
      <c r="J906">
        <v>1.0899999999999998E-3</v>
      </c>
      <c r="K906">
        <v>1.0238005E-3</v>
      </c>
      <c r="L906">
        <v>8.7771449999999999E-4</v>
      </c>
      <c r="M906">
        <v>9.10048E-4</v>
      </c>
      <c r="N906">
        <v>1.6832959999999999E-3</v>
      </c>
      <c r="O906">
        <v>9.9778675000000011E-4</v>
      </c>
      <c r="P906">
        <v>1.7353720016592313E-3</v>
      </c>
      <c r="Q906">
        <v>6.4666666666666703E-4</v>
      </c>
      <c r="R906">
        <v>2.0646667E-2</v>
      </c>
      <c r="S906">
        <v>2.00861116666667E-3</v>
      </c>
      <c r="T906">
        <v>1.365714216895939E-3</v>
      </c>
      <c r="U906">
        <v>1.61817834714315E-3</v>
      </c>
      <c r="V906" s="170"/>
    </row>
    <row r="907" spans="1:22" x14ac:dyDescent="0.25">
      <c r="A907" s="144">
        <v>712</v>
      </c>
      <c r="B907">
        <v>6.2441449999999996E-4</v>
      </c>
      <c r="C907">
        <v>7.7193750000000005E-4</v>
      </c>
      <c r="D907">
        <v>5.4403950000000002E-4</v>
      </c>
      <c r="E907">
        <v>8.4120899999999999E-4</v>
      </c>
      <c r="F907">
        <v>6.2798200000000002E-4</v>
      </c>
      <c r="G907">
        <v>7.0808999999999998E-4</v>
      </c>
      <c r="H907">
        <v>7.49889E-4</v>
      </c>
      <c r="I907">
        <v>6.2615299999999995E-4</v>
      </c>
      <c r="J907">
        <v>8.7724099999999996E-4</v>
      </c>
      <c r="K907">
        <v>7.10226E-4</v>
      </c>
      <c r="L907">
        <v>6.1551550000000003E-4</v>
      </c>
      <c r="M907">
        <v>6.3010600000000007E-4</v>
      </c>
      <c r="N907">
        <v>1.7445060000000001E-3</v>
      </c>
      <c r="O907">
        <v>8.4101599999999999E-4</v>
      </c>
      <c r="P907">
        <v>1.700108268490872E-3</v>
      </c>
      <c r="Q907">
        <v>3.9333333333333299E-4</v>
      </c>
      <c r="R907">
        <v>2.0393333E-2</v>
      </c>
      <c r="S907">
        <v>1.6896948333333299E-3</v>
      </c>
      <c r="T907">
        <v>1.2878664726730391E-3</v>
      </c>
      <c r="U907">
        <v>1.1960194648242899E-3</v>
      </c>
    </row>
    <row r="908" spans="1:22" x14ac:dyDescent="0.25">
      <c r="A908" s="144">
        <v>712.40000000000009</v>
      </c>
      <c r="B908">
        <v>7.644975E-4</v>
      </c>
      <c r="C908">
        <v>8.5258350000000003E-4</v>
      </c>
      <c r="D908">
        <v>7.2520199999999999E-4</v>
      </c>
      <c r="E908">
        <v>8.543724999999999E-4</v>
      </c>
      <c r="F908">
        <v>8.2666100000000002E-4</v>
      </c>
      <c r="G908">
        <v>7.6467250000000005E-4</v>
      </c>
      <c r="H908">
        <v>8.4296250000000001E-4</v>
      </c>
      <c r="I908">
        <v>6.6042550000000003E-4</v>
      </c>
      <c r="J908">
        <v>8.8281850000000001E-4</v>
      </c>
      <c r="K908">
        <v>7.5066800000000002E-4</v>
      </c>
      <c r="L908">
        <v>6.9662099999999992E-4</v>
      </c>
      <c r="M908">
        <v>5.4105699999999995E-4</v>
      </c>
      <c r="N908">
        <v>1.25482E-3</v>
      </c>
      <c r="O908">
        <v>7.2522800000000007E-4</v>
      </c>
      <c r="P908">
        <v>1.4906360308919427E-3</v>
      </c>
      <c r="Q908">
        <v>6.9666666666666705E-4</v>
      </c>
      <c r="R908">
        <v>2.0696666999999998E-2</v>
      </c>
      <c r="S908">
        <v>1.9275181666666601E-3</v>
      </c>
      <c r="T908">
        <v>1.070262146010269E-3</v>
      </c>
      <c r="U908" s="170">
        <v>9.8082809997344401E-4</v>
      </c>
      <c r="V908" s="170"/>
    </row>
    <row r="909" spans="1:22" x14ac:dyDescent="0.25">
      <c r="A909" s="144">
        <v>712.80000000000007</v>
      </c>
      <c r="B909">
        <v>7.1368699999999996E-4</v>
      </c>
      <c r="C909">
        <v>7.9291050000000003E-4</v>
      </c>
      <c r="D909">
        <v>7.5889000000000002E-4</v>
      </c>
      <c r="E909">
        <v>7.8398849999999996E-4</v>
      </c>
      <c r="F909">
        <v>7.421115E-4</v>
      </c>
      <c r="G909">
        <v>7.1777050000000002E-4</v>
      </c>
      <c r="H909">
        <v>8.9182699999999998E-4</v>
      </c>
      <c r="I909">
        <v>8.377495E-4</v>
      </c>
      <c r="J909">
        <v>7.9238099999999999E-4</v>
      </c>
      <c r="K909">
        <v>6.6548849999999995E-4</v>
      </c>
      <c r="L909">
        <v>6.0225250000000001E-4</v>
      </c>
      <c r="M909">
        <v>1.0625645E-3</v>
      </c>
      <c r="N909">
        <v>1.3772420000000001E-3</v>
      </c>
      <c r="O909">
        <v>7.0833824999999996E-4</v>
      </c>
      <c r="P909">
        <v>1.2843297755707136E-3</v>
      </c>
      <c r="Q909">
        <v>4.1666666666666702E-4</v>
      </c>
      <c r="R909">
        <v>2.0416666999999999E-2</v>
      </c>
      <c r="S909">
        <v>1.5820821666666699E-3</v>
      </c>
      <c r="T909">
        <v>1.1613275515147191E-3</v>
      </c>
      <c r="U909">
        <v>1.03637167233861E-3</v>
      </c>
      <c r="V909" s="170"/>
    </row>
    <row r="910" spans="1:22" x14ac:dyDescent="0.25">
      <c r="A910" s="144">
        <v>713.2</v>
      </c>
      <c r="B910">
        <v>9.7425099999999998E-4</v>
      </c>
      <c r="C910">
        <v>1.06E-3</v>
      </c>
      <c r="D910">
        <v>9.0943199999999995E-4</v>
      </c>
      <c r="E910">
        <v>8.9229400000000007E-4</v>
      </c>
      <c r="F910">
        <v>8.409419999999999E-4</v>
      </c>
      <c r="G910">
        <v>8.20545E-4</v>
      </c>
      <c r="H910">
        <v>1.055984E-3</v>
      </c>
      <c r="I910">
        <v>8.8111050000000001E-4</v>
      </c>
      <c r="J910">
        <v>9.0004050000000002E-4</v>
      </c>
      <c r="K910">
        <v>8.4408200000000001E-4</v>
      </c>
      <c r="L910">
        <v>5.9716799999999992E-4</v>
      </c>
      <c r="M910">
        <v>9.466469999999999E-4</v>
      </c>
      <c r="N910">
        <v>1.2854260000000001E-3</v>
      </c>
      <c r="O910">
        <v>8.0939325000000003E-4</v>
      </c>
      <c r="P910">
        <v>1.3138025438792376E-3</v>
      </c>
      <c r="Q910">
        <v>3.5E-4</v>
      </c>
      <c r="R910">
        <v>2.035E-2</v>
      </c>
      <c r="S910">
        <v>1.450053E-3</v>
      </c>
      <c r="T910">
        <v>1.2765151479593891E-3</v>
      </c>
      <c r="U910">
        <v>1.06257226518789E-3</v>
      </c>
      <c r="V910" s="170"/>
    </row>
    <row r="911" spans="1:22" x14ac:dyDescent="0.25">
      <c r="A911" s="144">
        <v>713.6</v>
      </c>
      <c r="B911">
        <v>7.98806E-4</v>
      </c>
      <c r="C911">
        <v>7.7453950000000004E-4</v>
      </c>
      <c r="D911">
        <v>4.2939849999999995E-4</v>
      </c>
      <c r="E911">
        <v>8.8055450000000003E-4</v>
      </c>
      <c r="F911">
        <v>7.7252349999999996E-4</v>
      </c>
      <c r="G911">
        <v>5.666925E-4</v>
      </c>
      <c r="H911">
        <v>7.1842550000000003E-4</v>
      </c>
      <c r="I911">
        <v>7.1953100000000003E-4</v>
      </c>
      <c r="J911">
        <v>6.3756749999999997E-4</v>
      </c>
      <c r="K911">
        <v>6.9063950000000001E-4</v>
      </c>
      <c r="L911">
        <v>4.21338E-4</v>
      </c>
      <c r="M911">
        <v>9.2729800000000001E-4</v>
      </c>
      <c r="N911">
        <v>1.25482E-3</v>
      </c>
      <c r="O911">
        <v>6.4728500000000005E-4</v>
      </c>
      <c r="P911">
        <v>1.1127602870811626E-3</v>
      </c>
      <c r="Q911">
        <v>4.9666666666666696E-4</v>
      </c>
      <c r="R911">
        <v>2.0496667E-2</v>
      </c>
      <c r="S911">
        <v>1.5314301666666699E-3</v>
      </c>
      <c r="T911">
        <v>8.0920768173950604E-4</v>
      </c>
      <c r="U911" s="170">
        <v>9.8313632153334109E-4</v>
      </c>
      <c r="V911" s="170"/>
    </row>
    <row r="912" spans="1:22" x14ac:dyDescent="0.25">
      <c r="A912" s="144">
        <v>714</v>
      </c>
      <c r="B912">
        <v>6.4417399999999996E-4</v>
      </c>
      <c r="C912">
        <v>5.3881749999999998E-4</v>
      </c>
      <c r="D912">
        <v>3.9167999999999999E-4</v>
      </c>
      <c r="E912">
        <v>6.7950400000000005E-4</v>
      </c>
      <c r="F912">
        <v>6.1050399999999999E-4</v>
      </c>
      <c r="G912">
        <v>5.1582449999999997E-4</v>
      </c>
      <c r="H912">
        <v>8.0392500000000004E-4</v>
      </c>
      <c r="I912">
        <v>5.7093649999999992E-4</v>
      </c>
      <c r="J912">
        <v>6.2700949999999994E-4</v>
      </c>
      <c r="K912">
        <v>5.2269149999999999E-4</v>
      </c>
      <c r="L912">
        <v>4.9833449999999997E-4</v>
      </c>
      <c r="M912">
        <v>6.7738800000000001E-4</v>
      </c>
      <c r="N912">
        <v>1.346636E-3</v>
      </c>
      <c r="O912">
        <v>4.5891150000000001E-4</v>
      </c>
      <c r="P912">
        <v>1.1482750686814165E-3</v>
      </c>
      <c r="Q912">
        <v>2.5666666666666698E-4</v>
      </c>
      <c r="R912">
        <v>2.0256666999999999E-2</v>
      </c>
      <c r="S912">
        <v>1.22621416666667E-3</v>
      </c>
      <c r="T912">
        <v>1.1015990265710691E-3</v>
      </c>
      <c r="U912" s="170">
        <v>7.1830136006335399E-4</v>
      </c>
      <c r="V912" s="170"/>
    </row>
    <row r="913" spans="1:22" x14ac:dyDescent="0.25">
      <c r="A913" s="144">
        <v>714.40000000000009</v>
      </c>
      <c r="B913">
        <v>4.1851200000000001E-4</v>
      </c>
      <c r="C913">
        <v>4.5559300000000001E-4</v>
      </c>
      <c r="D913">
        <v>4.176955E-4</v>
      </c>
      <c r="E913">
        <v>4.3268400000000002E-4</v>
      </c>
      <c r="F913">
        <v>3.6854499999999996E-4</v>
      </c>
      <c r="G913">
        <v>3.2884549999999998E-4</v>
      </c>
      <c r="H913">
        <v>3.5832750000000003E-4</v>
      </c>
      <c r="I913">
        <v>4.3216200000000004E-4</v>
      </c>
      <c r="J913">
        <v>3.7961400000000001E-4</v>
      </c>
      <c r="K913">
        <v>4.1722500000000002E-4</v>
      </c>
      <c r="L913">
        <v>3.040435E-4</v>
      </c>
      <c r="M913">
        <v>4.0405900000000002E-4</v>
      </c>
      <c r="N913">
        <v>9.1816100000000002E-4</v>
      </c>
      <c r="O913">
        <v>4.1465225000000003E-4</v>
      </c>
      <c r="P913">
        <v>1.0806028458510953E-3</v>
      </c>
      <c r="Q913">
        <v>2.53333333333333E-4</v>
      </c>
      <c r="R913">
        <v>2.0253332999999998E-2</v>
      </c>
      <c r="S913">
        <v>1.1577378333333299E-3</v>
      </c>
      <c r="T913">
        <v>9.7920133795902911E-4</v>
      </c>
      <c r="U913" s="170">
        <v>7.2671599283369499E-4</v>
      </c>
      <c r="V913" s="170"/>
    </row>
    <row r="914" spans="1:22" x14ac:dyDescent="0.25">
      <c r="A914" s="144">
        <v>714.80000000000007</v>
      </c>
      <c r="B914">
        <v>6.3762300000000003E-4</v>
      </c>
      <c r="C914">
        <v>5.4226299999999997E-4</v>
      </c>
      <c r="D914">
        <v>3.8535049999999997E-4</v>
      </c>
      <c r="E914">
        <v>5.081145E-4</v>
      </c>
      <c r="F914">
        <v>3.4913300000000001E-4</v>
      </c>
      <c r="G914">
        <v>4.9119099999999998E-4</v>
      </c>
      <c r="H914">
        <v>6.5268249999999998E-4</v>
      </c>
      <c r="I914">
        <v>6.1876050000000005E-4</v>
      </c>
      <c r="J914">
        <v>5.1662650000000002E-4</v>
      </c>
      <c r="K914">
        <v>4.39803E-4</v>
      </c>
      <c r="L914">
        <v>4.4104699999999997E-4</v>
      </c>
      <c r="M914">
        <v>3.8073594999999999E-4</v>
      </c>
      <c r="N914">
        <v>8.8755599999999996E-4</v>
      </c>
      <c r="O914">
        <v>4.7020999999999999E-4</v>
      </c>
      <c r="P914">
        <v>1.1849251126827361E-3</v>
      </c>
      <c r="Q914">
        <v>1.6666666666666701E-4</v>
      </c>
      <c r="R914">
        <v>2.0166666999999999E-2</v>
      </c>
      <c r="S914">
        <v>1.00600066666667E-3</v>
      </c>
      <c r="T914">
        <v>7.8627460690160102E-4</v>
      </c>
      <c r="U914" s="170">
        <v>7.8403843119645899E-4</v>
      </c>
      <c r="V914" s="170"/>
    </row>
    <row r="915" spans="1:22" x14ac:dyDescent="0.25">
      <c r="A915" s="144">
        <v>715.2</v>
      </c>
      <c r="B915">
        <v>6.0276899999999996E-4</v>
      </c>
      <c r="C915">
        <v>4.6846850000000005E-4</v>
      </c>
      <c r="D915">
        <v>4.6147899999999999E-4</v>
      </c>
      <c r="E915">
        <v>3.2548199999999998E-4</v>
      </c>
      <c r="F915">
        <v>4.7567999999999997E-4</v>
      </c>
      <c r="G915">
        <v>3.5163600000000001E-4</v>
      </c>
      <c r="H915">
        <v>6.1804900000000007E-4</v>
      </c>
      <c r="I915">
        <v>5.2549399999999994E-4</v>
      </c>
      <c r="J915">
        <v>5.97986E-4</v>
      </c>
      <c r="K915">
        <v>4.2168300000000001E-4</v>
      </c>
      <c r="L915">
        <v>3.701105E-4</v>
      </c>
      <c r="M915">
        <v>4.2038200000000001E-4</v>
      </c>
      <c r="N915">
        <v>1.2242150000000001E-3</v>
      </c>
      <c r="O915">
        <v>4.8181750000000001E-4</v>
      </c>
      <c r="P915">
        <v>1.3710098898524149E-3</v>
      </c>
      <c r="Q915">
        <v>2.2000000000000001E-4</v>
      </c>
      <c r="R915">
        <v>2.0219999999999998E-2</v>
      </c>
      <c r="S915">
        <v>9.9433649999999796E-4</v>
      </c>
      <c r="T915">
        <v>8.5928298620667801E-4</v>
      </c>
      <c r="U915" s="170">
        <v>8.9285664171929698E-4</v>
      </c>
      <c r="V915" s="170"/>
    </row>
    <row r="916" spans="1:22" x14ac:dyDescent="0.25">
      <c r="A916" s="144">
        <v>715.6</v>
      </c>
      <c r="B916">
        <v>2.6866299999999999E-4</v>
      </c>
      <c r="C916">
        <v>4.9596600000000003E-4</v>
      </c>
      <c r="D916">
        <v>1.4531599999999999E-4</v>
      </c>
      <c r="E916">
        <v>3.4699649999999998E-4</v>
      </c>
      <c r="F916">
        <v>3.3865950000000001E-4</v>
      </c>
      <c r="G916">
        <v>2.7520350000000002E-4</v>
      </c>
      <c r="H916">
        <v>4.2574649999999997E-4</v>
      </c>
      <c r="I916">
        <v>3.14727E-4</v>
      </c>
      <c r="J916">
        <v>3.6235149999999997E-4</v>
      </c>
      <c r="K916">
        <v>2.7681299999999999E-4</v>
      </c>
      <c r="L916">
        <v>2.3620649999999999E-4</v>
      </c>
      <c r="M916">
        <v>4.4832300000000004E-4</v>
      </c>
      <c r="N916">
        <v>6.1210699999999997E-4</v>
      </c>
      <c r="O916">
        <v>3.5946775000000002E-4</v>
      </c>
      <c r="P916">
        <v>5.9565361828573188E-4</v>
      </c>
      <c r="Q916">
        <v>2.1000000000000001E-4</v>
      </c>
      <c r="R916">
        <v>2.0209999999999999E-2</v>
      </c>
      <c r="S916">
        <v>9.1941150000000198E-4</v>
      </c>
      <c r="T916">
        <v>4.9983871771565607E-4</v>
      </c>
      <c r="U916" s="170">
        <v>7.9280883594034298E-4</v>
      </c>
      <c r="V916" s="170"/>
    </row>
    <row r="917" spans="1:22" x14ac:dyDescent="0.25">
      <c r="A917" s="144">
        <v>716</v>
      </c>
      <c r="B917">
        <v>3.8365399999999998E-4</v>
      </c>
      <c r="C917">
        <v>4.9990099999999997E-4</v>
      </c>
      <c r="D917">
        <v>3.67198E-4</v>
      </c>
      <c r="E917">
        <v>4.8403499999999996E-4</v>
      </c>
      <c r="F917">
        <v>3.4705450000000002E-4</v>
      </c>
      <c r="G917">
        <v>3.3202000000000004E-4</v>
      </c>
      <c r="H917">
        <v>5.0931549999999994E-4</v>
      </c>
      <c r="I917">
        <v>5.1128400000000009E-4</v>
      </c>
      <c r="J917">
        <v>4.8472199999999998E-4</v>
      </c>
      <c r="K917">
        <v>3.1978300000000002E-4</v>
      </c>
      <c r="L917">
        <v>2.3254650000000001E-4</v>
      </c>
      <c r="M917">
        <v>7.5142999999999982E-5</v>
      </c>
      <c r="N917">
        <v>9.1816100000000002E-4</v>
      </c>
      <c r="O917">
        <v>3.0676325000000002E-4</v>
      </c>
      <c r="P917">
        <v>1.0580474087471307E-3</v>
      </c>
      <c r="Q917">
        <v>2.2666666666666701E-4</v>
      </c>
      <c r="R917">
        <v>2.0226667E-2</v>
      </c>
      <c r="S917">
        <v>8.7122616666666204E-4</v>
      </c>
      <c r="T917">
        <v>5.3254328592592206E-4</v>
      </c>
      <c r="U917" s="170">
        <v>5.2412954757797105E-4</v>
      </c>
      <c r="V917" s="170"/>
    </row>
    <row r="918" spans="1:22" x14ac:dyDescent="0.25">
      <c r="A918" s="144">
        <v>716.40000000000009</v>
      </c>
      <c r="B918">
        <v>3.4920000000000003E-4</v>
      </c>
      <c r="C918">
        <v>4.854255E-4</v>
      </c>
      <c r="D918">
        <v>3.8071000000000003E-4</v>
      </c>
      <c r="E918">
        <v>4.7733599999999997E-4</v>
      </c>
      <c r="F918">
        <v>4.7044950000000002E-4</v>
      </c>
      <c r="G918">
        <v>3.3034049999999999E-4</v>
      </c>
      <c r="H918">
        <v>5.1819799999999999E-4</v>
      </c>
      <c r="I918">
        <v>2.9808800000000001E-4</v>
      </c>
      <c r="J918">
        <v>3.9885650000000001E-4</v>
      </c>
      <c r="K918">
        <v>2.9763849999999998E-4</v>
      </c>
      <c r="L918">
        <v>2.507775E-4</v>
      </c>
      <c r="M918">
        <v>1.17966E-4</v>
      </c>
      <c r="N918">
        <v>5.2029099999999998E-4</v>
      </c>
      <c r="O918">
        <v>2.8856975000000001E-4</v>
      </c>
      <c r="P918">
        <v>4.3021513556060209E-4</v>
      </c>
      <c r="Q918">
        <v>1.8333333333333301E-4</v>
      </c>
      <c r="R918">
        <v>2.0183333000000001E-2</v>
      </c>
      <c r="S918">
        <v>7.6311283333332903E-4</v>
      </c>
      <c r="T918">
        <v>8.7165799434316604E-4</v>
      </c>
      <c r="U918" s="170">
        <v>7.7613555562082903E-4</v>
      </c>
      <c r="V918" s="170"/>
    </row>
    <row r="919" spans="1:22" x14ac:dyDescent="0.25">
      <c r="A919" s="144">
        <v>716.80000000000007</v>
      </c>
      <c r="B919">
        <v>6.1588599999999995E-4</v>
      </c>
      <c r="C919">
        <v>7.3110800000000006E-4</v>
      </c>
      <c r="D919">
        <v>6.0466449999999994E-4</v>
      </c>
      <c r="E919">
        <v>7.6940800000000007E-4</v>
      </c>
      <c r="F919">
        <v>5.7707400000000001E-4</v>
      </c>
      <c r="G919">
        <v>4.5829349999999998E-4</v>
      </c>
      <c r="H919">
        <v>5.1815400000000005E-4</v>
      </c>
      <c r="I919">
        <v>5.4711850000000004E-4</v>
      </c>
      <c r="J919">
        <v>6.0471849999999992E-4</v>
      </c>
      <c r="K919">
        <v>4.1047350000000002E-4</v>
      </c>
      <c r="L919">
        <v>4.7953099999999995E-4</v>
      </c>
      <c r="M919">
        <v>1.4281999999999999E-4</v>
      </c>
      <c r="N919">
        <v>7.0392399999999998E-4</v>
      </c>
      <c r="O919">
        <v>2.2154722499999999E-4</v>
      </c>
      <c r="P919">
        <v>4.4675889582381477E-4</v>
      </c>
      <c r="Q919">
        <v>1.4333333333333299E-4</v>
      </c>
      <c r="R919">
        <v>2.0143332999999999E-2</v>
      </c>
      <c r="S919">
        <v>6.5840533333333395E-4</v>
      </c>
      <c r="T919">
        <v>5.2617892116313902E-4</v>
      </c>
      <c r="U919" s="170">
        <v>3.4615303432848599E-4</v>
      </c>
      <c r="V919" s="170"/>
    </row>
    <row r="920" spans="1:22" x14ac:dyDescent="0.25">
      <c r="A920" s="144">
        <v>717.2</v>
      </c>
      <c r="B920">
        <v>1.6028614999999999E-4</v>
      </c>
      <c r="C920">
        <v>-5.7734999999999948E-6</v>
      </c>
      <c r="D920">
        <v>-4.5221849999999998E-5</v>
      </c>
      <c r="E920">
        <v>1.4507375E-4</v>
      </c>
      <c r="F920">
        <v>1.5274385000000002E-4</v>
      </c>
      <c r="G920">
        <v>2.0565499999999998E-5</v>
      </c>
      <c r="H920">
        <v>2.6965550000000001E-5</v>
      </c>
      <c r="I920">
        <v>2.5946650000000003E-4</v>
      </c>
      <c r="J920">
        <v>1.154339E-4</v>
      </c>
      <c r="K920">
        <v>-9.0850000000000155E-8</v>
      </c>
      <c r="L920">
        <v>5.9075749999999998E-5</v>
      </c>
      <c r="M920">
        <v>-5.1185949999999999E-4</v>
      </c>
      <c r="N920">
        <v>1.0405830000000001E-3</v>
      </c>
      <c r="O920">
        <v>1.434215E-4</v>
      </c>
      <c r="P920">
        <v>8.6350668708923034E-4</v>
      </c>
      <c r="Q920">
        <v>1.3999999999999999E-4</v>
      </c>
      <c r="R920">
        <v>2.0140000000000002E-2</v>
      </c>
      <c r="S920">
        <v>5.9043649999999904E-4</v>
      </c>
      <c r="T920">
        <v>3.9006668504787601E-4</v>
      </c>
      <c r="U920" s="170">
        <v>5.6644475704867596E-4</v>
      </c>
      <c r="V920" s="170"/>
    </row>
    <row r="921" spans="1:22" x14ac:dyDescent="0.25">
      <c r="A921" s="144">
        <v>717.6</v>
      </c>
      <c r="B921">
        <v>1.98297E-4</v>
      </c>
      <c r="C921">
        <v>3.8779449999999996E-4</v>
      </c>
      <c r="D921">
        <v>1.8397500000000001E-4</v>
      </c>
      <c r="E921">
        <v>2.2034250000000001E-4</v>
      </c>
      <c r="F921">
        <v>6.0502300000000005E-5</v>
      </c>
      <c r="G921">
        <v>1.3532669999999998E-4</v>
      </c>
      <c r="H921">
        <v>2.3597450000000002E-4</v>
      </c>
      <c r="I921">
        <v>1.88405E-4</v>
      </c>
      <c r="J921">
        <v>2.8692950000000001E-4</v>
      </c>
      <c r="K921">
        <v>1.3494154999999999E-4</v>
      </c>
      <c r="L921">
        <v>8.6263029999999999E-5</v>
      </c>
      <c r="M921">
        <v>-1.4379900000000001E-4</v>
      </c>
      <c r="N921">
        <v>7.0392399999999998E-4</v>
      </c>
      <c r="O921">
        <v>1.9958367499999999E-4</v>
      </c>
      <c r="P921">
        <v>3.7297542734168829E-4</v>
      </c>
      <c r="Q921">
        <v>-2.0000000000000002E-5</v>
      </c>
      <c r="R921">
        <v>1.9980000000000001E-2</v>
      </c>
      <c r="S921">
        <v>3.6587350000000203E-4</v>
      </c>
      <c r="T921">
        <v>6.0941794758689503E-4</v>
      </c>
      <c r="U921" s="170">
        <v>7.9965824760055201E-4</v>
      </c>
      <c r="V921" s="170"/>
    </row>
    <row r="922" spans="1:22" x14ac:dyDescent="0.25">
      <c r="A922" s="144">
        <v>718</v>
      </c>
      <c r="B922">
        <v>-6.2776949999999995E-5</v>
      </c>
      <c r="C922">
        <v>7.4435499999999996E-5</v>
      </c>
      <c r="D922">
        <v>9.8621899999999998E-5</v>
      </c>
      <c r="E922">
        <v>1.0237815E-4</v>
      </c>
      <c r="F922">
        <v>6.6302604999999998E-5</v>
      </c>
      <c r="G922">
        <v>-3.2766450000000002E-5</v>
      </c>
      <c r="H922">
        <v>1.8242900000000001E-4</v>
      </c>
      <c r="I922">
        <v>9.0145050000000002E-5</v>
      </c>
      <c r="J922">
        <v>9.3649700000000006E-5</v>
      </c>
      <c r="K922">
        <v>-4.2421000000000013E-6</v>
      </c>
      <c r="L922">
        <v>-7.4238099999999997E-5</v>
      </c>
      <c r="M922">
        <v>-4.05924E-4</v>
      </c>
      <c r="N922">
        <v>7.3452900000000004E-4</v>
      </c>
      <c r="O922">
        <v>1.68414E-4</v>
      </c>
      <c r="P922">
        <v>2.7761018239553224E-4</v>
      </c>
      <c r="Q922">
        <v>1.1E-4</v>
      </c>
      <c r="R922">
        <v>2.0109999999999999E-2</v>
      </c>
      <c r="S922">
        <v>4.3138199999999399E-4</v>
      </c>
      <c r="T922">
        <v>5.7460449229671906E-4</v>
      </c>
      <c r="U922" s="170">
        <v>2.6716784422004501E-4</v>
      </c>
      <c r="V922" s="170"/>
    </row>
    <row r="923" spans="1:22" x14ac:dyDescent="0.25">
      <c r="A923" s="144">
        <v>718.40000000000009</v>
      </c>
      <c r="B923">
        <v>-3.2312500000000006E-5</v>
      </c>
      <c r="C923">
        <v>-6.4915849999999989E-5</v>
      </c>
      <c r="D923">
        <v>-4.0076200000000001E-5</v>
      </c>
      <c r="E923">
        <v>3.9165999999999997E-5</v>
      </c>
      <c r="F923">
        <v>2.149505E-5</v>
      </c>
      <c r="G923">
        <v>-8.1731000000000007E-5</v>
      </c>
      <c r="H923">
        <v>9.8609050000000008E-5</v>
      </c>
      <c r="I923">
        <v>3.4919759999999994E-5</v>
      </c>
      <c r="J923">
        <v>9.5204200000000006E-5</v>
      </c>
      <c r="K923">
        <v>-4.2228849999999995E-5</v>
      </c>
      <c r="L923">
        <v>-9.5009100000000015E-6</v>
      </c>
      <c r="M923">
        <v>-1.53475E-4</v>
      </c>
      <c r="N923">
        <v>6.4271300000000005E-4</v>
      </c>
      <c r="O923">
        <v>1.7526812500000001E-4</v>
      </c>
      <c r="P923">
        <v>3.0734144786523213E-4</v>
      </c>
      <c r="Q923">
        <v>-1.4333333333333299E-4</v>
      </c>
      <c r="R923">
        <v>1.9856667000000001E-2</v>
      </c>
      <c r="S923">
        <v>1.13629166666664E-4</v>
      </c>
      <c r="T923">
        <v>3.9484344719987801E-4</v>
      </c>
      <c r="U923" s="170">
        <v>1.0089262210522E-4</v>
      </c>
      <c r="V923" s="170"/>
    </row>
    <row r="924" spans="1:22" x14ac:dyDescent="0.25">
      <c r="A924" s="144">
        <v>718.80000000000007</v>
      </c>
      <c r="B924">
        <v>8.2649299999999995E-5</v>
      </c>
      <c r="C924">
        <v>6.6075700000000002E-5</v>
      </c>
      <c r="D924">
        <v>1.3878250000000001E-4</v>
      </c>
      <c r="E924">
        <v>-7.7441499999999994E-6</v>
      </c>
      <c r="F924">
        <v>1.9471999999999999E-5</v>
      </c>
      <c r="G924">
        <v>-7.552142E-5</v>
      </c>
      <c r="H924">
        <v>1.1341075E-4</v>
      </c>
      <c r="I924">
        <v>1.1175474E-4</v>
      </c>
      <c r="J924">
        <v>9.6137200000000005E-5</v>
      </c>
      <c r="K924">
        <v>-5.5701999999999996E-6</v>
      </c>
      <c r="L924">
        <v>-1.6194499999999995E-5</v>
      </c>
      <c r="M924">
        <v>8.4204999999999998E-5</v>
      </c>
      <c r="N924">
        <v>5.5089699999999995E-4</v>
      </c>
      <c r="O924">
        <v>2.186794E-4</v>
      </c>
      <c r="P924">
        <v>4.6795922101934204E-4</v>
      </c>
      <c r="Q924">
        <v>-1E-4</v>
      </c>
      <c r="R924">
        <v>1.9900000000000001E-2</v>
      </c>
      <c r="S924">
        <v>9.2614499999997505E-5</v>
      </c>
      <c r="T924">
        <v>1.2848199852273499E-4</v>
      </c>
      <c r="U924" s="170">
        <v>2.3265861102618799E-4</v>
      </c>
      <c r="V924" s="170"/>
    </row>
    <row r="925" spans="1:22" x14ac:dyDescent="0.25">
      <c r="A925" s="144">
        <v>719.2</v>
      </c>
      <c r="B925">
        <v>4.7464499999999999E-5</v>
      </c>
      <c r="C925">
        <v>-1.0928449999999999E-5</v>
      </c>
      <c r="D925">
        <v>-2.3689500000000004E-6</v>
      </c>
      <c r="E925">
        <v>2.074825E-4</v>
      </c>
      <c r="F925">
        <v>8.6170000000000007E-6</v>
      </c>
      <c r="G925">
        <v>-8.3235500000000027E-6</v>
      </c>
      <c r="H925">
        <v>1.8794999999999999E-4</v>
      </c>
      <c r="I925">
        <v>1.4006399999999999E-5</v>
      </c>
      <c r="J925">
        <v>1.4955015E-4</v>
      </c>
      <c r="K925">
        <v>-5.0184000000000006E-5</v>
      </c>
      <c r="L925">
        <v>3.5377150000000001E-5</v>
      </c>
      <c r="M925">
        <v>3.82767E-4</v>
      </c>
      <c r="N925">
        <v>3.0605399999999997E-5</v>
      </c>
      <c r="O925">
        <v>3.9473150000000003E-5</v>
      </c>
      <c r="P925">
        <v>1.2292398798317348E-4</v>
      </c>
      <c r="Q925">
        <v>-1.9666666666666701E-4</v>
      </c>
      <c r="R925">
        <v>1.9803332999999999E-2</v>
      </c>
      <c r="S925">
        <v>-6.8328666666665801E-5</v>
      </c>
      <c r="T925">
        <v>1.0943475443097999E-4</v>
      </c>
      <c r="U925" s="170">
        <v>4.2954438093799699E-4</v>
      </c>
      <c r="V925" s="170"/>
    </row>
    <row r="926" spans="1:22" x14ac:dyDescent="0.25">
      <c r="A926" s="144">
        <v>719.6</v>
      </c>
      <c r="B926">
        <v>-6.2256749999999993E-5</v>
      </c>
      <c r="C926">
        <v>-1.0611650000000002E-5</v>
      </c>
      <c r="D926">
        <v>-5.4179149999999994E-5</v>
      </c>
      <c r="E926">
        <v>1.8397449999999998E-5</v>
      </c>
      <c r="F926">
        <v>-9.2928899999999997E-5</v>
      </c>
      <c r="G926">
        <v>-1.3100550000000002E-4</v>
      </c>
      <c r="H926">
        <v>2.1965499999999998E-5</v>
      </c>
      <c r="I926">
        <v>-1.2186019500000001E-4</v>
      </c>
      <c r="J926">
        <v>8.8421300000000007E-5</v>
      </c>
      <c r="K926">
        <v>-2.9408300000000004E-5</v>
      </c>
      <c r="L926">
        <v>-1.1019355E-4</v>
      </c>
      <c r="M926">
        <v>-1.24003E-4</v>
      </c>
      <c r="N926">
        <v>0</v>
      </c>
      <c r="O926">
        <v>-4.99712E-5</v>
      </c>
      <c r="P926">
        <v>-4.58642508530721E-5</v>
      </c>
      <c r="Q926">
        <v>-3.3666666666666703E-4</v>
      </c>
      <c r="R926">
        <v>1.9663333000000002E-2</v>
      </c>
      <c r="S926">
        <v>-2.7253316666666499E-4</v>
      </c>
      <c r="T926">
        <v>3.5050881082365E-4</v>
      </c>
      <c r="U926" s="170">
        <v>-5.8047698550680601E-7</v>
      </c>
      <c r="V926" s="170"/>
    </row>
    <row r="927" spans="1:22" x14ac:dyDescent="0.25">
      <c r="A927" s="144">
        <v>720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0.02</v>
      </c>
      <c r="S927">
        <v>0</v>
      </c>
      <c r="T927">
        <v>0</v>
      </c>
      <c r="U927">
        <v>0</v>
      </c>
    </row>
    <row r="928" spans="1:22" x14ac:dyDescent="0.25">
      <c r="A928" s="144">
        <v>720.40000000000009</v>
      </c>
      <c r="B928">
        <v>-5.1909854999999999E-5</v>
      </c>
      <c r="C928">
        <v>-5.8037349999999998E-5</v>
      </c>
      <c r="D928">
        <v>-1.4691500000000001E-4</v>
      </c>
      <c r="E928">
        <v>-3.3792649999999996E-5</v>
      </c>
      <c r="F928">
        <v>-2.7005999999999992E-5</v>
      </c>
      <c r="G928">
        <v>-1.98858E-4</v>
      </c>
      <c r="H928">
        <v>-1.8538049999999994E-5</v>
      </c>
      <c r="I928">
        <v>-1.0326050000000001E-4</v>
      </c>
      <c r="J928">
        <v>-9.7650600000000003E-5</v>
      </c>
      <c r="K928">
        <v>-1.1549495E-4</v>
      </c>
      <c r="L928">
        <v>-1.364712E-4</v>
      </c>
      <c r="M928">
        <v>1.0773299999999999E-4</v>
      </c>
      <c r="N928">
        <v>5.2029099999999998E-4</v>
      </c>
      <c r="O928">
        <v>1.9529049999999999E-5</v>
      </c>
      <c r="P928">
        <v>2.7362658794011593E-4</v>
      </c>
      <c r="Q928">
        <v>-1.3333333333333299E-5</v>
      </c>
      <c r="R928">
        <v>1.9986667E-2</v>
      </c>
      <c r="S928">
        <v>-7.7395833333333803E-5</v>
      </c>
      <c r="T928">
        <v>1.96213806131123E-4</v>
      </c>
      <c r="U928" s="170">
        <v>-3.6524498127660303E-4</v>
      </c>
      <c r="V928" s="170"/>
    </row>
    <row r="929" spans="1:22" x14ac:dyDescent="0.25">
      <c r="A929" s="144">
        <v>720.80000000000007</v>
      </c>
      <c r="B929">
        <v>-1.5318355000000001E-4</v>
      </c>
      <c r="C929">
        <v>6.7549845000000012E-5</v>
      </c>
      <c r="D929">
        <v>-3.0045499999999995E-5</v>
      </c>
      <c r="E929">
        <v>-7.7788249999999998E-5</v>
      </c>
      <c r="F929">
        <v>1.4087365E-4</v>
      </c>
      <c r="G929">
        <v>-1.4970949999999999E-4</v>
      </c>
      <c r="H929">
        <v>1.1247675E-4</v>
      </c>
      <c r="I929">
        <v>6.1718500000000002E-5</v>
      </c>
      <c r="J929">
        <v>7.3251000000000021E-6</v>
      </c>
      <c r="K929">
        <v>-5.7276650000000003E-6</v>
      </c>
      <c r="L929">
        <v>1.8969100000000002E-4</v>
      </c>
      <c r="M929">
        <v>-7.6094999999999996E-5</v>
      </c>
      <c r="N929">
        <v>-6.12107E-5</v>
      </c>
      <c r="O929">
        <v>1.21378875E-4</v>
      </c>
      <c r="P929">
        <v>-1.580412895125228E-4</v>
      </c>
      <c r="Q929">
        <v>6.3333333333333305E-5</v>
      </c>
      <c r="R929">
        <v>2.0063332999999999E-2</v>
      </c>
      <c r="S929">
        <v>-6.4720166666670798E-5</v>
      </c>
      <c r="T929">
        <v>6.1413244276209205E-4</v>
      </c>
      <c r="U929" s="170">
        <v>-4.0939162001966403E-4</v>
      </c>
      <c r="V929" s="170"/>
    </row>
    <row r="930" spans="1:22" x14ac:dyDescent="0.25">
      <c r="A930" s="144">
        <v>721.2</v>
      </c>
      <c r="B930">
        <v>-5.2971250000000002E-5</v>
      </c>
      <c r="C930">
        <v>-7.6343949999999996E-5</v>
      </c>
      <c r="D930">
        <v>-1.2839285000000001E-4</v>
      </c>
      <c r="E930">
        <v>-2.0676205E-4</v>
      </c>
      <c r="F930">
        <v>-1.2974185E-4</v>
      </c>
      <c r="G930">
        <v>-3.9824399999999996E-4</v>
      </c>
      <c r="H930">
        <v>-1.7343600000000001E-4</v>
      </c>
      <c r="I930">
        <v>-2.0992950000000001E-4</v>
      </c>
      <c r="J930">
        <v>-9.9753150000000002E-5</v>
      </c>
      <c r="K930">
        <v>-2.74252E-4</v>
      </c>
      <c r="L930">
        <v>-1.023551E-4</v>
      </c>
      <c r="M930">
        <v>6.3927E-5</v>
      </c>
      <c r="N930">
        <v>2.7544800000000002E-4</v>
      </c>
      <c r="O930">
        <v>5.2464649999999996E-5</v>
      </c>
      <c r="P930">
        <v>4.0111083029918085E-4</v>
      </c>
      <c r="Q930">
        <v>3.66666666666667E-5</v>
      </c>
      <c r="R930">
        <v>2.0036667000000001E-2</v>
      </c>
      <c r="S930">
        <v>-1.5530733333334E-4</v>
      </c>
      <c r="T930">
        <v>-4.8479127038499601E-5</v>
      </c>
      <c r="U930" s="170">
        <v>8.2698974370161297E-5</v>
      </c>
      <c r="V930" s="170"/>
    </row>
    <row r="931" spans="1:22" x14ac:dyDescent="0.25">
      <c r="A931" s="144">
        <v>721.6</v>
      </c>
      <c r="B931">
        <v>-2.1325249999999999E-4</v>
      </c>
      <c r="C931">
        <v>-2.4740200000000003E-4</v>
      </c>
      <c r="D931">
        <v>-4.0514450000000003E-4</v>
      </c>
      <c r="E931">
        <v>-2.0137550000000001E-4</v>
      </c>
      <c r="F931">
        <v>-2.3676799999999999E-4</v>
      </c>
      <c r="G931">
        <v>-2.8428500000000001E-4</v>
      </c>
      <c r="H931">
        <v>-2.338505E-4</v>
      </c>
      <c r="I931">
        <v>-2.6200000000000003E-4</v>
      </c>
      <c r="J931">
        <v>-1.3488900000000002E-4</v>
      </c>
      <c r="K931">
        <v>-2.8192450000000003E-4</v>
      </c>
      <c r="L931">
        <v>-2.5766299999999999E-4</v>
      </c>
      <c r="M931">
        <v>1.0729500000000001E-4</v>
      </c>
      <c r="N931">
        <v>4.2847499999999999E-4</v>
      </c>
      <c r="O931">
        <v>-6.6792175000000012E-5</v>
      </c>
      <c r="P931">
        <v>3.2585309107733748E-4</v>
      </c>
      <c r="Q931">
        <v>-1.0000000000000001E-5</v>
      </c>
      <c r="R931">
        <v>1.9990000000000001E-2</v>
      </c>
      <c r="S931">
        <v>-2.6582300000000498E-4</v>
      </c>
      <c r="T931">
        <v>6.6659812757951991E-5</v>
      </c>
      <c r="U931" s="170">
        <v>1.80034397817902E-7</v>
      </c>
      <c r="V931" s="170"/>
    </row>
    <row r="932" spans="1:22" x14ac:dyDescent="0.25">
      <c r="A932" s="144">
        <v>722</v>
      </c>
      <c r="B932">
        <v>-1.4381100000000001E-4</v>
      </c>
      <c r="C932">
        <v>-1.060901E-4</v>
      </c>
      <c r="D932">
        <v>-1.2967965000000001E-4</v>
      </c>
      <c r="E932">
        <v>-1.2328179999999999E-4</v>
      </c>
      <c r="F932">
        <v>-5.7406450000000003E-5</v>
      </c>
      <c r="G932">
        <v>-1.127747E-4</v>
      </c>
      <c r="H932">
        <v>-1.34549E-4</v>
      </c>
      <c r="I932">
        <v>-2.2107725E-4</v>
      </c>
      <c r="J932">
        <v>-3.201445E-5</v>
      </c>
      <c r="K932">
        <v>-1.593E-4</v>
      </c>
      <c r="L932">
        <v>-1.50438E-4</v>
      </c>
      <c r="M932">
        <v>1.2400000000000001E-4</v>
      </c>
      <c r="N932">
        <v>2.14238E-4</v>
      </c>
      <c r="O932">
        <v>2.5783475000000003E-5</v>
      </c>
      <c r="P932">
        <v>2.6816435422513229E-4</v>
      </c>
      <c r="Q932">
        <v>-2.2333333333333301E-4</v>
      </c>
      <c r="R932">
        <v>1.9776667000000001E-2</v>
      </c>
      <c r="S932">
        <v>-5.4293483333333497E-4</v>
      </c>
      <c r="T932">
        <v>-1.5896032269379831E-4</v>
      </c>
      <c r="U932" s="170">
        <v>-4.44656876888077E-4</v>
      </c>
      <c r="V932" s="170"/>
    </row>
    <row r="933" spans="1:22" x14ac:dyDescent="0.25">
      <c r="A933" s="144">
        <v>722.40000000000009</v>
      </c>
      <c r="B933">
        <v>-4.7975450000000005E-5</v>
      </c>
      <c r="C933">
        <v>-1.2792000000000001E-4</v>
      </c>
      <c r="D933">
        <v>-2.5467100000000004E-4</v>
      </c>
      <c r="E933">
        <v>-1.3404749999999999E-4</v>
      </c>
      <c r="F933">
        <v>-1.4803450000000002E-4</v>
      </c>
      <c r="G933">
        <v>-3.25056E-4</v>
      </c>
      <c r="H933">
        <v>-8.9269999999999991E-5</v>
      </c>
      <c r="I933">
        <v>-3.1769900000000001E-4</v>
      </c>
      <c r="J933">
        <v>-1.4891950000000002E-4</v>
      </c>
      <c r="K933">
        <v>-1.82638E-4</v>
      </c>
      <c r="L933">
        <v>-1.6208530000000001E-4</v>
      </c>
      <c r="M933">
        <v>3.3259000000000001E-4</v>
      </c>
      <c r="N933">
        <v>1.8363200000000001E-4</v>
      </c>
      <c r="O933">
        <v>3.1737699999999999E-5</v>
      </c>
      <c r="P933">
        <v>4.4906312045746419E-4</v>
      </c>
      <c r="Q933">
        <v>-2.53333333333333E-4</v>
      </c>
      <c r="R933">
        <v>1.9746666999999999E-2</v>
      </c>
      <c r="S933">
        <v>-6.3664283333334003E-4</v>
      </c>
      <c r="T933">
        <v>5.0532457126523006E-5</v>
      </c>
      <c r="U933" s="170">
        <v>-4.3146051655492198E-4</v>
      </c>
      <c r="V933" s="170"/>
    </row>
    <row r="934" spans="1:22" x14ac:dyDescent="0.25">
      <c r="A934" s="144">
        <v>722.80000000000007</v>
      </c>
      <c r="B934">
        <v>-2.036695E-4</v>
      </c>
      <c r="C934">
        <v>-3.0534950000000001E-4</v>
      </c>
      <c r="D934">
        <v>-3.2037600000000004E-4</v>
      </c>
      <c r="E934">
        <v>-1.1240725E-4</v>
      </c>
      <c r="F934">
        <v>-1.7390800000000002E-4</v>
      </c>
      <c r="G934">
        <v>-3.3951399999999996E-4</v>
      </c>
      <c r="H934">
        <v>-2.08173E-4</v>
      </c>
      <c r="I934">
        <v>-3.0339599999999999E-4</v>
      </c>
      <c r="J934">
        <v>-1.0374895E-4</v>
      </c>
      <c r="K934">
        <v>-2.9719849999999999E-4</v>
      </c>
      <c r="L934">
        <v>-1.94608E-4</v>
      </c>
      <c r="M934">
        <v>-1.7529500000000001E-4</v>
      </c>
      <c r="N934">
        <v>-1.22421E-4</v>
      </c>
      <c r="O934">
        <v>2.4173899999999999E-5</v>
      </c>
      <c r="P934">
        <v>-1.6059974293007899E-4</v>
      </c>
      <c r="Q934">
        <v>-9.3333333333333303E-5</v>
      </c>
      <c r="R934">
        <v>1.9906666999999999E-2</v>
      </c>
      <c r="S934">
        <v>-5.4028033333333703E-4</v>
      </c>
      <c r="T934">
        <v>2.5368092595634702E-4</v>
      </c>
      <c r="U934" s="170">
        <v>-2.6898068765443301E-4</v>
      </c>
      <c r="V934" s="170"/>
    </row>
    <row r="935" spans="1:22" x14ac:dyDescent="0.25">
      <c r="A935" s="144">
        <v>723.2</v>
      </c>
      <c r="B935">
        <v>-2.7781149999999999E-4</v>
      </c>
      <c r="C935">
        <v>-1.8438614999999998E-4</v>
      </c>
      <c r="D935">
        <v>-1.9884994999999999E-4</v>
      </c>
      <c r="E935">
        <v>-2.4906750000000001E-4</v>
      </c>
      <c r="F935">
        <v>-2.2165885E-4</v>
      </c>
      <c r="G935">
        <v>-2.732635E-4</v>
      </c>
      <c r="H935">
        <v>-2.1172399999999999E-4</v>
      </c>
      <c r="I935">
        <v>-2.2183249999999999E-4</v>
      </c>
      <c r="J935">
        <v>-1.4449599999999998E-4</v>
      </c>
      <c r="K935">
        <v>-2.365895E-4</v>
      </c>
      <c r="L935">
        <v>-1.5971699999999998E-4</v>
      </c>
      <c r="M935">
        <v>1.0041600000000001E-4</v>
      </c>
      <c r="N935">
        <v>-2.14238E-4</v>
      </c>
      <c r="O935">
        <v>-9.1438800000000003E-5</v>
      </c>
      <c r="P935">
        <v>-2.4000238246204902E-4</v>
      </c>
      <c r="Q935">
        <v>-4.0000000000000002E-4</v>
      </c>
      <c r="R935">
        <v>1.9599999999999999E-2</v>
      </c>
      <c r="S935">
        <v>-9.1051400000000105E-4</v>
      </c>
      <c r="T935">
        <v>3.7614105451571202E-4</v>
      </c>
      <c r="U935" s="170">
        <v>-7.0545551539538101E-4</v>
      </c>
      <c r="V935" s="170"/>
    </row>
    <row r="936" spans="1:22" x14ac:dyDescent="0.25">
      <c r="A936" s="144">
        <v>723.6</v>
      </c>
      <c r="B936">
        <v>-2.384625E-4</v>
      </c>
      <c r="C936">
        <v>-7.6841550000000003E-5</v>
      </c>
      <c r="D936">
        <v>-1.6470930000000002E-4</v>
      </c>
      <c r="E936">
        <v>-2.6053700000000003E-4</v>
      </c>
      <c r="F936">
        <v>-8.0122750000000001E-5</v>
      </c>
      <c r="G936">
        <v>-2.6707599999999999E-4</v>
      </c>
      <c r="H936">
        <v>-2.27173E-4</v>
      </c>
      <c r="I936">
        <v>-2.22131E-4</v>
      </c>
      <c r="J936">
        <v>-1.759485E-4</v>
      </c>
      <c r="K936">
        <v>-2.5351949999999996E-4</v>
      </c>
      <c r="L936">
        <v>-2.4581400000000002E-4</v>
      </c>
      <c r="M936">
        <v>1.9303500000000001E-4</v>
      </c>
      <c r="N936">
        <v>-3.6726400000000001E-4</v>
      </c>
      <c r="O936">
        <v>-7.0136225000000003E-5</v>
      </c>
      <c r="P936">
        <v>-2.5346211811446312E-4</v>
      </c>
      <c r="Q936">
        <v>-2.5999999999999998E-4</v>
      </c>
      <c r="R936">
        <v>1.9740000000000001E-2</v>
      </c>
      <c r="S936">
        <v>-8.3401100000000299E-4</v>
      </c>
      <c r="T936">
        <v>1.64117621670786E-4</v>
      </c>
      <c r="U936" s="170">
        <v>-3.7807239000081601E-4</v>
      </c>
      <c r="V936" s="170"/>
    </row>
    <row r="937" spans="1:22" x14ac:dyDescent="0.25">
      <c r="A937" s="144">
        <v>724</v>
      </c>
      <c r="B937">
        <v>-4.0905999999999977E-6</v>
      </c>
      <c r="C937">
        <v>-1.6257179999999999E-5</v>
      </c>
      <c r="D937">
        <v>-1.5274089999999999E-4</v>
      </c>
      <c r="E937">
        <v>6.1770600000000001E-5</v>
      </c>
      <c r="F937">
        <v>-6.8890700000000008E-5</v>
      </c>
      <c r="G937">
        <v>-1.1436915E-4</v>
      </c>
      <c r="H937">
        <v>-8.6764900000000007E-5</v>
      </c>
      <c r="I937">
        <v>1.2454E-5</v>
      </c>
      <c r="J937">
        <v>-8.1949049999999987E-5</v>
      </c>
      <c r="K937">
        <v>-5.5913615E-5</v>
      </c>
      <c r="L937">
        <v>-1.7935350000000001E-5</v>
      </c>
      <c r="M937">
        <v>2.1208000000000004E-5</v>
      </c>
      <c r="N937">
        <v>1.22421E-4</v>
      </c>
      <c r="O937">
        <v>-8.3276575E-5</v>
      </c>
      <c r="P937">
        <v>-9.0227139392565756E-4</v>
      </c>
      <c r="Q937">
        <v>-2.2333333333333301E-4</v>
      </c>
      <c r="R937">
        <v>1.9776667000000001E-2</v>
      </c>
      <c r="S937">
        <v>-8.6077083333333697E-4</v>
      </c>
      <c r="T937">
        <v>1.01365223792238E-4</v>
      </c>
      <c r="U937" s="170">
        <v>-2.6149954855479398E-4</v>
      </c>
      <c r="V937" s="170"/>
    </row>
    <row r="938" spans="1:22" x14ac:dyDescent="0.25">
      <c r="A938" s="144">
        <v>724.40000000000009</v>
      </c>
      <c r="B938">
        <v>-3.3784050000000001E-4</v>
      </c>
      <c r="C938">
        <v>-2.7446799999999999E-4</v>
      </c>
      <c r="D938">
        <v>-3.2682149999999999E-4</v>
      </c>
      <c r="E938">
        <v>-2.4544949999999997E-4</v>
      </c>
      <c r="F938">
        <v>-3.1765299999999999E-4</v>
      </c>
      <c r="G938">
        <v>-2.3582099999999999E-4</v>
      </c>
      <c r="H938">
        <v>-3.1839100000000001E-4</v>
      </c>
      <c r="I938">
        <v>-3.8535149999999998E-4</v>
      </c>
      <c r="J938">
        <v>-1.61058E-4</v>
      </c>
      <c r="K938">
        <v>-3.9697750000000003E-4</v>
      </c>
      <c r="L938">
        <v>-3.2482799999999999E-4</v>
      </c>
      <c r="M938">
        <v>2.01194E-4</v>
      </c>
      <c r="N938">
        <v>-4.8968600000000003E-4</v>
      </c>
      <c r="O938">
        <v>-1.1523262500000001E-4</v>
      </c>
      <c r="P938">
        <v>-9.5547010732312818E-4</v>
      </c>
      <c r="Q938">
        <v>-1.5333333333333301E-4</v>
      </c>
      <c r="R938">
        <v>1.9846666999999998E-2</v>
      </c>
      <c r="S938">
        <v>-8.5412733333333597E-4</v>
      </c>
      <c r="T938">
        <v>-3.92950966831611E-5</v>
      </c>
      <c r="U938" s="170">
        <v>-2.1353216124408999E-4</v>
      </c>
      <c r="V938" s="170"/>
    </row>
    <row r="939" spans="1:22" x14ac:dyDescent="0.25">
      <c r="A939" s="144">
        <v>724.80000000000007</v>
      </c>
      <c r="B939">
        <v>-1.3355349999999999E-4</v>
      </c>
      <c r="C939">
        <v>-1.7328775000000001E-4</v>
      </c>
      <c r="D939">
        <v>-1.8831579999999999E-4</v>
      </c>
      <c r="E939">
        <v>-1.5165339999999999E-4</v>
      </c>
      <c r="F939">
        <v>-7.8987799999999996E-5</v>
      </c>
      <c r="G939">
        <v>-1.7168350000000001E-4</v>
      </c>
      <c r="H939">
        <v>-2.4270149999999999E-4</v>
      </c>
      <c r="I939">
        <v>-2.1247449999999999E-4</v>
      </c>
      <c r="J939">
        <v>-2.3939950000000001E-4</v>
      </c>
      <c r="K939">
        <v>-2.732945E-4</v>
      </c>
      <c r="L939">
        <v>-1.5937699999999999E-4</v>
      </c>
      <c r="M939">
        <v>1.4535299999999998E-4</v>
      </c>
      <c r="N939">
        <v>1.8363200000000001E-4</v>
      </c>
      <c r="O939">
        <v>-1.6221822500000002E-4</v>
      </c>
      <c r="P939">
        <v>-4.7493333018345791E-4</v>
      </c>
      <c r="Q939">
        <v>-3.8000000000000002E-4</v>
      </c>
      <c r="R939">
        <v>1.9619999999999999E-2</v>
      </c>
      <c r="S939">
        <v>-1.1440805E-3</v>
      </c>
      <c r="T939">
        <v>-1.6595256581125031E-4</v>
      </c>
      <c r="U939" s="170">
        <v>-5.7701855065945195E-4</v>
      </c>
      <c r="V939" s="170"/>
    </row>
    <row r="940" spans="1:22" x14ac:dyDescent="0.25">
      <c r="A940" s="144">
        <v>725.2</v>
      </c>
      <c r="B940">
        <v>-3.0770800000000002E-4</v>
      </c>
      <c r="C940">
        <v>-3.3911949999999998E-4</v>
      </c>
      <c r="D940">
        <v>-4.6665400000000005E-4</v>
      </c>
      <c r="E940">
        <v>-2.2479500000000002E-4</v>
      </c>
      <c r="F940">
        <v>-2.6689085000000001E-4</v>
      </c>
      <c r="G940">
        <v>-3.03014E-4</v>
      </c>
      <c r="H940">
        <v>-3.5361499999999999E-4</v>
      </c>
      <c r="I940">
        <v>-3.6199600000000001E-4</v>
      </c>
      <c r="J940">
        <v>-2.4514350000000003E-4</v>
      </c>
      <c r="K940">
        <v>-3.40429E-4</v>
      </c>
      <c r="L940">
        <v>-2.6190849999999999E-4</v>
      </c>
      <c r="M940">
        <v>1.1778900000000001E-4</v>
      </c>
      <c r="N940">
        <v>-3.6726400000000001E-4</v>
      </c>
      <c r="O940">
        <v>-9.922535000000001E-5</v>
      </c>
      <c r="P940">
        <v>-6.6236607252470549E-4</v>
      </c>
      <c r="Q940">
        <v>-3.26666666666667E-4</v>
      </c>
      <c r="R940">
        <v>1.9673333000000001E-2</v>
      </c>
      <c r="S940">
        <v>-1.15396416666667E-3</v>
      </c>
      <c r="T940">
        <v>-5.7964453344748205E-5</v>
      </c>
      <c r="U940" s="170">
        <v>-5.3852596752813702E-4</v>
      </c>
      <c r="V940" s="170"/>
    </row>
    <row r="941" spans="1:22" x14ac:dyDescent="0.25">
      <c r="A941" s="144">
        <v>725.6</v>
      </c>
      <c r="B941">
        <v>-4.3871999999999997E-4</v>
      </c>
      <c r="C941">
        <v>-3.6305449999999998E-4</v>
      </c>
      <c r="D941">
        <v>-5.0904300000000004E-4</v>
      </c>
      <c r="E941">
        <v>-5.5403349999999995E-4</v>
      </c>
      <c r="F941">
        <v>-4.3203950000000001E-4</v>
      </c>
      <c r="G941">
        <v>-5.1791550000000004E-4</v>
      </c>
      <c r="H941">
        <v>-4.94546E-4</v>
      </c>
      <c r="I941">
        <v>-4.1804249999999999E-4</v>
      </c>
      <c r="J941">
        <v>-4.07728E-4</v>
      </c>
      <c r="K941">
        <v>-5.6870399999999995E-4</v>
      </c>
      <c r="L941">
        <v>-4.5517049999999997E-4</v>
      </c>
      <c r="M941">
        <v>2.2438500000000001E-4</v>
      </c>
      <c r="N941">
        <v>-2.4484300000000001E-4</v>
      </c>
      <c r="O941">
        <v>-1.6581237500000001E-4</v>
      </c>
      <c r="P941">
        <v>-7.0338180496451594E-4</v>
      </c>
      <c r="Q941">
        <v>-5.4666666666666698E-4</v>
      </c>
      <c r="R941">
        <v>1.9453333E-2</v>
      </c>
      <c r="S941">
        <v>-1.4371111666666701E-3</v>
      </c>
      <c r="T941">
        <v>-3.42375313369093E-4</v>
      </c>
      <c r="U941" s="170">
        <v>-5.3384782302519102E-4</v>
      </c>
      <c r="V941" s="170"/>
    </row>
    <row r="942" spans="1:22" x14ac:dyDescent="0.25">
      <c r="A942" s="144">
        <v>726</v>
      </c>
      <c r="B942">
        <v>-4.74136E-4</v>
      </c>
      <c r="C942">
        <v>-4.5834300000000005E-4</v>
      </c>
      <c r="D942">
        <v>-5.3359600000000001E-4</v>
      </c>
      <c r="E942">
        <v>-5.2424349999999993E-4</v>
      </c>
      <c r="F942">
        <v>-4.4421450000000002E-4</v>
      </c>
      <c r="G942">
        <v>-3.9740550000000004E-4</v>
      </c>
      <c r="H942">
        <v>-4.0727E-4</v>
      </c>
      <c r="I942">
        <v>-4.1558399999999998E-4</v>
      </c>
      <c r="J942">
        <v>-3.9995349999999999E-4</v>
      </c>
      <c r="K942">
        <v>-4.63525E-4</v>
      </c>
      <c r="L942">
        <v>-3.5196000000000001E-4</v>
      </c>
      <c r="M942">
        <v>-3.5378999999999988E-5</v>
      </c>
      <c r="N942">
        <v>-3.6726400000000001E-4</v>
      </c>
      <c r="O942">
        <v>-6.6510250000000002E-5</v>
      </c>
      <c r="P942">
        <v>-6.6945405078494926E-4</v>
      </c>
      <c r="Q942">
        <v>-4.2333333333333302E-4</v>
      </c>
      <c r="R942">
        <v>1.9576666999999999E-2</v>
      </c>
      <c r="S942">
        <v>-1.3768553333333301E-3</v>
      </c>
      <c r="T942">
        <v>-4.35410949169865E-4</v>
      </c>
      <c r="U942" s="170">
        <v>-6.0656749300758497E-4</v>
      </c>
      <c r="V942" s="170"/>
    </row>
    <row r="943" spans="1:22" x14ac:dyDescent="0.25">
      <c r="A943" s="144">
        <v>726.40000000000009</v>
      </c>
      <c r="B943">
        <v>-4.5874549999999999E-4</v>
      </c>
      <c r="C943">
        <v>-5.2066099999999995E-4</v>
      </c>
      <c r="D943">
        <v>-5.7005200000000004E-4</v>
      </c>
      <c r="E943">
        <v>-4.8513749999999997E-4</v>
      </c>
      <c r="F943">
        <v>-3.1421949999999998E-4</v>
      </c>
      <c r="G943">
        <v>-5.4211099999999996E-4</v>
      </c>
      <c r="H943">
        <v>-4.7660749999999999E-4</v>
      </c>
      <c r="I943">
        <v>-4.508685E-4</v>
      </c>
      <c r="J943">
        <v>-2.585075E-4</v>
      </c>
      <c r="K943">
        <v>-5.0888600000000006E-4</v>
      </c>
      <c r="L943">
        <v>-3.8509600000000003E-4</v>
      </c>
      <c r="M943">
        <v>1.1794400000000001E-4</v>
      </c>
      <c r="N943">
        <v>-3.0605399999999997E-5</v>
      </c>
      <c r="O943">
        <v>-1.54336925E-4</v>
      </c>
      <c r="P943">
        <v>-5.9673578631819603E-4</v>
      </c>
      <c r="Q943">
        <v>-3.9333333333333299E-4</v>
      </c>
      <c r="R943">
        <v>1.9606667000000001E-2</v>
      </c>
      <c r="S943">
        <v>-1.40986383333334E-3</v>
      </c>
      <c r="T943">
        <v>-5.6504943911135598E-4</v>
      </c>
      <c r="U943" s="170">
        <v>-7.8651447929510305E-4</v>
      </c>
      <c r="V943" s="170"/>
    </row>
    <row r="944" spans="1:22" x14ac:dyDescent="0.25">
      <c r="A944" s="144">
        <v>726.80000000000007</v>
      </c>
      <c r="B944">
        <v>-4.8204499999999996E-4</v>
      </c>
      <c r="C944">
        <v>-5.7934499999999999E-4</v>
      </c>
      <c r="D944">
        <v>-6.8453650000000008E-4</v>
      </c>
      <c r="E944">
        <v>-4.7330349999999996E-4</v>
      </c>
      <c r="F944">
        <v>-3.0602950000000004E-4</v>
      </c>
      <c r="G944">
        <v>-5.19769E-4</v>
      </c>
      <c r="H944">
        <v>-5.03022E-4</v>
      </c>
      <c r="I944">
        <v>-4.3891000000000004E-4</v>
      </c>
      <c r="J944">
        <v>-3.4039949999999997E-4</v>
      </c>
      <c r="K944">
        <v>-4.7079050000000002E-4</v>
      </c>
      <c r="L944">
        <v>-4.5848999999999998E-4</v>
      </c>
      <c r="M944">
        <v>2.0598E-4</v>
      </c>
      <c r="N944">
        <v>-4.8968600000000003E-4</v>
      </c>
      <c r="O944">
        <v>-2.90141E-4</v>
      </c>
      <c r="P944">
        <v>-4.9107400778212204E-4</v>
      </c>
      <c r="Q944">
        <v>-5.4000000000000001E-4</v>
      </c>
      <c r="R944">
        <v>1.9460000000000002E-2</v>
      </c>
      <c r="S944">
        <v>-1.6194689999999999E-3</v>
      </c>
      <c r="T944">
        <v>-4.4337959673682097E-4</v>
      </c>
      <c r="U944" s="170">
        <v>-5.0688850571617005E-4</v>
      </c>
      <c r="V944" s="170"/>
    </row>
    <row r="945" spans="1:22" x14ac:dyDescent="0.25">
      <c r="A945" s="144">
        <v>727.2</v>
      </c>
      <c r="B945">
        <v>-2.690805E-4</v>
      </c>
      <c r="C945">
        <v>-2.7687499999999999E-4</v>
      </c>
      <c r="D945">
        <v>-3.9984600000000003E-4</v>
      </c>
      <c r="E945">
        <v>-2.9979900000000001E-4</v>
      </c>
      <c r="F945">
        <v>-3.1565299999999999E-4</v>
      </c>
      <c r="G945">
        <v>-3.61589E-4</v>
      </c>
      <c r="H945">
        <v>-2.6651499999999999E-4</v>
      </c>
      <c r="I945">
        <v>-1.8191050000000001E-4</v>
      </c>
      <c r="J945">
        <v>-2.6610800000000003E-4</v>
      </c>
      <c r="K945">
        <v>-3.8819250000000005E-4</v>
      </c>
      <c r="L945">
        <v>-2.7585449999999997E-4</v>
      </c>
      <c r="M945">
        <v>2.8859000000000003E-4</v>
      </c>
      <c r="N945">
        <v>-8.5694999999999999E-4</v>
      </c>
      <c r="O945">
        <v>-2.9983974999999997E-4</v>
      </c>
      <c r="P945">
        <v>-1.0470067630499237E-3</v>
      </c>
      <c r="Q945">
        <v>-4.0666666666666699E-4</v>
      </c>
      <c r="R945">
        <v>1.9593333000000001E-2</v>
      </c>
      <c r="S945">
        <v>-1.54900516666667E-3</v>
      </c>
      <c r="T945">
        <v>-5.6221219605210096E-4</v>
      </c>
      <c r="U945" s="170">
        <v>-8.1312276742604198E-4</v>
      </c>
      <c r="V945" s="170"/>
    </row>
    <row r="946" spans="1:22" x14ac:dyDescent="0.25">
      <c r="A946" s="144">
        <v>727.6</v>
      </c>
      <c r="B946">
        <v>-6.490755E-4</v>
      </c>
      <c r="C946">
        <v>-4.5388250000000002E-4</v>
      </c>
      <c r="D946">
        <v>-5.9266099999999997E-4</v>
      </c>
      <c r="E946">
        <v>-4.7653950000000006E-4</v>
      </c>
      <c r="F946">
        <v>-5.6768050000000005E-4</v>
      </c>
      <c r="G946">
        <v>-4.7920950000000003E-4</v>
      </c>
      <c r="H946">
        <v>-4.8845949999999996E-4</v>
      </c>
      <c r="I946">
        <v>-4.1931599999999998E-4</v>
      </c>
      <c r="J946">
        <v>-2.9576E-4</v>
      </c>
      <c r="K946">
        <v>-5.7658699999999993E-4</v>
      </c>
      <c r="L946">
        <v>-4.4013599999999999E-4</v>
      </c>
      <c r="M946">
        <v>4.6312400000000003E-4</v>
      </c>
      <c r="N946">
        <v>-7.3452900000000004E-4</v>
      </c>
      <c r="O946">
        <v>-3.6833375000000002E-4</v>
      </c>
      <c r="P946">
        <v>-6.3748448486371776E-4</v>
      </c>
      <c r="Q946">
        <v>-8.8000000000000003E-4</v>
      </c>
      <c r="R946">
        <v>1.9120000000000002E-2</v>
      </c>
      <c r="S946">
        <v>-2.0851390000000002E-3</v>
      </c>
      <c r="T946">
        <v>-2.3430453084156603E-4</v>
      </c>
      <c r="U946">
        <v>-1.0945146186969699E-3</v>
      </c>
      <c r="V946" s="170"/>
    </row>
    <row r="947" spans="1:22" x14ac:dyDescent="0.25">
      <c r="A947" s="144">
        <v>728</v>
      </c>
      <c r="B947">
        <v>-4.1335300000000004E-4</v>
      </c>
      <c r="C947">
        <v>-5.2376449999999998E-4</v>
      </c>
      <c r="D947">
        <v>-6.1911300000000002E-4</v>
      </c>
      <c r="E947">
        <v>-5.2138249999999998E-4</v>
      </c>
      <c r="F947">
        <v>-2.6247450000000002E-4</v>
      </c>
      <c r="G947">
        <v>-6.5352599999999998E-4</v>
      </c>
      <c r="H947">
        <v>-3.26554E-4</v>
      </c>
      <c r="I947">
        <v>-4.7153899999999999E-4</v>
      </c>
      <c r="J947">
        <v>-3.6593149999999996E-4</v>
      </c>
      <c r="K947">
        <v>-6.2725400000000005E-4</v>
      </c>
      <c r="L947">
        <v>-4.2295849999999998E-4</v>
      </c>
      <c r="M947">
        <v>2.6148399999999998E-4</v>
      </c>
      <c r="N947">
        <v>-5.8150200000000002E-4</v>
      </c>
      <c r="O947">
        <v>-3.2682475000000001E-4</v>
      </c>
      <c r="P947">
        <v>-5.6785271429839028E-4</v>
      </c>
      <c r="Q947">
        <v>-6.8666666666666702E-4</v>
      </c>
      <c r="R947">
        <v>1.9313332999999999E-2</v>
      </c>
      <c r="S947">
        <v>-1.95453666666667E-3</v>
      </c>
      <c r="T947">
        <v>-4.6936471368651998E-4</v>
      </c>
      <c r="U947" s="170">
        <v>-6.8761335089764298E-4</v>
      </c>
      <c r="V947" s="170"/>
    </row>
    <row r="948" spans="1:22" x14ac:dyDescent="0.25">
      <c r="A948" s="144">
        <v>728.40000000000009</v>
      </c>
      <c r="B948">
        <v>-3.5646199999999999E-4</v>
      </c>
      <c r="C948">
        <v>-3.1974200000000003E-4</v>
      </c>
      <c r="D948">
        <v>-4.7623199999999999E-4</v>
      </c>
      <c r="E948">
        <v>-2.6051700000000004E-4</v>
      </c>
      <c r="F948">
        <v>-3.5372400000000003E-4</v>
      </c>
      <c r="G948">
        <v>-4.3434650000000001E-4</v>
      </c>
      <c r="H948">
        <v>-5.0522000000000002E-4</v>
      </c>
      <c r="I948">
        <v>-3.3466300000000002E-4</v>
      </c>
      <c r="J948">
        <v>-2.4777600000000001E-4</v>
      </c>
      <c r="K948">
        <v>-5.4716300000000003E-4</v>
      </c>
      <c r="L948">
        <v>-3.9625750000000002E-4</v>
      </c>
      <c r="M948">
        <v>-4.7938000000000001E-5</v>
      </c>
      <c r="N948">
        <v>-3.36659E-4</v>
      </c>
      <c r="O948">
        <v>-2.51714E-4</v>
      </c>
      <c r="P948">
        <v>-6.2703595759196272E-4</v>
      </c>
      <c r="Q948">
        <v>-6.6E-4</v>
      </c>
      <c r="R948">
        <v>1.934E-2</v>
      </c>
      <c r="S948">
        <v>-1.9905324999999999E-3</v>
      </c>
      <c r="T948">
        <v>-8.9433420260521602E-4</v>
      </c>
      <c r="U948" s="170">
        <v>-7.1368653706571303E-4</v>
      </c>
      <c r="V948" s="170"/>
    </row>
    <row r="949" spans="1:22" x14ac:dyDescent="0.25">
      <c r="A949" s="144">
        <v>728.80000000000007</v>
      </c>
      <c r="B949">
        <v>-6.1358799999999998E-4</v>
      </c>
      <c r="C949">
        <v>-5.2860350000000006E-4</v>
      </c>
      <c r="D949">
        <v>-6.2184999999999996E-4</v>
      </c>
      <c r="E949">
        <v>-5.3034749999999998E-4</v>
      </c>
      <c r="F949">
        <v>-5.2241250000000005E-4</v>
      </c>
      <c r="G949">
        <v>-4.6569999999999999E-4</v>
      </c>
      <c r="H949">
        <v>-5.0655600000000002E-4</v>
      </c>
      <c r="I949">
        <v>-4.9708200000000004E-4</v>
      </c>
      <c r="J949">
        <v>-3.0046949999999999E-4</v>
      </c>
      <c r="K949">
        <v>-6.3585900000000001E-4</v>
      </c>
      <c r="L949">
        <v>-4.4628099999999998E-4</v>
      </c>
      <c r="M949">
        <v>5.6900549999999999E-4</v>
      </c>
      <c r="N949">
        <v>-3.0605399999999999E-4</v>
      </c>
      <c r="O949">
        <v>-1.9423474999999998E-4</v>
      </c>
      <c r="P949">
        <v>-5.1254167944990621E-4</v>
      </c>
      <c r="Q949">
        <v>-6.5333333333333302E-4</v>
      </c>
      <c r="R949">
        <v>1.9346667000000001E-2</v>
      </c>
      <c r="S949">
        <v>-2.0464593333333302E-3</v>
      </c>
      <c r="T949">
        <v>-1.000073194941425E-3</v>
      </c>
      <c r="U949" s="170">
        <v>-9.879475204361231E-4</v>
      </c>
      <c r="V949" s="170"/>
    </row>
    <row r="950" spans="1:22" x14ac:dyDescent="0.25">
      <c r="A950" s="144">
        <v>729.2</v>
      </c>
      <c r="B950">
        <v>-4.8733399999999997E-4</v>
      </c>
      <c r="C950">
        <v>-4.2279150000000001E-4</v>
      </c>
      <c r="D950">
        <v>-3.9469750000000001E-4</v>
      </c>
      <c r="E950">
        <v>-3.5569699999999998E-4</v>
      </c>
      <c r="F950">
        <v>-3.2594299999999998E-4</v>
      </c>
      <c r="G950">
        <v>-5.7039799999999996E-4</v>
      </c>
      <c r="H950">
        <v>-5.7420850000000005E-4</v>
      </c>
      <c r="I950">
        <v>-4.4506450000000001E-4</v>
      </c>
      <c r="J950">
        <v>-2.81558E-4</v>
      </c>
      <c r="K950">
        <v>-5.8741349999999991E-4</v>
      </c>
      <c r="L950">
        <v>-3.9085599999999997E-4</v>
      </c>
      <c r="M950">
        <v>2.9750600000000001E-4</v>
      </c>
      <c r="N950">
        <v>-9.4876699999999999E-4</v>
      </c>
      <c r="O950">
        <v>-1.60202725E-4</v>
      </c>
      <c r="P950">
        <v>-5.3606504804224017E-4</v>
      </c>
      <c r="Q950">
        <v>-6.2666666666666697E-4</v>
      </c>
      <c r="R950">
        <v>1.9373333E-2</v>
      </c>
      <c r="S950">
        <v>-2.08231766666667E-3</v>
      </c>
      <c r="T950">
        <v>-7.91975738459864E-4</v>
      </c>
      <c r="U950" s="170">
        <v>-9.7116071765523395E-4</v>
      </c>
      <c r="V950" s="170"/>
    </row>
    <row r="951" spans="1:22" x14ac:dyDescent="0.25">
      <c r="A951" s="144">
        <v>729.6</v>
      </c>
      <c r="B951">
        <v>-5.1148049999999998E-4</v>
      </c>
      <c r="C951">
        <v>-5.4393699999999998E-4</v>
      </c>
      <c r="D951">
        <v>-7.4677849999999998E-4</v>
      </c>
      <c r="E951">
        <v>-7.1052500000000005E-4</v>
      </c>
      <c r="F951">
        <v>-4.2528950000000004E-4</v>
      </c>
      <c r="G951">
        <v>-6.8350650000000002E-4</v>
      </c>
      <c r="H951">
        <v>-6.0332150000000004E-4</v>
      </c>
      <c r="I951">
        <v>-5.7633049999999996E-4</v>
      </c>
      <c r="J951">
        <v>-3.2697849999999997E-4</v>
      </c>
      <c r="K951">
        <v>-6.4429500000000002E-4</v>
      </c>
      <c r="L951">
        <v>-3.8749650000000004E-4</v>
      </c>
      <c r="M951">
        <v>1.2297499999999999E-4</v>
      </c>
      <c r="N951">
        <v>-6.4271300000000005E-4</v>
      </c>
      <c r="O951">
        <v>-3.0933700000000002E-4</v>
      </c>
      <c r="P951">
        <v>-9.2038666449042539E-4</v>
      </c>
      <c r="Q951">
        <v>-4.8333333333333301E-4</v>
      </c>
      <c r="R951">
        <v>1.9516667000000001E-2</v>
      </c>
      <c r="S951">
        <v>-2.00144083333334E-3</v>
      </c>
      <c r="T951">
        <v>-8.34090294105005E-4</v>
      </c>
      <c r="U951" s="170">
        <v>-9.7209778774290996E-4</v>
      </c>
      <c r="V951" s="170"/>
    </row>
    <row r="952" spans="1:22" x14ac:dyDescent="0.25">
      <c r="A952" s="144">
        <v>730</v>
      </c>
      <c r="B952">
        <v>-6.6070350000000007E-4</v>
      </c>
      <c r="C952">
        <v>-6.9340850000000002E-4</v>
      </c>
      <c r="D952">
        <v>-6.773555000000001E-4</v>
      </c>
      <c r="E952">
        <v>-6.3966000000000001E-4</v>
      </c>
      <c r="F952">
        <v>-7.0299749999999997E-4</v>
      </c>
      <c r="G952">
        <v>-7.5546199999999993E-4</v>
      </c>
      <c r="H952">
        <v>-7.5140999999999999E-4</v>
      </c>
      <c r="I952">
        <v>-6.5956099999999991E-4</v>
      </c>
      <c r="J952">
        <v>-5.1386400000000005E-4</v>
      </c>
      <c r="K952">
        <v>-8.1772000000000008E-4</v>
      </c>
      <c r="L952">
        <v>-6.5758799999999997E-4</v>
      </c>
      <c r="M952">
        <v>-5.2019999999999953E-6</v>
      </c>
      <c r="N952">
        <v>-8.8755599999999996E-4</v>
      </c>
      <c r="O952">
        <v>-2.6875750000000001E-4</v>
      </c>
      <c r="P952">
        <v>-6.4171688777709909E-4</v>
      </c>
      <c r="Q952">
        <v>-5.4333333333333295E-4</v>
      </c>
      <c r="R952">
        <v>1.9456667E-2</v>
      </c>
      <c r="S952">
        <v>-2.1238288333333302E-3</v>
      </c>
      <c r="T952">
        <v>-9.6377011765258404E-4</v>
      </c>
      <c r="U952">
        <v>-1.2450876191532499E-3</v>
      </c>
      <c r="V952" s="170"/>
    </row>
    <row r="953" spans="1:22" x14ac:dyDescent="0.25">
      <c r="A953" s="144">
        <v>730.40000000000009</v>
      </c>
      <c r="B953">
        <v>-2.51618E-4</v>
      </c>
      <c r="C953">
        <v>-3.8425450000000001E-4</v>
      </c>
      <c r="D953">
        <v>-5.664795E-4</v>
      </c>
      <c r="E953">
        <v>-4.635075E-4</v>
      </c>
      <c r="F953">
        <v>-4.8378150000000003E-4</v>
      </c>
      <c r="G953">
        <v>-5.2480150000000004E-4</v>
      </c>
      <c r="H953">
        <v>-5.3193650000000006E-4</v>
      </c>
      <c r="I953">
        <v>-6.2888150000000003E-4</v>
      </c>
      <c r="J953">
        <v>-2.961625E-4</v>
      </c>
      <c r="K953">
        <v>-6.7919050000000004E-4</v>
      </c>
      <c r="L953">
        <v>-4.6285550000000003E-4</v>
      </c>
      <c r="M953">
        <v>-6.0530000000000046E-6</v>
      </c>
      <c r="N953">
        <v>-1.101793E-3</v>
      </c>
      <c r="O953">
        <v>-2.6007474999999999E-4</v>
      </c>
      <c r="P953">
        <v>-8.1591412807305449E-4</v>
      </c>
      <c r="Q953">
        <v>-6.9666666666666705E-4</v>
      </c>
      <c r="R953">
        <v>1.9303332999999999E-2</v>
      </c>
      <c r="S953">
        <v>-2.33948216666666E-3</v>
      </c>
      <c r="T953">
        <v>-1.2139375886484011E-3</v>
      </c>
      <c r="U953" s="170">
        <v>-7.7534976453306104E-4</v>
      </c>
      <c r="V953" s="170"/>
    </row>
    <row r="954" spans="1:22" x14ac:dyDescent="0.25">
      <c r="A954" s="144">
        <v>730.80000000000007</v>
      </c>
      <c r="B954">
        <v>-5.3924500000000005E-4</v>
      </c>
      <c r="C954">
        <v>-6.1818850000000005E-4</v>
      </c>
      <c r="D954">
        <v>-6.2361250000000001E-4</v>
      </c>
      <c r="E954">
        <v>-6.4533899999999998E-4</v>
      </c>
      <c r="F954">
        <v>-4.6666950000000002E-4</v>
      </c>
      <c r="G954">
        <v>-5.1867549999999997E-4</v>
      </c>
      <c r="H954">
        <v>-6.8912250000000008E-4</v>
      </c>
      <c r="I954">
        <v>-6.6779899999999995E-4</v>
      </c>
      <c r="J954">
        <v>-4.3373400000000002E-4</v>
      </c>
      <c r="K954">
        <v>-9.1605449999999998E-4</v>
      </c>
      <c r="L954">
        <v>-5.7569799999999992E-4</v>
      </c>
      <c r="M954">
        <v>-3.7729999999999979E-5</v>
      </c>
      <c r="N954">
        <v>-1.0405830000000001E-3</v>
      </c>
      <c r="O954">
        <v>-3.1054299999999998E-4</v>
      </c>
      <c r="P954">
        <v>-1.0633863780718481E-3</v>
      </c>
      <c r="Q954">
        <v>-7.1000000000000002E-4</v>
      </c>
      <c r="R954">
        <v>1.9290000000000002E-2</v>
      </c>
      <c r="S954">
        <v>-2.4150665000000101E-3</v>
      </c>
      <c r="T954">
        <v>-9.0182775502616194E-4</v>
      </c>
      <c r="U954">
        <v>-1.1152629342873401E-3</v>
      </c>
      <c r="V954" s="170"/>
    </row>
    <row r="955" spans="1:22" x14ac:dyDescent="0.25">
      <c r="A955" s="144">
        <v>731.2</v>
      </c>
      <c r="B955">
        <v>-6.822245E-4</v>
      </c>
      <c r="C955">
        <v>-6.4431950000000003E-4</v>
      </c>
      <c r="D955">
        <v>-8.3347799999999991E-4</v>
      </c>
      <c r="E955">
        <v>-6.6469700000000001E-4</v>
      </c>
      <c r="F955">
        <v>-7.8311000000000006E-4</v>
      </c>
      <c r="G955">
        <v>-6.6067300000000008E-4</v>
      </c>
      <c r="H955">
        <v>-5.7527000000000001E-4</v>
      </c>
      <c r="I955">
        <v>-7.2564099999999996E-4</v>
      </c>
      <c r="J955">
        <v>-5.6060149999999993E-4</v>
      </c>
      <c r="K955">
        <v>-8.1810450000000001E-4</v>
      </c>
      <c r="L955">
        <v>-5.9689300000000003E-4</v>
      </c>
      <c r="M955">
        <v>-1.7364599999999998E-4</v>
      </c>
      <c r="N955">
        <v>-9.1816100000000002E-4</v>
      </c>
      <c r="O955">
        <v>-1.8663915E-4</v>
      </c>
      <c r="P955">
        <v>-8.3057361006462342E-4</v>
      </c>
      <c r="Q955">
        <v>-9.4666666666666705E-4</v>
      </c>
      <c r="R955">
        <v>1.9053332999999999E-2</v>
      </c>
      <c r="S955">
        <v>-2.71391666666667E-3</v>
      </c>
      <c r="T955">
        <v>-8.7201684447557896E-4</v>
      </c>
      <c r="U955" s="170">
        <v>-9.33843732642451E-4</v>
      </c>
      <c r="V955" s="170"/>
    </row>
    <row r="956" spans="1:22" x14ac:dyDescent="0.25">
      <c r="A956" s="144">
        <v>731.6</v>
      </c>
      <c r="B956">
        <v>-7.8224149999999999E-4</v>
      </c>
      <c r="C956">
        <v>-6.0173150000000005E-4</v>
      </c>
      <c r="D956">
        <v>-8.92909E-4</v>
      </c>
      <c r="E956">
        <v>-7.9475849999999996E-4</v>
      </c>
      <c r="F956">
        <v>-7.0089749999999998E-4</v>
      </c>
      <c r="G956">
        <v>-7.3545149999999998E-4</v>
      </c>
      <c r="H956">
        <v>-8.1055800000000007E-4</v>
      </c>
      <c r="I956">
        <v>-8.2257300000000005E-4</v>
      </c>
      <c r="J956">
        <v>-7.5839099999999997E-4</v>
      </c>
      <c r="K956">
        <v>-1.075E-3</v>
      </c>
      <c r="L956">
        <v>-8.0782500000000008E-4</v>
      </c>
      <c r="M956">
        <v>3.2589999999999998E-5</v>
      </c>
      <c r="N956">
        <v>-1.0405830000000001E-3</v>
      </c>
      <c r="O956">
        <v>-1.9438849999999999E-4</v>
      </c>
      <c r="P956">
        <v>-1.4178863726485951E-3</v>
      </c>
      <c r="Q956">
        <v>-4.4666666666666699E-4</v>
      </c>
      <c r="R956">
        <v>1.9553332999999999E-2</v>
      </c>
      <c r="S956">
        <v>-2.27603216666666E-3</v>
      </c>
      <c r="T956">
        <v>-6.1920839069554102E-4</v>
      </c>
      <c r="U956" s="170">
        <v>-5.4917321791833498E-4</v>
      </c>
      <c r="V956" s="170"/>
    </row>
    <row r="957" spans="1:22" x14ac:dyDescent="0.25">
      <c r="A957" s="144">
        <v>732</v>
      </c>
      <c r="B957">
        <v>-7.161095000000001E-4</v>
      </c>
      <c r="C957">
        <v>-6.5005450000000002E-4</v>
      </c>
      <c r="D957">
        <v>-6.7332250000000002E-4</v>
      </c>
      <c r="E957">
        <v>-5.3234099999999998E-4</v>
      </c>
      <c r="F957">
        <v>-6.1856499999999996E-4</v>
      </c>
      <c r="G957">
        <v>-6.8898750000000002E-4</v>
      </c>
      <c r="H957">
        <v>-8.3215950000000002E-4</v>
      </c>
      <c r="I957">
        <v>-6.5533499999999995E-4</v>
      </c>
      <c r="J957">
        <v>-6.6368200000000007E-4</v>
      </c>
      <c r="K957">
        <v>-8.2010549999999996E-4</v>
      </c>
      <c r="L957">
        <v>-7.1401800000000007E-4</v>
      </c>
      <c r="M957">
        <v>2.6916599999999999E-4</v>
      </c>
      <c r="N957">
        <v>-7.65134E-4</v>
      </c>
      <c r="O957">
        <v>-3.1597424999999998E-4</v>
      </c>
      <c r="P957">
        <v>-1.1633950822638203E-3</v>
      </c>
      <c r="Q957">
        <v>-7.7666666666666704E-4</v>
      </c>
      <c r="R957">
        <v>1.9223332999999999E-2</v>
      </c>
      <c r="S957">
        <v>-2.6680796666666701E-3</v>
      </c>
      <c r="T957">
        <v>-1.272403496569641E-3</v>
      </c>
      <c r="U957">
        <v>-1.2651660686663401E-3</v>
      </c>
      <c r="V957" s="170"/>
    </row>
    <row r="958" spans="1:22" x14ac:dyDescent="0.25">
      <c r="A958" s="144">
        <v>732.40000000000009</v>
      </c>
      <c r="B958">
        <v>-4.4739200000000002E-4</v>
      </c>
      <c r="C958">
        <v>-4.2246550000000002E-4</v>
      </c>
      <c r="D958">
        <v>-6.0460149999999992E-4</v>
      </c>
      <c r="E958">
        <v>-5.7030500000000001E-4</v>
      </c>
      <c r="F958">
        <v>-5.5836850000000001E-4</v>
      </c>
      <c r="G958">
        <v>-6.1426799999999995E-4</v>
      </c>
      <c r="H958">
        <v>-6.2688450000000003E-4</v>
      </c>
      <c r="I958">
        <v>-6.6877500000000003E-4</v>
      </c>
      <c r="J958">
        <v>-5.2131949999999997E-4</v>
      </c>
      <c r="K958">
        <v>-8.0659650000000009E-4</v>
      </c>
      <c r="L958">
        <v>-6.8860300000000009E-4</v>
      </c>
      <c r="M958">
        <v>-5.8528000000000006E-5</v>
      </c>
      <c r="N958">
        <v>-7.65134E-4</v>
      </c>
      <c r="O958">
        <v>-2.9350800000000005E-4</v>
      </c>
      <c r="P958">
        <v>-1.1122788329704695E-3</v>
      </c>
      <c r="Q958">
        <v>-6.4666666666666703E-4</v>
      </c>
      <c r="R958">
        <v>1.9353333E-2</v>
      </c>
      <c r="S958">
        <v>-2.6000591666666801E-3</v>
      </c>
      <c r="T958">
        <v>-8.7961865464601901E-4</v>
      </c>
      <c r="U958">
        <v>-1.48750616793572E-3</v>
      </c>
      <c r="V958" s="170"/>
    </row>
    <row r="959" spans="1:22" x14ac:dyDescent="0.25">
      <c r="A959" s="144">
        <v>732.80000000000007</v>
      </c>
      <c r="B959">
        <v>-5.6315050000000006E-4</v>
      </c>
      <c r="C959">
        <v>-5.5172649999999995E-4</v>
      </c>
      <c r="D959">
        <v>-6.31727E-4</v>
      </c>
      <c r="E959">
        <v>-6.0620900000000002E-4</v>
      </c>
      <c r="F959">
        <v>-6.0333200000000004E-4</v>
      </c>
      <c r="G959">
        <v>-5.8200349999999994E-4</v>
      </c>
      <c r="H959">
        <v>-7.1776349999999991E-4</v>
      </c>
      <c r="I959">
        <v>-7.6555150000000001E-4</v>
      </c>
      <c r="J959">
        <v>-6.7346650000000001E-4</v>
      </c>
      <c r="K959">
        <v>-1.01E-3</v>
      </c>
      <c r="L959">
        <v>-8.5404950000000002E-4</v>
      </c>
      <c r="M959">
        <v>2.2800599999999997E-4</v>
      </c>
      <c r="N959">
        <v>-6.4271300000000005E-4</v>
      </c>
      <c r="O959">
        <v>-1.6262025000000002E-4</v>
      </c>
      <c r="P959">
        <v>-8.5261755029505839E-4</v>
      </c>
      <c r="Q959">
        <v>-7.6000000000000004E-4</v>
      </c>
      <c r="R959">
        <v>1.924E-2</v>
      </c>
      <c r="S959">
        <v>-2.7753044999999999E-3</v>
      </c>
      <c r="T959">
        <v>-1.0297318363483971E-3</v>
      </c>
      <c r="U959">
        <v>-1.7084496458808899E-3</v>
      </c>
      <c r="V959" s="170"/>
    </row>
    <row r="960" spans="1:22" x14ac:dyDescent="0.25">
      <c r="A960" s="144">
        <v>733.2</v>
      </c>
      <c r="B960">
        <v>-3.3192699999999998E-4</v>
      </c>
      <c r="C960">
        <v>-4.64912E-4</v>
      </c>
      <c r="D960">
        <v>-7.2854549999999999E-4</v>
      </c>
      <c r="E960">
        <v>-4.5896900000000004E-4</v>
      </c>
      <c r="F960">
        <v>-3.1773450000000003E-4</v>
      </c>
      <c r="G960">
        <v>-5.6806749999999996E-4</v>
      </c>
      <c r="H960">
        <v>-4.7971149999999997E-4</v>
      </c>
      <c r="I960">
        <v>-7.9611950000000003E-4</v>
      </c>
      <c r="J960">
        <v>-4.9573599999999998E-4</v>
      </c>
      <c r="K960">
        <v>-8.9270699999999996E-4</v>
      </c>
      <c r="L960">
        <v>-6.5220649999999996E-4</v>
      </c>
      <c r="M960">
        <v>-2.7270199999999999E-4</v>
      </c>
      <c r="N960">
        <v>-1.009977E-3</v>
      </c>
      <c r="O960">
        <v>-2.7619975000000001E-4</v>
      </c>
      <c r="P960">
        <v>-1.1318707973974403E-3</v>
      </c>
      <c r="Q960">
        <v>-5.96666666666667E-4</v>
      </c>
      <c r="R960">
        <v>1.9403332999999998E-2</v>
      </c>
      <c r="S960">
        <v>-2.6738156666666702E-3</v>
      </c>
      <c r="T960">
        <v>-1.2737338770300709E-3</v>
      </c>
      <c r="U960" s="170">
        <v>-9.9480647584640502E-4</v>
      </c>
      <c r="V960" s="170"/>
    </row>
    <row r="961" spans="1:22" x14ac:dyDescent="0.25">
      <c r="A961" s="144">
        <v>733.6</v>
      </c>
      <c r="B961">
        <v>-2.7135899999999999E-4</v>
      </c>
      <c r="C961">
        <v>-2.9114050000000002E-4</v>
      </c>
      <c r="D961">
        <v>-4.7518650000000001E-4</v>
      </c>
      <c r="E961">
        <v>-5.7955449999999998E-4</v>
      </c>
      <c r="F961">
        <v>-4.7308449999999998E-4</v>
      </c>
      <c r="G961">
        <v>-4.9590399999999992E-4</v>
      </c>
      <c r="H961">
        <v>-5.519845E-4</v>
      </c>
      <c r="I961">
        <v>-7.1206749999999999E-4</v>
      </c>
      <c r="J961">
        <v>-5.9402900000000004E-4</v>
      </c>
      <c r="K961">
        <v>-9.1593199999999994E-4</v>
      </c>
      <c r="L961">
        <v>-7.14688E-4</v>
      </c>
      <c r="M961">
        <v>-1.4852799999999998E-4</v>
      </c>
      <c r="N961">
        <v>-1.163004E-3</v>
      </c>
      <c r="O961">
        <v>-3.3933450000000001E-4</v>
      </c>
      <c r="P961">
        <v>-1.1569085222300672E-3</v>
      </c>
      <c r="Q961">
        <v>-7.6000000000000004E-4</v>
      </c>
      <c r="R961">
        <v>1.924E-2</v>
      </c>
      <c r="S961">
        <v>-2.898926E-3</v>
      </c>
      <c r="T961">
        <v>-9.54454315395659E-4</v>
      </c>
      <c r="U961">
        <v>-1.46295780842445E-3</v>
      </c>
      <c r="V961" s="170"/>
    </row>
    <row r="962" spans="1:22" x14ac:dyDescent="0.25">
      <c r="A962" s="144">
        <v>734</v>
      </c>
      <c r="B962">
        <v>-2.6126749999999998E-4</v>
      </c>
      <c r="C962">
        <v>-2.6475700000000001E-4</v>
      </c>
      <c r="D962">
        <v>-5.2081299999999996E-4</v>
      </c>
      <c r="E962">
        <v>-3.8751550000000001E-4</v>
      </c>
      <c r="F962">
        <v>-5.1326550000000001E-4</v>
      </c>
      <c r="G962">
        <v>-5.0946800000000001E-4</v>
      </c>
      <c r="H962">
        <v>-6.8104500000000002E-4</v>
      </c>
      <c r="I962">
        <v>-7.1686850000000002E-4</v>
      </c>
      <c r="J962">
        <v>-5.4829450000000001E-4</v>
      </c>
      <c r="K962">
        <v>-1.03071E-3</v>
      </c>
      <c r="L962">
        <v>-6.9562900000000002E-4</v>
      </c>
      <c r="M962">
        <v>5.5182499999999982E-5</v>
      </c>
      <c r="N962">
        <v>-1.2854260000000001E-3</v>
      </c>
      <c r="O962">
        <v>-3.4999849999999997E-4</v>
      </c>
      <c r="P962">
        <v>-1.1515237660486473E-3</v>
      </c>
      <c r="Q962">
        <v>-6.4999999999999997E-4</v>
      </c>
      <c r="R962">
        <v>1.9349999999999999E-2</v>
      </c>
      <c r="S962">
        <v>-2.8506355E-3</v>
      </c>
      <c r="T962">
        <v>-9.5665300330349801E-4</v>
      </c>
      <c r="U962" s="170">
        <v>-9.6352202619413505E-4</v>
      </c>
      <c r="V962" s="170"/>
    </row>
    <row r="963" spans="1:22" x14ac:dyDescent="0.25">
      <c r="A963" s="144">
        <v>734.40000000000009</v>
      </c>
      <c r="B963">
        <v>-4.2017049999999999E-4</v>
      </c>
      <c r="C963">
        <v>-3.478345E-4</v>
      </c>
      <c r="D963">
        <v>-5.1365150000000001E-4</v>
      </c>
      <c r="E963">
        <v>-5.3706700000000001E-4</v>
      </c>
      <c r="F963">
        <v>-4.3837699999999999E-4</v>
      </c>
      <c r="G963">
        <v>-4.67102E-4</v>
      </c>
      <c r="H963">
        <v>-6.5770400000000006E-4</v>
      </c>
      <c r="I963">
        <v>-7.3881450000000003E-4</v>
      </c>
      <c r="J963">
        <v>-5.3033849999999994E-4</v>
      </c>
      <c r="K963">
        <v>-9.6114750000000004E-4</v>
      </c>
      <c r="L963">
        <v>-9.2545650000000002E-4</v>
      </c>
      <c r="M963">
        <v>-7.3788999999999994E-5</v>
      </c>
      <c r="N963">
        <v>-9.4876699999999999E-4</v>
      </c>
      <c r="O963">
        <v>-3.5149275E-4</v>
      </c>
      <c r="P963">
        <v>-1.1524274965417909E-3</v>
      </c>
      <c r="Q963">
        <v>-7.6999999999999996E-4</v>
      </c>
      <c r="R963">
        <v>1.9230000000000001E-2</v>
      </c>
      <c r="S963">
        <v>-3.0322779999999998E-3</v>
      </c>
      <c r="T963">
        <v>-1.3278119660628811E-3</v>
      </c>
      <c r="U963">
        <v>-1.3450669470160899E-3</v>
      </c>
      <c r="V963" s="170"/>
    </row>
    <row r="964" spans="1:22" x14ac:dyDescent="0.25">
      <c r="A964" s="144">
        <v>734.80000000000007</v>
      </c>
      <c r="B964">
        <v>-4.3926700000000002E-4</v>
      </c>
      <c r="C964">
        <v>-2.6446800000000002E-4</v>
      </c>
      <c r="D964">
        <v>-5.2285799999999996E-4</v>
      </c>
      <c r="E964">
        <v>-5.5120249999999994E-4</v>
      </c>
      <c r="F964">
        <v>-6.143915E-4</v>
      </c>
      <c r="G964">
        <v>-5.6090199999999995E-4</v>
      </c>
      <c r="H964">
        <v>-6.3744249999999995E-4</v>
      </c>
      <c r="I964">
        <v>-6.8108049999999999E-4</v>
      </c>
      <c r="J964">
        <v>-7.2132550000000004E-4</v>
      </c>
      <c r="K964">
        <v>-9.4984400000000004E-4</v>
      </c>
      <c r="L964">
        <v>-7.0570599999999995E-4</v>
      </c>
      <c r="M964">
        <v>-6.9407000000000008E-5</v>
      </c>
      <c r="N964">
        <v>-8.5694999999999999E-4</v>
      </c>
      <c r="O964">
        <v>-1.84344E-4</v>
      </c>
      <c r="P964">
        <v>-1.2544967493741015E-3</v>
      </c>
      <c r="Q964">
        <v>-7.3999999999999999E-4</v>
      </c>
      <c r="R964">
        <v>1.9259999999999999E-2</v>
      </c>
      <c r="S964">
        <v>-3.0638534999999998E-3</v>
      </c>
      <c r="T964">
        <v>-1.195901265867681E-3</v>
      </c>
      <c r="U964">
        <v>-1.4041565714606301E-3</v>
      </c>
      <c r="V964" s="170"/>
    </row>
    <row r="965" spans="1:22" x14ac:dyDescent="0.25">
      <c r="A965" s="144">
        <v>735.2</v>
      </c>
      <c r="B965">
        <v>-3.3583214999999999E-4</v>
      </c>
      <c r="C965">
        <v>-3.2931349999999998E-4</v>
      </c>
      <c r="D965">
        <v>-6.6378399999999995E-4</v>
      </c>
      <c r="E965">
        <v>-4.3396649999999999E-4</v>
      </c>
      <c r="F965">
        <v>-6.3287749999999996E-4</v>
      </c>
      <c r="G965">
        <v>-3.2909550000000001E-4</v>
      </c>
      <c r="H965">
        <v>-6.3224000000000006E-4</v>
      </c>
      <c r="I965">
        <v>-8.3507250000000002E-4</v>
      </c>
      <c r="J965">
        <v>-6.28759E-4</v>
      </c>
      <c r="K965">
        <v>-9.2676900000000003E-4</v>
      </c>
      <c r="L965">
        <v>-7.43485E-4</v>
      </c>
      <c r="M965">
        <v>-4.4349999999999999E-4</v>
      </c>
      <c r="N965">
        <v>-1.4690580000000001E-3</v>
      </c>
      <c r="O965">
        <v>-1.8007227500000002E-4</v>
      </c>
      <c r="P965">
        <v>-1.5499884976916123E-3</v>
      </c>
      <c r="Q965">
        <v>-6.7333333333333297E-4</v>
      </c>
      <c r="R965">
        <v>1.9326666999999999E-2</v>
      </c>
      <c r="S965">
        <v>-3.0586948333333301E-3</v>
      </c>
      <c r="T965">
        <v>-1.569919589886611E-3</v>
      </c>
      <c r="U965">
        <v>-1.18137426333701E-3</v>
      </c>
      <c r="V965" s="170"/>
    </row>
    <row r="966" spans="1:22" x14ac:dyDescent="0.25">
      <c r="A966" s="144">
        <v>735.6</v>
      </c>
      <c r="B966">
        <v>-6.4131699999999997E-4</v>
      </c>
      <c r="C966">
        <v>-7.3188449999999998E-4</v>
      </c>
      <c r="D966">
        <v>-9.1536199999999997E-4</v>
      </c>
      <c r="E966">
        <v>-8.0801349999999996E-4</v>
      </c>
      <c r="F966">
        <v>-7.9447299999999997E-4</v>
      </c>
      <c r="G966">
        <v>-6.8887700000000007E-4</v>
      </c>
      <c r="H966">
        <v>-1.0175480000000001E-3</v>
      </c>
      <c r="I966">
        <v>-1.1607810000000001E-3</v>
      </c>
      <c r="J966">
        <v>-9.6227050000000005E-4</v>
      </c>
      <c r="K966">
        <v>-1.3800000000000002E-3</v>
      </c>
      <c r="L966">
        <v>-1.1199999999999999E-3</v>
      </c>
      <c r="M966">
        <v>-1.8993800000000001E-4</v>
      </c>
      <c r="N966">
        <v>-1.2242150000000001E-3</v>
      </c>
      <c r="O966">
        <v>-2.4070525E-4</v>
      </c>
      <c r="P966">
        <v>-1.6272757306537724E-3</v>
      </c>
      <c r="Q966">
        <v>-7.1333333333333296E-4</v>
      </c>
      <c r="R966">
        <v>1.9286667E-2</v>
      </c>
      <c r="S966">
        <v>-3.1601363333333301E-3</v>
      </c>
      <c r="T966">
        <v>-1.2826633210660111E-3</v>
      </c>
      <c r="U966">
        <v>-1.1227825756859799E-3</v>
      </c>
      <c r="V966" s="170"/>
    </row>
    <row r="967" spans="1:22" x14ac:dyDescent="0.25">
      <c r="A967" s="144">
        <v>736</v>
      </c>
      <c r="B967">
        <v>-4.072085E-4</v>
      </c>
      <c r="C967">
        <v>-4.6140850000000002E-4</v>
      </c>
      <c r="D967">
        <v>-4.7813650000000005E-4</v>
      </c>
      <c r="E967">
        <v>-4.7236050000000002E-4</v>
      </c>
      <c r="F967">
        <v>-6.6196450000000008E-4</v>
      </c>
      <c r="G967">
        <v>-4.5819749999999999E-4</v>
      </c>
      <c r="H967">
        <v>-7.3996300000000006E-4</v>
      </c>
      <c r="I967">
        <v>-7.6667750000000007E-4</v>
      </c>
      <c r="J967">
        <v>-5.6636849999999999E-4</v>
      </c>
      <c r="K967">
        <v>-9.8615849999999995E-4</v>
      </c>
      <c r="L967">
        <v>-8.6404350000000006E-4</v>
      </c>
      <c r="M967">
        <v>1.4482900000000002E-4</v>
      </c>
      <c r="N967">
        <v>-1.8057170000000001E-3</v>
      </c>
      <c r="O967">
        <v>-1.49584725E-4</v>
      </c>
      <c r="P967">
        <v>-1.7211574577323076E-3</v>
      </c>
      <c r="Q967">
        <v>-7.9000000000000001E-4</v>
      </c>
      <c r="R967">
        <v>1.9210000000000001E-2</v>
      </c>
      <c r="S967">
        <v>-3.2981775E-3</v>
      </c>
      <c r="T967">
        <v>-1.1083277540600411E-3</v>
      </c>
      <c r="U967">
        <v>-1.5792469156265E-3</v>
      </c>
      <c r="V967" s="170"/>
    </row>
    <row r="968" spans="1:22" x14ac:dyDescent="0.25">
      <c r="A968" s="144">
        <v>736.40000000000009</v>
      </c>
      <c r="B968">
        <v>-4.4635349999999998E-4</v>
      </c>
      <c r="C968">
        <v>-5.9654799999999991E-4</v>
      </c>
      <c r="D968">
        <v>-8.7921750000000002E-4</v>
      </c>
      <c r="E968">
        <v>-7.5068399999999994E-4</v>
      </c>
      <c r="F968">
        <v>-6.1775749999999998E-4</v>
      </c>
      <c r="G968">
        <v>-7.0858250000000009E-4</v>
      </c>
      <c r="H968">
        <v>-9.1961050000000002E-4</v>
      </c>
      <c r="I968">
        <v>-9.8140450000000013E-4</v>
      </c>
      <c r="J968">
        <v>-8.0278249999999999E-4</v>
      </c>
      <c r="K968">
        <v>-1.15E-3</v>
      </c>
      <c r="L968">
        <v>-1.0512905E-3</v>
      </c>
      <c r="M968">
        <v>-2.3250000000000001E-4</v>
      </c>
      <c r="N968">
        <v>-1.1936099999999999E-3</v>
      </c>
      <c r="O968">
        <v>-1.299258E-4</v>
      </c>
      <c r="P968">
        <v>-1.5838572020518034E-3</v>
      </c>
      <c r="Q968">
        <v>-7.3333333333333302E-4</v>
      </c>
      <c r="R968">
        <v>1.9266667000000001E-2</v>
      </c>
      <c r="S968">
        <v>-3.3028188333333402E-3</v>
      </c>
      <c r="T968">
        <v>-1.4942439002918011E-3</v>
      </c>
      <c r="U968">
        <v>-1.3009972613756101E-3</v>
      </c>
    </row>
    <row r="969" spans="1:22" x14ac:dyDescent="0.25">
      <c r="A969" s="144">
        <v>736.80000000000007</v>
      </c>
      <c r="B969">
        <v>-5.1025549999999999E-4</v>
      </c>
      <c r="C969">
        <v>-6.1965400000000008E-4</v>
      </c>
      <c r="D969">
        <v>-8.079195E-4</v>
      </c>
      <c r="E969">
        <v>-4.5960350000000001E-4</v>
      </c>
      <c r="F969">
        <v>-5.4432649999999999E-4</v>
      </c>
      <c r="G969">
        <v>-4.5797950000000002E-4</v>
      </c>
      <c r="H969">
        <v>-9.1881350000000005E-4</v>
      </c>
      <c r="I969">
        <v>-8.7948799999999999E-4</v>
      </c>
      <c r="J969">
        <v>-8.5906549999999996E-4</v>
      </c>
      <c r="K969">
        <v>-1.1249999999999999E-3</v>
      </c>
      <c r="L969">
        <v>-9.7567800000000001E-4</v>
      </c>
      <c r="M969">
        <v>-2.6837900000000001E-4</v>
      </c>
      <c r="N969">
        <v>-1.0405830000000001E-3</v>
      </c>
      <c r="O969">
        <v>2.9300074999999999E-5</v>
      </c>
      <c r="P969">
        <v>-1.5750294306798444E-3</v>
      </c>
      <c r="Q969">
        <v>-7.2666666666666702E-4</v>
      </c>
      <c r="R969">
        <v>1.9273333E-2</v>
      </c>
      <c r="S969">
        <v>-3.35739366666667E-3</v>
      </c>
      <c r="T969">
        <v>-1.1587078106806809E-3</v>
      </c>
      <c r="U969">
        <v>-1.6029172113837401E-3</v>
      </c>
      <c r="V969" s="170"/>
    </row>
    <row r="970" spans="1:22" x14ac:dyDescent="0.25">
      <c r="A970" s="144">
        <v>737.2</v>
      </c>
      <c r="B970">
        <v>-3.46829E-4</v>
      </c>
      <c r="C970">
        <v>-5.4822849999999995E-4</v>
      </c>
      <c r="D970">
        <v>-6.9185199999999996E-4</v>
      </c>
      <c r="E970">
        <v>-6.7783949999999991E-4</v>
      </c>
      <c r="F970">
        <v>-7.5231150000000004E-4</v>
      </c>
      <c r="G970">
        <v>-6.6804049999999991E-4</v>
      </c>
      <c r="H970">
        <v>-9.5733999999999999E-4</v>
      </c>
      <c r="I970">
        <v>-8.9330300000000002E-4</v>
      </c>
      <c r="J970">
        <v>-7.4539149999999993E-4</v>
      </c>
      <c r="K970">
        <v>-1.2149999999999999E-3</v>
      </c>
      <c r="L970">
        <v>-9.0576049999999998E-4</v>
      </c>
      <c r="M970">
        <v>-6.57067E-4</v>
      </c>
      <c r="N970">
        <v>-1.163004E-3</v>
      </c>
      <c r="O970">
        <v>-1.71132E-4</v>
      </c>
      <c r="P970">
        <v>-2.0618471976380066E-3</v>
      </c>
      <c r="Q970">
        <v>-6.5333333333333302E-4</v>
      </c>
      <c r="R970">
        <v>1.9346667000000001E-2</v>
      </c>
      <c r="S970">
        <v>-3.3452353333333399E-3</v>
      </c>
      <c r="T970">
        <v>-2.1759912464816714E-3</v>
      </c>
      <c r="U970">
        <v>-1.6638019944014101E-3</v>
      </c>
      <c r="V970" s="170"/>
    </row>
    <row r="971" spans="1:22" x14ac:dyDescent="0.25">
      <c r="A971" s="144">
        <v>737.6</v>
      </c>
      <c r="B971">
        <v>-5.0127699999999995E-4</v>
      </c>
      <c r="C971">
        <v>-5.1361549999999999E-4</v>
      </c>
      <c r="D971">
        <v>-7.9650800000000003E-4</v>
      </c>
      <c r="E971">
        <v>-6.8378999999999998E-4</v>
      </c>
      <c r="F971">
        <v>-7.882535E-4</v>
      </c>
      <c r="G971">
        <v>-7.2827849999999991E-4</v>
      </c>
      <c r="H971">
        <v>-9.3285299999999998E-4</v>
      </c>
      <c r="I971">
        <v>-9.7890450000000001E-4</v>
      </c>
      <c r="J971">
        <v>-8.4215349999999995E-4</v>
      </c>
      <c r="K971">
        <v>-1.1800000000000001E-3</v>
      </c>
      <c r="L971">
        <v>-9.9076100000000016E-4</v>
      </c>
      <c r="M971">
        <v>-4.0380350000000006E-4</v>
      </c>
      <c r="N971">
        <v>-1.4384529999999999E-3</v>
      </c>
      <c r="O971">
        <v>-1.5928074999999999E-4</v>
      </c>
      <c r="P971">
        <v>-1.8837894114761508E-3</v>
      </c>
      <c r="Q971">
        <v>-7.1666666666666699E-4</v>
      </c>
      <c r="R971">
        <v>1.9283333E-2</v>
      </c>
      <c r="S971">
        <v>-3.4696771666666601E-3</v>
      </c>
      <c r="T971">
        <v>-2.028239633881291E-3</v>
      </c>
      <c r="U971">
        <v>-1.3993013929473001E-3</v>
      </c>
      <c r="V971" s="170"/>
    </row>
    <row r="972" spans="1:22" x14ac:dyDescent="0.25">
      <c r="A972" s="144">
        <v>738</v>
      </c>
      <c r="B972">
        <v>-9.6778999999999989E-5</v>
      </c>
      <c r="C972">
        <v>-1.9989349999999999E-4</v>
      </c>
      <c r="D972">
        <v>-5.9115800000000005E-4</v>
      </c>
      <c r="E972">
        <v>-5.1533799999999995E-4</v>
      </c>
      <c r="F972">
        <v>-4.0163600000000003E-4</v>
      </c>
      <c r="G972">
        <v>-5.1457049999999996E-4</v>
      </c>
      <c r="H972">
        <v>-6.6547399999999999E-4</v>
      </c>
      <c r="I972">
        <v>-7.8466850000000004E-4</v>
      </c>
      <c r="J972">
        <v>-6.3214549999999993E-4</v>
      </c>
      <c r="K972">
        <v>-8.4950949999999998E-4</v>
      </c>
      <c r="L972">
        <v>-6.9807449999999998E-4</v>
      </c>
      <c r="M972">
        <v>-4.3517600000000006E-4</v>
      </c>
      <c r="N972">
        <v>-1.163004E-3</v>
      </c>
      <c r="O972">
        <v>-6.4229899999999993E-5</v>
      </c>
      <c r="P972">
        <v>-1.6987296356406965E-3</v>
      </c>
      <c r="Q972">
        <v>-5.4333333333333295E-4</v>
      </c>
      <c r="R972">
        <v>1.9456667E-2</v>
      </c>
      <c r="S972">
        <v>-3.3573863333333401E-3</v>
      </c>
      <c r="T972">
        <v>-1.632316682658891E-3</v>
      </c>
      <c r="U972">
        <v>-1.60683709308692E-3</v>
      </c>
      <c r="V972" s="170"/>
    </row>
    <row r="973" spans="1:22" x14ac:dyDescent="0.25">
      <c r="A973" s="144">
        <v>738.40000000000009</v>
      </c>
      <c r="B973">
        <v>-2.514765E-4</v>
      </c>
      <c r="C973">
        <v>-2.6708750000000001E-4</v>
      </c>
      <c r="D973">
        <v>-6.4661500000000002E-4</v>
      </c>
      <c r="E973">
        <v>-5.7713899999999995E-4</v>
      </c>
      <c r="F973">
        <v>-5.48235E-4</v>
      </c>
      <c r="G973">
        <v>-5.7919299999999998E-4</v>
      </c>
      <c r="H973">
        <v>-7.501885E-4</v>
      </c>
      <c r="I973">
        <v>-7.9620400000000001E-4</v>
      </c>
      <c r="J973">
        <v>-7.4298699999999997E-4</v>
      </c>
      <c r="K973">
        <v>-1.0472105E-3</v>
      </c>
      <c r="L973">
        <v>-8.4839699999999997E-4</v>
      </c>
      <c r="M973">
        <v>-6.1911600000000007E-4</v>
      </c>
      <c r="N973">
        <v>-1.5302689999999999E-3</v>
      </c>
      <c r="O973">
        <v>-6.3532850000000006E-5</v>
      </c>
      <c r="P973">
        <v>-2.0222568765362638E-3</v>
      </c>
      <c r="Q973">
        <v>-6.3333333333333297E-4</v>
      </c>
      <c r="R973">
        <v>1.9366667000000001E-2</v>
      </c>
      <c r="S973">
        <v>-3.50836283333333E-3</v>
      </c>
      <c r="T973">
        <v>-2.2459046840248914E-3</v>
      </c>
      <c r="U973">
        <v>-1.3969329073042799E-3</v>
      </c>
      <c r="V973" s="170"/>
    </row>
    <row r="974" spans="1:22" x14ac:dyDescent="0.25">
      <c r="A974" s="144">
        <v>738.80000000000007</v>
      </c>
      <c r="B974">
        <v>-4.7657799999999996E-4</v>
      </c>
      <c r="C974">
        <v>-2.5924249999999998E-4</v>
      </c>
      <c r="D974">
        <v>-6.7421249999999994E-4</v>
      </c>
      <c r="E974">
        <v>-6.4175099999999998E-4</v>
      </c>
      <c r="F974">
        <v>-5.4442300000000004E-4</v>
      </c>
      <c r="G974">
        <v>-5.6661099999999996E-4</v>
      </c>
      <c r="H974">
        <v>-7.503535E-4</v>
      </c>
      <c r="I974">
        <v>-9.5407299999999994E-4</v>
      </c>
      <c r="J974">
        <v>-7.0120300000000007E-4</v>
      </c>
      <c r="K974">
        <v>-1.075E-3</v>
      </c>
      <c r="L974">
        <v>-9.0423650000000006E-4</v>
      </c>
      <c r="M974">
        <v>-9.9066999999999992E-4</v>
      </c>
      <c r="N974">
        <v>-1.4384529999999999E-3</v>
      </c>
      <c r="O974">
        <v>-1.11042E-4</v>
      </c>
      <c r="P974">
        <v>-1.9038941034468426E-3</v>
      </c>
      <c r="Q974">
        <v>-5.8333333333333295E-4</v>
      </c>
      <c r="R974">
        <v>1.9416666999999999E-2</v>
      </c>
      <c r="S974">
        <v>-3.5192728333333402E-3</v>
      </c>
      <c r="T974">
        <v>-2.1064648450745114E-3</v>
      </c>
      <c r="U974">
        <v>-1.8548843525597501E-3</v>
      </c>
      <c r="V974" s="170"/>
    </row>
    <row r="975" spans="1:22" x14ac:dyDescent="0.25">
      <c r="A975" s="144">
        <v>739.2</v>
      </c>
      <c r="B975">
        <v>-4.1406699999999995E-4</v>
      </c>
      <c r="C975">
        <v>-4.4138149999999998E-4</v>
      </c>
      <c r="D975">
        <v>-7.2886600000000011E-4</v>
      </c>
      <c r="E975">
        <v>-7.1810750000000001E-4</v>
      </c>
      <c r="F975">
        <v>-5.5158900000000001E-4</v>
      </c>
      <c r="G975">
        <v>-6.6794249999999999E-4</v>
      </c>
      <c r="H975">
        <v>-8.9824049999999997E-4</v>
      </c>
      <c r="I975">
        <v>-9.160765E-4</v>
      </c>
      <c r="J975">
        <v>-7.2300750000000007E-4</v>
      </c>
      <c r="K975">
        <v>-1.004455E-3</v>
      </c>
      <c r="L975">
        <v>-8.3040799999999993E-4</v>
      </c>
      <c r="M975">
        <v>-7.8465000000000002E-5</v>
      </c>
      <c r="N975">
        <v>-1.7445060000000001E-3</v>
      </c>
      <c r="O975">
        <v>-1.2101587499999999E-4</v>
      </c>
      <c r="P975">
        <v>-1.7152518228535072E-3</v>
      </c>
      <c r="Q975">
        <v>-4.3666666666666702E-4</v>
      </c>
      <c r="R975">
        <v>1.9563332999999999E-2</v>
      </c>
      <c r="S975">
        <v>-3.43345066666667E-3</v>
      </c>
      <c r="T975">
        <v>-2.089273939646231E-3</v>
      </c>
      <c r="U975">
        <v>-1.7942834947372701E-3</v>
      </c>
      <c r="V975" s="170"/>
    </row>
    <row r="976" spans="1:22" x14ac:dyDescent="0.25">
      <c r="A976" s="144">
        <v>739.6</v>
      </c>
      <c r="B976">
        <v>-3.9392400000000003E-4</v>
      </c>
      <c r="C976">
        <v>-3.7381049999999998E-4</v>
      </c>
      <c r="D976">
        <v>-5.7802000000000005E-4</v>
      </c>
      <c r="E976">
        <v>-6.4410300000000004E-4</v>
      </c>
      <c r="F976">
        <v>-7.2160200000000001E-4</v>
      </c>
      <c r="G976">
        <v>-6.1114549999999996E-4</v>
      </c>
      <c r="H976">
        <v>-7.2081249999999999E-4</v>
      </c>
      <c r="I976">
        <v>-9.6722350000000008E-4</v>
      </c>
      <c r="J976">
        <v>-7.1448999999999992E-4</v>
      </c>
      <c r="K976">
        <v>-1.0600000000000002E-3</v>
      </c>
      <c r="L976">
        <v>-8.5500150000000004E-4</v>
      </c>
      <c r="M976">
        <v>-1.2946885000000002E-3</v>
      </c>
      <c r="N976">
        <v>-1.2854260000000001E-3</v>
      </c>
      <c r="O976">
        <v>5.1836850000000002E-5</v>
      </c>
      <c r="P976">
        <v>-1.601875062484147E-3</v>
      </c>
      <c r="Q976">
        <v>-5.2333333333333301E-4</v>
      </c>
      <c r="R976">
        <v>1.9476667E-2</v>
      </c>
      <c r="S976">
        <v>-3.5808953333333299E-3</v>
      </c>
      <c r="T976">
        <v>-1.6843908880976909E-3</v>
      </c>
      <c r="U976">
        <v>-1.9902863601459998E-3</v>
      </c>
      <c r="V976" s="170"/>
    </row>
    <row r="977" spans="1:22" x14ac:dyDescent="0.25">
      <c r="A977" s="144">
        <v>740</v>
      </c>
      <c r="B977">
        <v>-5.19803E-4</v>
      </c>
      <c r="C977">
        <v>-6.0955950000000003E-4</v>
      </c>
      <c r="D977">
        <v>-7.9288699999999993E-4</v>
      </c>
      <c r="E977">
        <v>-8.3341049999999999E-4</v>
      </c>
      <c r="F977">
        <v>-5.6261099999999997E-4</v>
      </c>
      <c r="G977">
        <v>-7.4405999999999995E-4</v>
      </c>
      <c r="H977">
        <v>-9.4157099999999999E-4</v>
      </c>
      <c r="I977">
        <v>-1.0078564999999999E-3</v>
      </c>
      <c r="J977">
        <v>-9.8106400000000002E-4</v>
      </c>
      <c r="K977">
        <v>-1.2899999999999999E-3</v>
      </c>
      <c r="L977">
        <v>-8.5737399999999994E-4</v>
      </c>
      <c r="M977">
        <v>-1.1993654999999999E-3</v>
      </c>
      <c r="N977">
        <v>-1.2854260000000001E-3</v>
      </c>
      <c r="O977">
        <v>6.2181775E-5</v>
      </c>
      <c r="P977">
        <v>-1.3919367806713764E-3</v>
      </c>
      <c r="Q977">
        <v>-4.2333333333333302E-4</v>
      </c>
      <c r="R977">
        <v>1.9576666999999999E-2</v>
      </c>
      <c r="S977">
        <v>-3.54160833333333E-3</v>
      </c>
      <c r="T977">
        <v>-2.4413299738479614E-3</v>
      </c>
      <c r="U977">
        <v>-1.35349506414559E-3</v>
      </c>
      <c r="V977" s="170"/>
    </row>
    <row r="978" spans="1:22" x14ac:dyDescent="0.25">
      <c r="A978" s="144">
        <v>740.40000000000009</v>
      </c>
      <c r="B978">
        <v>-2.01339E-4</v>
      </c>
      <c r="C978">
        <v>-2.29063745E-4</v>
      </c>
      <c r="D978">
        <v>-5.4470699999999996E-4</v>
      </c>
      <c r="E978">
        <v>-3.8156600000000001E-4</v>
      </c>
      <c r="F978">
        <v>-2.8143199999999997E-4</v>
      </c>
      <c r="G978">
        <v>-4.2213449999999996E-4</v>
      </c>
      <c r="H978">
        <v>-7.0624450000000003E-4</v>
      </c>
      <c r="I978">
        <v>-8.8325699999999992E-4</v>
      </c>
      <c r="J978">
        <v>-5.9632999999999995E-4</v>
      </c>
      <c r="K978">
        <v>-9.2434700000000006E-4</v>
      </c>
      <c r="L978">
        <v>-7.62614E-4</v>
      </c>
      <c r="M978">
        <v>-3.4871399999999997E-4</v>
      </c>
      <c r="N978">
        <v>-9.7937200000000006E-4</v>
      </c>
      <c r="O978">
        <v>-8.3978000000000028E-6</v>
      </c>
      <c r="P978">
        <v>-1.6503265365226637E-3</v>
      </c>
      <c r="Q978">
        <v>-4.0000000000000002E-4</v>
      </c>
      <c r="R978">
        <v>1.9599999999999999E-2</v>
      </c>
      <c r="S978">
        <v>-3.578922E-3</v>
      </c>
      <c r="T978">
        <v>-1.780086243772361E-3</v>
      </c>
      <c r="U978">
        <v>-1.53466967979972E-3</v>
      </c>
      <c r="V978" s="170"/>
    </row>
    <row r="979" spans="1:22" x14ac:dyDescent="0.25">
      <c r="A979" s="144">
        <v>740.80000000000007</v>
      </c>
      <c r="B979">
        <v>-4.181605E-4</v>
      </c>
      <c r="C979">
        <v>-3.7668549999999998E-4</v>
      </c>
      <c r="D979">
        <v>-6.7729399999999994E-4</v>
      </c>
      <c r="E979">
        <v>-7.2395949999999999E-4</v>
      </c>
      <c r="F979">
        <v>-3.6252099999999998E-4</v>
      </c>
      <c r="G979">
        <v>-6.8952949999999999E-4</v>
      </c>
      <c r="H979">
        <v>-8.0777249999999996E-4</v>
      </c>
      <c r="I979">
        <v>-1.0623385000000001E-3</v>
      </c>
      <c r="J979">
        <v>-7.7480750000000003E-4</v>
      </c>
      <c r="K979">
        <v>-1.075E-3</v>
      </c>
      <c r="L979">
        <v>-9.2070100000000001E-4</v>
      </c>
      <c r="M979">
        <v>-1.261072E-3</v>
      </c>
      <c r="N979">
        <v>-5.8150200000000002E-4</v>
      </c>
      <c r="O979">
        <v>6.4163950000000001E-5</v>
      </c>
      <c r="P979">
        <v>-1.4905697708119394E-3</v>
      </c>
      <c r="Q979">
        <v>-5.5999999999999995E-4</v>
      </c>
      <c r="R979">
        <v>1.9439999999999999E-2</v>
      </c>
      <c r="S979">
        <v>-3.799504E-3</v>
      </c>
      <c r="T979">
        <v>-2.1599904628103813E-3</v>
      </c>
      <c r="U979">
        <v>-1.8200336278857E-3</v>
      </c>
      <c r="V979" s="170"/>
    </row>
    <row r="980" spans="1:22" x14ac:dyDescent="0.25">
      <c r="A980" s="144">
        <v>741.2</v>
      </c>
      <c r="B980">
        <v>-2.5795000000000001E-4</v>
      </c>
      <c r="C980">
        <v>-2.6243885E-4</v>
      </c>
      <c r="D980">
        <v>-7.02968E-4</v>
      </c>
      <c r="E980">
        <v>-4.7559400000000003E-4</v>
      </c>
      <c r="F980">
        <v>-4.5521549999999998E-4</v>
      </c>
      <c r="G980">
        <v>-5.4691500000000003E-4</v>
      </c>
      <c r="H980">
        <v>-6.91524E-4</v>
      </c>
      <c r="I980">
        <v>-8.8018850000000002E-4</v>
      </c>
      <c r="J980">
        <v>-5.2361599999999997E-4</v>
      </c>
      <c r="K980">
        <v>-9.6074150000000004E-4</v>
      </c>
      <c r="L980">
        <v>-8.2651450000000004E-4</v>
      </c>
      <c r="M980">
        <v>-1.3987965000000001E-3</v>
      </c>
      <c r="N980">
        <v>-1.2854260000000001E-3</v>
      </c>
      <c r="O980">
        <v>4.7323300000000001E-5</v>
      </c>
      <c r="P980">
        <v>-1.7868869962019722E-3</v>
      </c>
      <c r="Q980">
        <v>-1.6666666666666701E-4</v>
      </c>
      <c r="R980">
        <v>1.9833333000000002E-2</v>
      </c>
      <c r="S980">
        <v>-3.4666866666666699E-3</v>
      </c>
      <c r="T980">
        <v>-2.0630929488964513E-3</v>
      </c>
      <c r="U980">
        <v>-1.60103546649164E-3</v>
      </c>
      <c r="V980" s="170"/>
    </row>
    <row r="981" spans="1:22" x14ac:dyDescent="0.25">
      <c r="A981" s="144">
        <v>741.6</v>
      </c>
      <c r="B981">
        <v>-6.76265E-4</v>
      </c>
      <c r="C981">
        <v>-4.6809E-4</v>
      </c>
      <c r="D981">
        <v>-1.0150000000000001E-3</v>
      </c>
      <c r="E981">
        <v>-7.3269649999999997E-4</v>
      </c>
      <c r="F981">
        <v>-6.9644550000000003E-4</v>
      </c>
      <c r="G981">
        <v>-8.5247899999999995E-4</v>
      </c>
      <c r="H981">
        <v>-8.3829E-4</v>
      </c>
      <c r="I981">
        <v>-1.080737E-3</v>
      </c>
      <c r="J981">
        <v>-7.55473E-4</v>
      </c>
      <c r="K981">
        <v>-1.23E-3</v>
      </c>
      <c r="L981">
        <v>-1.1150000000000001E-3</v>
      </c>
      <c r="M981">
        <v>-6.8644950000000006E-4</v>
      </c>
      <c r="N981">
        <v>-1.163004E-3</v>
      </c>
      <c r="O981">
        <v>-4.3806675E-5</v>
      </c>
      <c r="P981">
        <v>-1.687441743235661E-3</v>
      </c>
      <c r="Q981">
        <v>-3.8666666666666699E-4</v>
      </c>
      <c r="R981">
        <v>1.9613333E-2</v>
      </c>
      <c r="S981">
        <v>-3.74713766666667E-3</v>
      </c>
      <c r="T981">
        <v>-2.0427263315916213E-3</v>
      </c>
      <c r="U981">
        <v>-1.58519674986931E-3</v>
      </c>
      <c r="V981" s="170"/>
    </row>
    <row r="982" spans="1:22" x14ac:dyDescent="0.25">
      <c r="A982" s="144">
        <v>742</v>
      </c>
      <c r="B982">
        <v>-6.321155E-4</v>
      </c>
      <c r="C982">
        <v>-4.358535E-4</v>
      </c>
      <c r="D982">
        <v>-8.9504750000000001E-4</v>
      </c>
      <c r="E982">
        <v>-8.4714499999999999E-4</v>
      </c>
      <c r="F982">
        <v>-6.4503949999999998E-4</v>
      </c>
      <c r="G982">
        <v>-6.8518699999999997E-4</v>
      </c>
      <c r="H982">
        <v>-8.1735049999999995E-4</v>
      </c>
      <c r="I982">
        <v>-1.0950000000000001E-3</v>
      </c>
      <c r="J982">
        <v>-9.2914549999999999E-4</v>
      </c>
      <c r="K982">
        <v>-1.2300000000000002E-3</v>
      </c>
      <c r="L982">
        <v>-1.14E-3</v>
      </c>
      <c r="M982">
        <v>-1.090138E-3</v>
      </c>
      <c r="N982">
        <v>-8.5694999999999999E-4</v>
      </c>
      <c r="O982">
        <v>-3.049565E-5</v>
      </c>
      <c r="P982">
        <v>-1.7382074741966783E-3</v>
      </c>
      <c r="Q982">
        <v>-1.3333333333333299E-4</v>
      </c>
      <c r="R982">
        <v>1.9866667000000001E-2</v>
      </c>
      <c r="S982">
        <v>-3.5541903333333302E-3</v>
      </c>
      <c r="T982">
        <v>-2.1637558821080414E-3</v>
      </c>
      <c r="U982">
        <v>-1.5317233959894301E-3</v>
      </c>
      <c r="V982" s="170"/>
    </row>
    <row r="983" spans="1:22" x14ac:dyDescent="0.25">
      <c r="A983" s="144">
        <v>742.40000000000009</v>
      </c>
      <c r="B983">
        <v>-3.4952050000000004E-4</v>
      </c>
      <c r="C983">
        <v>-6.0770250000000007E-4</v>
      </c>
      <c r="D983">
        <v>-1.0491775E-3</v>
      </c>
      <c r="E983">
        <v>-8.8013349999999991E-4</v>
      </c>
      <c r="F983">
        <v>-5.55603E-4</v>
      </c>
      <c r="G983">
        <v>-8.6299499999999997E-4</v>
      </c>
      <c r="H983">
        <v>-1.0162439999999999E-3</v>
      </c>
      <c r="I983">
        <v>-1.1250000000000001E-3</v>
      </c>
      <c r="J983">
        <v>-9.3203249999999991E-4</v>
      </c>
      <c r="K983">
        <v>-1.2849999999999999E-3</v>
      </c>
      <c r="L983">
        <v>-1.075E-3</v>
      </c>
      <c r="M983">
        <v>-1.0244894999999999E-3</v>
      </c>
      <c r="N983">
        <v>-1.2242150000000001E-3</v>
      </c>
      <c r="O983">
        <v>-2.2089449999999999E-5</v>
      </c>
      <c r="P983">
        <v>-1.6388427025288842E-3</v>
      </c>
      <c r="Q983">
        <v>-2.4000000000000001E-4</v>
      </c>
      <c r="R983">
        <v>1.976E-2</v>
      </c>
      <c r="S983">
        <v>-3.7211775000000002E-3</v>
      </c>
      <c r="T983">
        <v>-2.4813133701577211E-3</v>
      </c>
      <c r="U983">
        <v>-1.79927542649358E-3</v>
      </c>
      <c r="V983" s="170"/>
    </row>
    <row r="984" spans="1:22" x14ac:dyDescent="0.25">
      <c r="A984" s="144">
        <v>742.80000000000007</v>
      </c>
      <c r="B984">
        <v>-6.013705E-4</v>
      </c>
      <c r="C984">
        <v>-6.1775200000000006E-4</v>
      </c>
      <c r="D984">
        <v>-9.45373E-4</v>
      </c>
      <c r="E984">
        <v>-8.3407000000000002E-4</v>
      </c>
      <c r="F984">
        <v>-5.1536099999999999E-4</v>
      </c>
      <c r="G984">
        <v>-8.9889349999999995E-4</v>
      </c>
      <c r="H984">
        <v>-1.0197295E-3</v>
      </c>
      <c r="I984">
        <v>-1.0366849999999999E-3</v>
      </c>
      <c r="J984">
        <v>-8.67445E-4</v>
      </c>
      <c r="K984">
        <v>-1.325E-3</v>
      </c>
      <c r="L984">
        <v>-1.0226200000000001E-3</v>
      </c>
      <c r="M984">
        <v>-1.1256825E-3</v>
      </c>
      <c r="N984">
        <v>-1.4384529999999999E-3</v>
      </c>
      <c r="O984">
        <v>1.9130570000000001E-4</v>
      </c>
      <c r="P984">
        <v>-1.667590431093993E-3</v>
      </c>
      <c r="Q984">
        <v>-4.1666666666666702E-4</v>
      </c>
      <c r="R984">
        <v>1.9583333000000001E-2</v>
      </c>
      <c r="S984">
        <v>-3.95810016666667E-3</v>
      </c>
      <c r="T984">
        <v>-2.2422343836520212E-3</v>
      </c>
      <c r="U984">
        <v>-1.8710290984491501E-3</v>
      </c>
      <c r="V984" s="170"/>
    </row>
    <row r="985" spans="1:22" x14ac:dyDescent="0.25">
      <c r="A985" s="144">
        <v>743.2</v>
      </c>
      <c r="B985">
        <v>-5.67867E-4</v>
      </c>
      <c r="C985">
        <v>-5.9187200000000001E-4</v>
      </c>
      <c r="D985">
        <v>-1.0231895E-3</v>
      </c>
      <c r="E985">
        <v>-7.609855E-4</v>
      </c>
      <c r="F985">
        <v>-4.7990350000000001E-4</v>
      </c>
      <c r="G985">
        <v>-8.3401649999999999E-4</v>
      </c>
      <c r="H985">
        <v>-8.3777149999999991E-4</v>
      </c>
      <c r="I985">
        <v>-9.1770099999999993E-4</v>
      </c>
      <c r="J985">
        <v>-7.5697150000000001E-4</v>
      </c>
      <c r="K985">
        <v>-1.1150000000000001E-3</v>
      </c>
      <c r="L985">
        <v>-1.0500000000000002E-3</v>
      </c>
      <c r="M985">
        <v>-1.0828654999999999E-3</v>
      </c>
      <c r="N985">
        <v>-1.3160310000000001E-3</v>
      </c>
      <c r="O985">
        <v>1.5353590000000001E-4</v>
      </c>
      <c r="P985">
        <v>-1.7058446813228876E-3</v>
      </c>
      <c r="Q985">
        <v>-2.53333333333333E-4</v>
      </c>
      <c r="R985">
        <v>1.9746666999999999E-2</v>
      </c>
      <c r="S985">
        <v>-3.8549578333333398E-3</v>
      </c>
      <c r="T985">
        <v>-2.7566283040980511E-3</v>
      </c>
      <c r="U985">
        <v>-1.50833713875452E-3</v>
      </c>
      <c r="V985" s="170"/>
    </row>
    <row r="986" spans="1:22" x14ac:dyDescent="0.25">
      <c r="A986" s="144">
        <v>743.6</v>
      </c>
      <c r="B986">
        <v>-6.7134500000000006E-4</v>
      </c>
      <c r="C986">
        <v>-7.3727600000000003E-4</v>
      </c>
      <c r="D986">
        <v>-1.1150000000000001E-3</v>
      </c>
      <c r="E986">
        <v>-8.6002249999999995E-4</v>
      </c>
      <c r="F986">
        <v>-7.0646899999999993E-4</v>
      </c>
      <c r="G986">
        <v>-9.2132499999999997E-4</v>
      </c>
      <c r="H986">
        <v>-9.5496799999999994E-4</v>
      </c>
      <c r="I986">
        <v>-1.3649999999999999E-3</v>
      </c>
      <c r="J986">
        <v>-1.07E-3</v>
      </c>
      <c r="K986">
        <v>-1.3450000000000001E-3</v>
      </c>
      <c r="L986">
        <v>-1.1450000000000002E-3</v>
      </c>
      <c r="M986">
        <v>-1.206745E-3</v>
      </c>
      <c r="N986">
        <v>-1.3772420000000001E-3</v>
      </c>
      <c r="O986">
        <v>2.4737400000000002E-4</v>
      </c>
      <c r="P986">
        <v>-1.6664289148893801E-3</v>
      </c>
      <c r="Q986">
        <v>-2.5666666666666698E-4</v>
      </c>
      <c r="R986">
        <v>1.9743332999999998E-2</v>
      </c>
      <c r="S986">
        <v>-3.9184171666666696E-3</v>
      </c>
      <c r="T986">
        <v>-2.6577147160419612E-3</v>
      </c>
      <c r="U986">
        <v>-1.6547032604875599E-3</v>
      </c>
      <c r="V986" s="170"/>
    </row>
    <row r="987" spans="1:22" x14ac:dyDescent="0.25">
      <c r="A987" s="144">
        <v>744</v>
      </c>
      <c r="B987">
        <v>-1.8672725000000001E-4</v>
      </c>
      <c r="C987">
        <v>-2.4850950000000001E-4</v>
      </c>
      <c r="D987">
        <v>-6.631365E-4</v>
      </c>
      <c r="E987">
        <v>-5.2629800000000002E-4</v>
      </c>
      <c r="F987">
        <v>-2.2621244999999999E-4</v>
      </c>
      <c r="G987">
        <v>-6.1588950000000006E-4</v>
      </c>
      <c r="H987">
        <v>-7.4152699999999996E-4</v>
      </c>
      <c r="I987">
        <v>-1.0822515E-3</v>
      </c>
      <c r="J987">
        <v>-5.2956050000000005E-4</v>
      </c>
      <c r="K987">
        <v>-9.6213899999999998E-4</v>
      </c>
      <c r="L987">
        <v>-7.2510450000000002E-4</v>
      </c>
      <c r="M987">
        <v>-2.7679100000000008E-4</v>
      </c>
      <c r="N987">
        <v>-8.8755599999999996E-4</v>
      </c>
      <c r="O987">
        <v>2.2192349999999999E-4</v>
      </c>
      <c r="P987">
        <v>-1.7527261601078792E-3</v>
      </c>
      <c r="Q987">
        <v>-2.43333333333333E-4</v>
      </c>
      <c r="R987">
        <v>1.9756666999999999E-2</v>
      </c>
      <c r="S987">
        <v>-3.9651453333333399E-3</v>
      </c>
      <c r="T987">
        <v>-2.6671754327765012E-3</v>
      </c>
      <c r="U987">
        <v>-1.6404634769922001E-3</v>
      </c>
      <c r="V987" s="170"/>
    </row>
    <row r="988" spans="1:22" x14ac:dyDescent="0.25">
      <c r="A988" s="144">
        <v>744.40000000000009</v>
      </c>
      <c r="B988">
        <v>-1.7582605000000001E-4</v>
      </c>
      <c r="C988">
        <v>-3.2837999999999997E-4</v>
      </c>
      <c r="D988">
        <v>-8.7748100000000005E-4</v>
      </c>
      <c r="E988">
        <v>-3.7730149999999998E-4</v>
      </c>
      <c r="F988">
        <v>-2.6851199999999999E-4</v>
      </c>
      <c r="G988">
        <v>-5.6580750000000005E-4</v>
      </c>
      <c r="H988">
        <v>-5.4242950000000004E-4</v>
      </c>
      <c r="I988">
        <v>-8.4777300000000002E-4</v>
      </c>
      <c r="J988">
        <v>-6.9724549999999994E-4</v>
      </c>
      <c r="K988">
        <v>-1.1099999999999999E-3</v>
      </c>
      <c r="L988">
        <v>-7.7734050000000002E-4</v>
      </c>
      <c r="M988">
        <v>-1.2196264999999999E-3</v>
      </c>
      <c r="N988">
        <v>-1.1936099999999999E-3</v>
      </c>
      <c r="O988">
        <v>5.9766774999999997E-5</v>
      </c>
      <c r="P988">
        <v>-1.9636954053018339E-3</v>
      </c>
      <c r="Q988">
        <v>-4.0999999999999999E-4</v>
      </c>
      <c r="R988">
        <v>1.959E-2</v>
      </c>
      <c r="S988">
        <v>-4.1918090000000003E-3</v>
      </c>
      <c r="T988">
        <v>-2.9853587677583712E-3</v>
      </c>
      <c r="U988">
        <v>-1.7545054330781701E-3</v>
      </c>
      <c r="V988" s="170"/>
    </row>
    <row r="989" spans="1:22" x14ac:dyDescent="0.25">
      <c r="A989" s="144">
        <v>744.80000000000007</v>
      </c>
      <c r="B989">
        <v>-4.0502650000000002E-4</v>
      </c>
      <c r="C989">
        <v>-6.2597399999999995E-4</v>
      </c>
      <c r="D989">
        <v>-8.1717200000000002E-4</v>
      </c>
      <c r="E989">
        <v>-6.3229249999999996E-4</v>
      </c>
      <c r="F989">
        <v>-2.9841705E-4</v>
      </c>
      <c r="G989">
        <v>-6.3727949999999999E-4</v>
      </c>
      <c r="H989">
        <v>-7.3571599999999997E-4</v>
      </c>
      <c r="I989">
        <v>-1.049466E-3</v>
      </c>
      <c r="J989">
        <v>-9.4202999999999995E-4</v>
      </c>
      <c r="K989">
        <v>-1.1450000000000002E-3</v>
      </c>
      <c r="L989">
        <v>-1.0341945E-3</v>
      </c>
      <c r="M989">
        <v>-1.1931885000000001E-3</v>
      </c>
      <c r="N989">
        <v>-1.407847E-3</v>
      </c>
      <c r="O989">
        <v>1.70388E-4</v>
      </c>
      <c r="P989">
        <v>-2.0483701369295123E-3</v>
      </c>
      <c r="Q989">
        <v>-4.3333333333333299E-4</v>
      </c>
      <c r="R989">
        <v>1.9566666999999999E-2</v>
      </c>
      <c r="S989">
        <v>-4.2750748333333401E-3</v>
      </c>
      <c r="T989">
        <v>-2.631449585822271E-3</v>
      </c>
      <c r="U989">
        <v>-1.54339561430055E-3</v>
      </c>
      <c r="V989" s="170"/>
    </row>
    <row r="990" spans="1:22" x14ac:dyDescent="0.25">
      <c r="A990" s="144">
        <v>745.2</v>
      </c>
      <c r="B990">
        <v>-4.2271849999999999E-4</v>
      </c>
      <c r="C990">
        <v>-3.6997550000000004E-4</v>
      </c>
      <c r="D990">
        <v>-8.3961400000000003E-4</v>
      </c>
      <c r="E990">
        <v>-6.8771200000000005E-4</v>
      </c>
      <c r="F990">
        <v>-2.044615E-4</v>
      </c>
      <c r="G990">
        <v>-5.3959799999999997E-4</v>
      </c>
      <c r="H990">
        <v>-7.5045400000000001E-4</v>
      </c>
      <c r="I990">
        <v>-9.1761849999999999E-4</v>
      </c>
      <c r="J990">
        <v>-6.1922699999999997E-4</v>
      </c>
      <c r="K990">
        <v>-1.001554E-3</v>
      </c>
      <c r="L990">
        <v>-8.0844599999999999E-4</v>
      </c>
      <c r="M990">
        <v>-1.6034800000000004E-4</v>
      </c>
      <c r="N990">
        <v>-1.3772420000000001E-3</v>
      </c>
      <c r="O990">
        <v>3.6464750000000002E-4</v>
      </c>
      <c r="P990">
        <v>-1.8340733648926559E-3</v>
      </c>
      <c r="Q990">
        <v>-2.43333333333333E-4</v>
      </c>
      <c r="R990">
        <v>1.9756666999999999E-2</v>
      </c>
      <c r="S990">
        <v>-4.1449428333333298E-3</v>
      </c>
      <c r="T990">
        <v>-2.7147106999327914E-3</v>
      </c>
      <c r="U990">
        <v>-2.11614531869566E-3</v>
      </c>
      <c r="V990" s="170"/>
    </row>
    <row r="991" spans="1:22" x14ac:dyDescent="0.25">
      <c r="A991" s="144">
        <v>745.6</v>
      </c>
      <c r="B991">
        <v>-3.0917900000000003E-4</v>
      </c>
      <c r="C991">
        <v>-3.1610049999999999E-4</v>
      </c>
      <c r="D991">
        <v>-6.672685E-4</v>
      </c>
      <c r="E991">
        <v>-4.32001E-4</v>
      </c>
      <c r="F991">
        <v>-1.40263755E-4</v>
      </c>
      <c r="G991">
        <v>-7.0368950000000003E-4</v>
      </c>
      <c r="H991">
        <v>-6.8177050000000001E-4</v>
      </c>
      <c r="I991">
        <v>-9.8029249999999997E-4</v>
      </c>
      <c r="J991">
        <v>-8.2083950000000003E-4</v>
      </c>
      <c r="K991">
        <v>-1.2099999999999999E-3</v>
      </c>
      <c r="L991">
        <v>-8.4282349999999999E-4</v>
      </c>
      <c r="M991">
        <v>-1.1166885E-3</v>
      </c>
      <c r="N991">
        <v>-1.5302689999999999E-3</v>
      </c>
      <c r="O991">
        <v>3.8661624999999998E-4</v>
      </c>
      <c r="P991">
        <v>-2.050023109336851E-3</v>
      </c>
      <c r="Q991">
        <v>9.9999999999999907E-6</v>
      </c>
      <c r="R991">
        <v>2.001E-2</v>
      </c>
      <c r="S991">
        <v>-3.9514134999999997E-3</v>
      </c>
      <c r="T991">
        <v>-2.5771606774542613E-3</v>
      </c>
      <c r="U991">
        <v>-1.5115019759728301E-3</v>
      </c>
      <c r="V991" s="170"/>
    </row>
    <row r="992" spans="1:22" x14ac:dyDescent="0.25">
      <c r="A992" s="144">
        <v>746</v>
      </c>
      <c r="B992">
        <v>-2.5611999999999998E-4</v>
      </c>
      <c r="C992">
        <v>-2.62064E-4</v>
      </c>
      <c r="D992">
        <v>-8.0495900000000006E-4</v>
      </c>
      <c r="E992">
        <v>-6.8224949999999996E-4</v>
      </c>
      <c r="F992">
        <v>-3.6928549999999997E-4</v>
      </c>
      <c r="G992">
        <v>-7.0567599999999992E-4</v>
      </c>
      <c r="H992">
        <v>-6.6099150000000005E-4</v>
      </c>
      <c r="I992">
        <v>-1.0090450000000001E-3</v>
      </c>
      <c r="J992">
        <v>-8.5436949999999996E-4</v>
      </c>
      <c r="K992">
        <v>-1.1249999999999999E-3</v>
      </c>
      <c r="L992">
        <v>-9.8442199999999999E-4</v>
      </c>
      <c r="M992">
        <v>-1.1273935000000001E-3</v>
      </c>
      <c r="N992">
        <v>-1.7445060000000001E-3</v>
      </c>
      <c r="O992">
        <v>3.0958875E-4</v>
      </c>
      <c r="P992">
        <v>-2.297194343022094E-3</v>
      </c>
      <c r="Q992">
        <v>-1.4999999999999999E-4</v>
      </c>
      <c r="R992">
        <v>1.985E-2</v>
      </c>
      <c r="S992">
        <v>-4.1711535000000001E-3</v>
      </c>
      <c r="T992">
        <v>-3.169194934135791E-3</v>
      </c>
      <c r="U992">
        <v>-1.6410335158057901E-3</v>
      </c>
      <c r="V992" s="170"/>
    </row>
    <row r="993" spans="1:22" x14ac:dyDescent="0.25">
      <c r="A993" s="144">
        <v>746.40000000000009</v>
      </c>
      <c r="B993">
        <v>-5.6159850000000002E-4</v>
      </c>
      <c r="C993">
        <v>-6.1300850000000002E-4</v>
      </c>
      <c r="D993">
        <v>-9.0805399999999994E-4</v>
      </c>
      <c r="E993">
        <v>-9.631835E-4</v>
      </c>
      <c r="F993">
        <v>-5.9698149999999996E-4</v>
      </c>
      <c r="G993">
        <v>-9.3827350000000006E-4</v>
      </c>
      <c r="H993">
        <v>-9.3894250000000007E-4</v>
      </c>
      <c r="I993">
        <v>-1.3600000000000001E-3</v>
      </c>
      <c r="J993">
        <v>-9.7565650000000005E-4</v>
      </c>
      <c r="K993">
        <v>-1.3249999999999998E-3</v>
      </c>
      <c r="L993">
        <v>-1.14E-3</v>
      </c>
      <c r="M993">
        <v>-1.0162725000000001E-3</v>
      </c>
      <c r="N993">
        <v>-1.4690580000000001E-3</v>
      </c>
      <c r="O993">
        <v>2.0842724999999999E-4</v>
      </c>
      <c r="P993">
        <v>-1.7346750625127872E-3</v>
      </c>
      <c r="Q993">
        <v>9.3333333333333303E-5</v>
      </c>
      <c r="R993">
        <v>2.0093333000000001E-2</v>
      </c>
      <c r="S993">
        <v>-3.9874961666666701E-3</v>
      </c>
      <c r="T993">
        <v>-2.9503215867219411E-3</v>
      </c>
      <c r="U993">
        <v>-2.0353778764470201E-3</v>
      </c>
      <c r="V993" s="170"/>
    </row>
    <row r="994" spans="1:22" x14ac:dyDescent="0.25">
      <c r="A994" s="144">
        <v>746.80000000000007</v>
      </c>
      <c r="B994">
        <v>-1.0682199999999999E-4</v>
      </c>
      <c r="C994">
        <v>-8.5845699999999997E-5</v>
      </c>
      <c r="D994">
        <v>-5.9488800000000001E-4</v>
      </c>
      <c r="E994">
        <v>-5.2996499999999997E-4</v>
      </c>
      <c r="F994">
        <v>9.0190150000000013E-5</v>
      </c>
      <c r="G994">
        <v>-4.2439349999999997E-4</v>
      </c>
      <c r="H994">
        <v>-4.8418187000000003E-4</v>
      </c>
      <c r="I994">
        <v>-9.465055E-4</v>
      </c>
      <c r="J994">
        <v>-5.7860500000000005E-4</v>
      </c>
      <c r="K994">
        <v>-9.146995E-4</v>
      </c>
      <c r="L994">
        <v>-7.5554950000000006E-4</v>
      </c>
      <c r="M994">
        <v>5.2918500000000005E-5</v>
      </c>
      <c r="N994">
        <v>-1.5608740000000001E-3</v>
      </c>
      <c r="O994">
        <v>2.0116575000000001E-5</v>
      </c>
      <c r="P994">
        <v>-2.1454538099373935E-3</v>
      </c>
      <c r="Q994">
        <v>-2.93333333333333E-4</v>
      </c>
      <c r="R994">
        <v>1.9706667000000001E-2</v>
      </c>
      <c r="S994">
        <v>-4.4337743333333303E-3</v>
      </c>
      <c r="T994">
        <v>-2.6459282576233112E-3</v>
      </c>
      <c r="U994">
        <v>-1.92843512846755E-3</v>
      </c>
      <c r="V994" s="170"/>
    </row>
    <row r="995" spans="1:22" x14ac:dyDescent="0.25">
      <c r="A995" s="144">
        <v>747.2</v>
      </c>
      <c r="B995">
        <v>-3.8459749999999998E-4</v>
      </c>
      <c r="C995">
        <v>-5.2505999999999994E-4</v>
      </c>
      <c r="D995">
        <v>-9.7023399999999994E-4</v>
      </c>
      <c r="E995">
        <v>-7.9284050000000001E-4</v>
      </c>
      <c r="F995">
        <v>-4.0743950000000001E-4</v>
      </c>
      <c r="G995">
        <v>-6.9269649999999998E-4</v>
      </c>
      <c r="H995">
        <v>-1.1667315E-3</v>
      </c>
      <c r="I995">
        <v>-1.1800000000000001E-3</v>
      </c>
      <c r="J995">
        <v>-9.9545049999999989E-4</v>
      </c>
      <c r="K995">
        <v>-1.39E-3</v>
      </c>
      <c r="L995">
        <v>-1.1199999999999999E-3</v>
      </c>
      <c r="M995">
        <v>-1.2104195000000001E-3</v>
      </c>
      <c r="N995">
        <v>-1.25482E-3</v>
      </c>
      <c r="O995">
        <v>-1.7069097500000001E-4</v>
      </c>
      <c r="P995">
        <v>-2.0631440552601309E-3</v>
      </c>
      <c r="Q995">
        <v>-3.33333333333333E-4</v>
      </c>
      <c r="R995">
        <v>1.9666666999999999E-2</v>
      </c>
      <c r="S995">
        <v>-4.5333223333333299E-3</v>
      </c>
      <c r="T995">
        <v>-3.1089894009333412E-3</v>
      </c>
      <c r="U995">
        <v>-1.67682823182242E-3</v>
      </c>
      <c r="V995" s="170"/>
    </row>
    <row r="996" spans="1:22" x14ac:dyDescent="0.25">
      <c r="A996" s="144">
        <v>747.6</v>
      </c>
      <c r="B996">
        <v>-1.3091399999999999E-4</v>
      </c>
      <c r="C996">
        <v>-8.8466600000000004E-5</v>
      </c>
      <c r="D996">
        <v>-7.4664549999999994E-4</v>
      </c>
      <c r="E996">
        <v>-6.7901050000000003E-4</v>
      </c>
      <c r="F996">
        <v>-1.2520799999999997E-4</v>
      </c>
      <c r="G996">
        <v>-6.9429800000000009E-4</v>
      </c>
      <c r="H996">
        <v>-9.4706399999999996E-4</v>
      </c>
      <c r="I996">
        <v>-1.1849834999999999E-3</v>
      </c>
      <c r="J996">
        <v>-9.1045299999999998E-4</v>
      </c>
      <c r="K996">
        <v>-1.235E-3</v>
      </c>
      <c r="L996">
        <v>-1.1250000000000001E-3</v>
      </c>
      <c r="M996">
        <v>-1.5992650000000001E-3</v>
      </c>
      <c r="N996">
        <v>-1.3160310000000001E-3</v>
      </c>
      <c r="O996">
        <v>-6.0471525E-5</v>
      </c>
      <c r="P996">
        <v>-2.0271257808495481E-3</v>
      </c>
      <c r="Q996">
        <v>-3.3E-4</v>
      </c>
      <c r="R996">
        <v>1.967E-2</v>
      </c>
      <c r="S996">
        <v>-4.5894734999999999E-3</v>
      </c>
      <c r="T996">
        <v>-3.2057791210591811E-3</v>
      </c>
      <c r="U996">
        <v>-1.90303843300236E-3</v>
      </c>
      <c r="V996" s="170"/>
    </row>
    <row r="997" spans="1:22" x14ac:dyDescent="0.25">
      <c r="A997" s="144">
        <v>748</v>
      </c>
      <c r="B997">
        <v>-4.5514850000000001E-4</v>
      </c>
      <c r="C997">
        <v>-2.5942085000000003E-4</v>
      </c>
      <c r="D997">
        <v>-1.1000000000000001E-3</v>
      </c>
      <c r="E997">
        <v>-9.7205650000000007E-4</v>
      </c>
      <c r="F997">
        <v>-2.2131900000000001E-4</v>
      </c>
      <c r="G997">
        <v>-8.1806350000000001E-4</v>
      </c>
      <c r="H997">
        <v>-9.8435649999999999E-4</v>
      </c>
      <c r="I997">
        <v>-1.42E-3</v>
      </c>
      <c r="J997">
        <v>-8.0858699999999993E-4</v>
      </c>
      <c r="K997">
        <v>-1.2949999999999999E-3</v>
      </c>
      <c r="L997">
        <v>-1.07E-3</v>
      </c>
      <c r="M997">
        <v>-1.4896950000000001E-3</v>
      </c>
      <c r="N997">
        <v>-1.3160310000000001E-3</v>
      </c>
      <c r="O997">
        <v>-2.2529050000000001E-4</v>
      </c>
      <c r="P997">
        <v>-2.101859515100698E-3</v>
      </c>
      <c r="Q997">
        <v>-4.2333333333333302E-4</v>
      </c>
      <c r="R997">
        <v>1.9576666999999999E-2</v>
      </c>
      <c r="S997">
        <v>-4.7422273333333296E-3</v>
      </c>
      <c r="T997">
        <v>-2.8516729274303213E-3</v>
      </c>
      <c r="U997">
        <v>-1.5986145143803E-3</v>
      </c>
      <c r="V997" s="170"/>
    </row>
    <row r="998" spans="1:22" x14ac:dyDescent="0.25">
      <c r="A998" s="144">
        <v>748.40000000000009</v>
      </c>
      <c r="B998">
        <v>-1.3415585E-4</v>
      </c>
      <c r="C998">
        <v>-1.9339849999999999E-4</v>
      </c>
      <c r="D998">
        <v>-6.9798250000000005E-4</v>
      </c>
      <c r="E998">
        <v>-4.6293899999999999E-4</v>
      </c>
      <c r="F998">
        <v>-1.0443500000000003E-5</v>
      </c>
      <c r="G998">
        <v>-4.5503549999999996E-4</v>
      </c>
      <c r="H998">
        <v>-7.3639799999999998E-4</v>
      </c>
      <c r="I998">
        <v>-9.4032700000000002E-4</v>
      </c>
      <c r="J998">
        <v>-6.9593249999999997E-4</v>
      </c>
      <c r="K998">
        <v>-1.1050000000000001E-3</v>
      </c>
      <c r="L998">
        <v>-9.9548249999999996E-4</v>
      </c>
      <c r="M998">
        <v>-1.3079805E-3</v>
      </c>
      <c r="N998">
        <v>-1.25482E-3</v>
      </c>
      <c r="O998">
        <v>-3.6661725000000005E-4</v>
      </c>
      <c r="P998">
        <v>-1.9501497552302299E-3</v>
      </c>
      <c r="Q998">
        <v>1.4333333333333299E-4</v>
      </c>
      <c r="R998">
        <v>2.0143332999999999E-2</v>
      </c>
      <c r="S998">
        <v>-4.2349181666666699E-3</v>
      </c>
      <c r="T998">
        <v>-2.8907709492198212E-3</v>
      </c>
      <c r="U998">
        <v>-1.6030451641195799E-3</v>
      </c>
      <c r="V998" s="170"/>
    </row>
    <row r="999" spans="1:22" x14ac:dyDescent="0.25">
      <c r="A999" s="144">
        <v>748.80000000000007</v>
      </c>
      <c r="B999">
        <v>2.563256E-4</v>
      </c>
      <c r="C999">
        <v>1.7519999999999995E-5</v>
      </c>
      <c r="D999">
        <v>-6.3927250000000004E-4</v>
      </c>
      <c r="E999">
        <v>-6.3276949999999999E-4</v>
      </c>
      <c r="F999">
        <v>2.8169100000000001E-5</v>
      </c>
      <c r="G999">
        <v>-6.4269149999999998E-4</v>
      </c>
      <c r="H999">
        <v>-9.247019999999999E-4</v>
      </c>
      <c r="I999">
        <v>-1.083578E-3</v>
      </c>
      <c r="J999">
        <v>-7.8180549999999995E-4</v>
      </c>
      <c r="K999">
        <v>-1.3600000000000001E-3</v>
      </c>
      <c r="L999">
        <v>-9.5086100000000011E-4</v>
      </c>
      <c r="M999">
        <v>-7.8771099999999997E-4</v>
      </c>
      <c r="N999">
        <v>-1.4384529999999999E-3</v>
      </c>
      <c r="O999">
        <v>-5.0393149999999995E-4</v>
      </c>
      <c r="P999">
        <v>-2.1767999907472374E-3</v>
      </c>
      <c r="Q999">
        <v>1.2333333333333299E-4</v>
      </c>
      <c r="R999">
        <v>2.0123333E-2</v>
      </c>
      <c r="S999">
        <v>-4.3142116666666699E-3</v>
      </c>
      <c r="T999">
        <v>-3.2111229179361913E-3</v>
      </c>
      <c r="U999">
        <v>-1.55229831094445E-3</v>
      </c>
      <c r="V999" s="170"/>
    </row>
    <row r="1000" spans="1:22" x14ac:dyDescent="0.25">
      <c r="A1000" s="144">
        <v>749.2</v>
      </c>
      <c r="B1000">
        <v>-1.2450720000000001E-4</v>
      </c>
      <c r="C1000">
        <v>-1.6419399999999999E-4</v>
      </c>
      <c r="D1000">
        <v>-8.72568E-4</v>
      </c>
      <c r="E1000">
        <v>-6.2560800000000005E-4</v>
      </c>
      <c r="F1000">
        <v>-8.1099999999999993E-5</v>
      </c>
      <c r="G1000">
        <v>-7.6022199999999996E-4</v>
      </c>
      <c r="H1000">
        <v>-9.0531849999999996E-4</v>
      </c>
      <c r="I1000">
        <v>-1.2300000000000002E-3</v>
      </c>
      <c r="J1000">
        <v>-8.3547150000000002E-4</v>
      </c>
      <c r="K1000">
        <v>-1.32E-3</v>
      </c>
      <c r="L1000">
        <v>-1.039119E-3</v>
      </c>
      <c r="M1000">
        <v>-1.3031605E-3</v>
      </c>
      <c r="N1000">
        <v>-1.4384529999999999E-3</v>
      </c>
      <c r="O1000">
        <v>-5.394315E-4</v>
      </c>
      <c r="P1000">
        <v>-2.2502197301381595E-3</v>
      </c>
      <c r="Q1000">
        <v>-2.3333333333333299E-5</v>
      </c>
      <c r="R1000">
        <v>1.9976667E-2</v>
      </c>
      <c r="S1000">
        <v>-4.5201088333333304E-3</v>
      </c>
      <c r="T1000">
        <v>-3.3606517357344812E-3</v>
      </c>
      <c r="U1000">
        <v>-1.9745880023577301E-3</v>
      </c>
      <c r="V1000" s="170"/>
    </row>
    <row r="1001" spans="1:22" x14ac:dyDescent="0.25">
      <c r="A1001" s="144">
        <v>749.6</v>
      </c>
      <c r="B1001">
        <v>-2.4221099999999999E-4</v>
      </c>
      <c r="C1001">
        <v>-1.6038519999999999E-4</v>
      </c>
      <c r="D1001">
        <v>-8.4706949999999994E-4</v>
      </c>
      <c r="E1001">
        <v>-5.9905699999999995E-4</v>
      </c>
      <c r="F1001">
        <v>6.4926249999999999E-5</v>
      </c>
      <c r="G1001">
        <v>-5.6715049999999994E-4</v>
      </c>
      <c r="H1001">
        <v>-8.284675E-4</v>
      </c>
      <c r="I1001">
        <v>-1.1715079999999999E-3</v>
      </c>
      <c r="J1001">
        <v>-6.9161149999999992E-4</v>
      </c>
      <c r="K1001">
        <v>-1.1800000000000001E-3</v>
      </c>
      <c r="L1001">
        <v>-1.0003759999999999E-3</v>
      </c>
      <c r="M1001">
        <v>-1.5738625E-3</v>
      </c>
      <c r="N1001">
        <v>-1.499663E-3</v>
      </c>
      <c r="O1001">
        <v>-5.2887950000000006E-4</v>
      </c>
      <c r="P1001">
        <v>-2.6760689985204545E-3</v>
      </c>
      <c r="Q1001">
        <v>-8.6666666666666695E-5</v>
      </c>
      <c r="R1001">
        <v>1.9913332999999998E-2</v>
      </c>
      <c r="S1001">
        <v>-4.6426096666666696E-3</v>
      </c>
      <c r="T1001">
        <v>-3.603011645358051E-3</v>
      </c>
      <c r="U1001">
        <v>-2.4318630812758899E-3</v>
      </c>
      <c r="V1001" s="170"/>
    </row>
    <row r="1002" spans="1:22" x14ac:dyDescent="0.25">
      <c r="A1002" s="144">
        <v>750</v>
      </c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Q1002"/>
      <c r="T1002"/>
      <c r="V1002" s="170"/>
    </row>
    <row r="1003" spans="1:22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Q1003"/>
      <c r="T1003"/>
    </row>
    <row r="1004" spans="1:22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Q1004"/>
      <c r="T1004"/>
    </row>
    <row r="1005" spans="1:22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Q1005"/>
      <c r="T1005"/>
    </row>
    <row r="1006" spans="1:22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Q1006"/>
      <c r="T1006"/>
    </row>
    <row r="1007" spans="1:22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Q1007"/>
      <c r="T1007"/>
    </row>
    <row r="1008" spans="1:22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Q1008"/>
      <c r="T1008"/>
    </row>
    <row r="1009" spans="1:20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Q1009"/>
      <c r="T1009"/>
    </row>
    <row r="1010" spans="1:20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Q1010"/>
      <c r="T1010"/>
    </row>
    <row r="1011" spans="1:20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Q1011"/>
      <c r="T1011"/>
    </row>
    <row r="1012" spans="1:20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Q1012"/>
      <c r="T1012"/>
    </row>
    <row r="1013" spans="1:20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Q1013"/>
      <c r="T1013"/>
    </row>
    <row r="1014" spans="1:20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Q1014"/>
      <c r="T1014"/>
    </row>
    <row r="1015" spans="1:20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Q1015"/>
      <c r="T1015"/>
    </row>
    <row r="1016" spans="1:20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Q1016"/>
      <c r="T1016"/>
    </row>
    <row r="1017" spans="1:20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Q1017"/>
      <c r="T1017"/>
    </row>
    <row r="1018" spans="1:20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Q1018"/>
      <c r="T1018"/>
    </row>
    <row r="1019" spans="1:20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Q1019"/>
      <c r="T1019"/>
    </row>
    <row r="1020" spans="1:20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Q1020"/>
      <c r="T1020"/>
    </row>
    <row r="1021" spans="1:20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Q1021"/>
      <c r="T1021"/>
    </row>
    <row r="1022" spans="1:20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Q1022"/>
      <c r="T1022"/>
    </row>
    <row r="1023" spans="1:20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Q1023"/>
      <c r="T1023"/>
    </row>
    <row r="1024" spans="1:20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Q1024"/>
      <c r="T1024"/>
    </row>
    <row r="1025" spans="1:20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Q1025"/>
      <c r="T1025"/>
    </row>
    <row r="1026" spans="1:20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Q1026"/>
      <c r="T1026"/>
    </row>
    <row r="1027" spans="1:20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Q1027"/>
      <c r="T1027"/>
    </row>
    <row r="1028" spans="1:20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Q1028"/>
      <c r="T1028"/>
    </row>
    <row r="1029" spans="1:20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Q1029"/>
      <c r="T1029"/>
    </row>
    <row r="1030" spans="1:20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Q1030"/>
      <c r="T1030"/>
    </row>
    <row r="1031" spans="1:20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Q1031"/>
      <c r="T1031"/>
    </row>
    <row r="1032" spans="1:20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Q1032"/>
      <c r="T1032"/>
    </row>
    <row r="1033" spans="1:20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Q1033"/>
      <c r="T1033"/>
    </row>
    <row r="1034" spans="1:20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Q1034"/>
      <c r="T1034"/>
    </row>
    <row r="1035" spans="1:20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Q1035"/>
      <c r="T1035"/>
    </row>
    <row r="1036" spans="1:20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Q1036"/>
      <c r="T1036"/>
    </row>
    <row r="1037" spans="1:20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Q1037"/>
      <c r="T1037"/>
    </row>
    <row r="1038" spans="1:20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Q1038"/>
      <c r="T1038"/>
    </row>
    <row r="1039" spans="1:20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Q1039"/>
      <c r="T1039"/>
    </row>
    <row r="1040" spans="1:20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Q1040"/>
      <c r="T1040"/>
    </row>
    <row r="1041" spans="1:20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Q1041"/>
      <c r="T1041"/>
    </row>
    <row r="1042" spans="1:20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Q1042"/>
      <c r="T1042"/>
    </row>
    <row r="1043" spans="1:20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Q1043"/>
      <c r="T1043"/>
    </row>
    <row r="1044" spans="1:20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Q1044"/>
      <c r="T1044"/>
    </row>
    <row r="1045" spans="1:20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Q1045"/>
      <c r="T1045"/>
    </row>
    <row r="1046" spans="1:20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Q1046"/>
      <c r="T1046"/>
    </row>
    <row r="1047" spans="1:20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Q1047"/>
      <c r="T1047"/>
    </row>
    <row r="1048" spans="1:20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Q1048"/>
      <c r="T1048"/>
    </row>
    <row r="1049" spans="1:20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Q1049"/>
      <c r="T1049"/>
    </row>
    <row r="1050" spans="1:20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Q1050"/>
      <c r="T1050"/>
    </row>
    <row r="1051" spans="1:20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Q1051"/>
      <c r="T1051"/>
    </row>
    <row r="1052" spans="1:20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Q1052"/>
      <c r="T1052"/>
    </row>
    <row r="1053" spans="1:20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Q1053"/>
      <c r="T1053"/>
    </row>
    <row r="1054" spans="1:20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Q1054"/>
      <c r="T1054"/>
    </row>
    <row r="1055" spans="1:20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Q1055"/>
      <c r="T1055"/>
    </row>
    <row r="1056" spans="1:20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Q1056"/>
      <c r="T1056"/>
    </row>
    <row r="1057" spans="1:20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Q1057"/>
      <c r="T1057"/>
    </row>
    <row r="1058" spans="1:20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Q1058"/>
      <c r="T1058"/>
    </row>
    <row r="1059" spans="1:20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Q1059"/>
      <c r="T1059"/>
    </row>
    <row r="1060" spans="1:20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Q1060"/>
      <c r="T1060"/>
    </row>
    <row r="1061" spans="1:20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Q1061"/>
      <c r="T1061"/>
    </row>
    <row r="1062" spans="1:20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Q1062"/>
      <c r="T1062"/>
    </row>
    <row r="1063" spans="1:20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Q1063"/>
      <c r="T1063"/>
    </row>
    <row r="1064" spans="1:20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Q1064"/>
      <c r="T1064"/>
    </row>
    <row r="1065" spans="1:20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Q1065"/>
      <c r="T1065"/>
    </row>
    <row r="1066" spans="1:20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Q1066"/>
      <c r="T1066"/>
    </row>
    <row r="1067" spans="1:20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Q1067"/>
      <c r="T1067"/>
    </row>
    <row r="1068" spans="1:20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Q1068"/>
      <c r="T1068"/>
    </row>
    <row r="1069" spans="1:20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Q1069"/>
      <c r="T1069"/>
    </row>
    <row r="1070" spans="1:20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Q1070"/>
      <c r="T1070"/>
    </row>
    <row r="1071" spans="1:20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Q1071"/>
      <c r="T1071"/>
    </row>
    <row r="1072" spans="1:20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Q1072"/>
      <c r="T1072"/>
    </row>
    <row r="1073" spans="1:20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Q1073"/>
      <c r="T1073"/>
    </row>
    <row r="1074" spans="1:20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Q1074"/>
      <c r="T1074"/>
    </row>
    <row r="1075" spans="1:20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Q1075"/>
      <c r="T1075"/>
    </row>
    <row r="1076" spans="1:20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Q1076"/>
      <c r="T1076"/>
    </row>
    <row r="1077" spans="1:20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Q1077"/>
      <c r="T1077"/>
    </row>
    <row r="1078" spans="1:20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Q1078"/>
      <c r="T1078"/>
    </row>
    <row r="1079" spans="1:20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Q1079"/>
      <c r="T1079"/>
    </row>
    <row r="1080" spans="1:20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Q1080"/>
      <c r="T1080"/>
    </row>
    <row r="1081" spans="1:20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Q1081"/>
      <c r="T1081"/>
    </row>
    <row r="1082" spans="1:20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Q1082"/>
      <c r="T1082"/>
    </row>
    <row r="1083" spans="1:20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Q1083"/>
      <c r="T1083"/>
    </row>
    <row r="1084" spans="1:20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Q1084"/>
      <c r="T1084"/>
    </row>
    <row r="1085" spans="1:20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Q1085"/>
      <c r="T1085"/>
    </row>
    <row r="1086" spans="1:20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Q1086"/>
      <c r="T1086"/>
    </row>
    <row r="1087" spans="1:20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Q1087"/>
      <c r="T1087"/>
    </row>
    <row r="1088" spans="1:20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Q1088"/>
      <c r="T1088"/>
    </row>
    <row r="1089" spans="1:20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Q1089"/>
      <c r="T1089"/>
    </row>
    <row r="1090" spans="1:20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Q1090"/>
      <c r="T1090"/>
    </row>
    <row r="1091" spans="1:20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Q1091"/>
      <c r="T1091"/>
    </row>
    <row r="1092" spans="1:20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Q1092"/>
      <c r="T1092"/>
    </row>
    <row r="1093" spans="1:20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Q1093"/>
      <c r="T1093"/>
    </row>
    <row r="1094" spans="1:20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Q1094"/>
      <c r="T1094"/>
    </row>
    <row r="1095" spans="1:20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Q1095"/>
      <c r="T1095"/>
    </row>
    <row r="1096" spans="1:20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Q1096"/>
      <c r="T1096"/>
    </row>
    <row r="1097" spans="1:20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Q1097"/>
      <c r="T1097"/>
    </row>
    <row r="1098" spans="1:20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Q1098"/>
      <c r="T1098"/>
    </row>
    <row r="1099" spans="1:20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Q1099"/>
      <c r="T1099"/>
    </row>
    <row r="1100" spans="1:20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Q1100"/>
      <c r="T1100"/>
    </row>
    <row r="1101" spans="1:20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Q1101"/>
      <c r="T1101"/>
    </row>
    <row r="1102" spans="1:20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Q1102"/>
      <c r="T1102"/>
    </row>
    <row r="1103" spans="1:20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Q1103"/>
      <c r="T1103"/>
    </row>
    <row r="1104" spans="1:20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Q1104"/>
      <c r="T1104"/>
    </row>
    <row r="1105" spans="1:20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Q1105"/>
      <c r="T1105"/>
    </row>
    <row r="1106" spans="1:20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Q1106"/>
      <c r="T1106"/>
    </row>
    <row r="1107" spans="1:20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Q1107"/>
      <c r="T1107"/>
    </row>
    <row r="1108" spans="1:20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Q1108"/>
      <c r="T1108"/>
    </row>
    <row r="1109" spans="1:20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Q1109"/>
      <c r="T1109"/>
    </row>
    <row r="1110" spans="1:20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Q1110"/>
      <c r="T1110"/>
    </row>
    <row r="1111" spans="1:20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Q1111"/>
      <c r="T1111"/>
    </row>
    <row r="1112" spans="1:20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Q1112"/>
      <c r="T1112"/>
    </row>
    <row r="1113" spans="1:20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Q1113"/>
      <c r="T1113"/>
    </row>
    <row r="1114" spans="1:20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Q1114"/>
      <c r="T1114"/>
    </row>
    <row r="1115" spans="1:20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Q1115"/>
      <c r="T1115"/>
    </row>
    <row r="1116" spans="1:20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Q1116"/>
      <c r="T1116"/>
    </row>
    <row r="1117" spans="1:20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Q1117"/>
      <c r="T1117"/>
    </row>
    <row r="1118" spans="1:20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Q1118"/>
      <c r="T1118"/>
    </row>
    <row r="1119" spans="1:20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Q1119"/>
      <c r="T1119"/>
    </row>
    <row r="1120" spans="1:20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Q1120"/>
      <c r="T1120"/>
    </row>
    <row r="1121" spans="1:20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Q1121"/>
      <c r="T1121"/>
    </row>
    <row r="1122" spans="1:20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Q1122"/>
      <c r="T1122"/>
    </row>
    <row r="1123" spans="1:20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Q1123"/>
      <c r="T1123"/>
    </row>
    <row r="1124" spans="1:20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Q1124"/>
      <c r="T1124"/>
    </row>
    <row r="1125" spans="1:20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Q1125"/>
      <c r="T1125"/>
    </row>
    <row r="1126" spans="1:20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Q1126"/>
      <c r="T1126"/>
    </row>
    <row r="1127" spans="1:20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Q1127"/>
      <c r="T1127"/>
    </row>
    <row r="1128" spans="1:20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Q1128"/>
      <c r="T1128"/>
    </row>
    <row r="1129" spans="1:20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Q1129"/>
      <c r="T1129"/>
    </row>
    <row r="1130" spans="1:20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Q1130"/>
      <c r="T1130"/>
    </row>
    <row r="1131" spans="1:20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Q1131"/>
      <c r="T1131"/>
    </row>
    <row r="1132" spans="1:20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Q1132"/>
      <c r="T1132"/>
    </row>
    <row r="1133" spans="1:20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Q1133"/>
      <c r="T1133"/>
    </row>
    <row r="1134" spans="1:20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Q1134"/>
      <c r="T1134"/>
    </row>
    <row r="1135" spans="1:20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Q1135"/>
      <c r="T1135"/>
    </row>
    <row r="1136" spans="1:20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Q1136"/>
      <c r="T1136"/>
    </row>
    <row r="1137" spans="1:20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Q1137"/>
      <c r="T1137"/>
    </row>
    <row r="1138" spans="1:20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Q1138"/>
      <c r="T1138"/>
    </row>
    <row r="1139" spans="1:20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Q1139"/>
      <c r="T1139"/>
    </row>
    <row r="1140" spans="1:20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Q1140"/>
      <c r="T1140"/>
    </row>
    <row r="1141" spans="1:20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Q1141"/>
      <c r="T1141"/>
    </row>
    <row r="1142" spans="1:20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Q1142"/>
      <c r="T1142"/>
    </row>
    <row r="1143" spans="1:20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Q1143"/>
      <c r="T1143"/>
    </row>
    <row r="1144" spans="1:20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Q1144"/>
      <c r="T1144"/>
    </row>
    <row r="1145" spans="1:20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Q1145"/>
      <c r="T1145"/>
    </row>
    <row r="1146" spans="1:20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Q1146"/>
      <c r="T1146"/>
    </row>
    <row r="1147" spans="1:20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Q1147"/>
      <c r="T1147"/>
    </row>
    <row r="1148" spans="1:20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Q1148"/>
      <c r="T1148"/>
    </row>
    <row r="1149" spans="1:20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Q1149"/>
      <c r="T1149"/>
    </row>
    <row r="1150" spans="1:20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Q1150"/>
      <c r="T1150"/>
    </row>
    <row r="1151" spans="1:20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Q1151"/>
      <c r="T1151"/>
    </row>
    <row r="1152" spans="1:20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Q1152"/>
      <c r="T1152"/>
    </row>
    <row r="1153" spans="1:20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Q1153"/>
      <c r="T1153"/>
    </row>
    <row r="1154" spans="1:20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Q1154"/>
      <c r="T1154"/>
    </row>
    <row r="1155" spans="1:20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Q1155"/>
      <c r="T1155"/>
    </row>
    <row r="1156" spans="1:20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Q1156"/>
      <c r="T1156"/>
    </row>
    <row r="1157" spans="1:20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Q1157"/>
      <c r="T1157"/>
    </row>
    <row r="1158" spans="1:20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Q1158"/>
      <c r="T1158"/>
    </row>
    <row r="1159" spans="1:20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Q1159"/>
      <c r="T1159"/>
    </row>
    <row r="1160" spans="1:20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Q1160"/>
      <c r="T1160"/>
    </row>
    <row r="1161" spans="1:20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Q1161"/>
      <c r="T1161"/>
    </row>
    <row r="1162" spans="1:20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Q1162"/>
      <c r="T1162"/>
    </row>
    <row r="1163" spans="1:20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Q1163"/>
      <c r="T1163"/>
    </row>
    <row r="1164" spans="1:20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Q1164"/>
      <c r="T1164"/>
    </row>
    <row r="1165" spans="1:20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Q1165"/>
      <c r="T1165"/>
    </row>
    <row r="1166" spans="1:20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Q1166"/>
      <c r="T1166"/>
    </row>
    <row r="1167" spans="1:20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Q1167"/>
      <c r="T1167"/>
    </row>
    <row r="1168" spans="1:20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Q1168"/>
      <c r="T1168"/>
    </row>
    <row r="1169" spans="1:20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Q1169"/>
      <c r="T1169"/>
    </row>
    <row r="1170" spans="1:20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Q1170"/>
      <c r="T1170"/>
    </row>
    <row r="1171" spans="1:20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Q1171"/>
      <c r="T1171"/>
    </row>
    <row r="1172" spans="1:20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Q1172"/>
      <c r="T1172"/>
    </row>
    <row r="1173" spans="1:20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Q1173"/>
      <c r="T1173"/>
    </row>
    <row r="1174" spans="1:20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Q1174"/>
      <c r="T1174"/>
    </row>
    <row r="1175" spans="1:20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Q1175"/>
      <c r="T1175"/>
    </row>
    <row r="1176" spans="1:20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Q1176"/>
      <c r="T1176"/>
    </row>
    <row r="1177" spans="1:20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Q1177"/>
      <c r="T1177"/>
    </row>
    <row r="1178" spans="1:20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Q1178"/>
      <c r="T1178"/>
    </row>
    <row r="1179" spans="1:20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Q1179"/>
      <c r="T1179"/>
    </row>
    <row r="1180" spans="1:20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Q1180"/>
      <c r="T1180"/>
    </row>
    <row r="1181" spans="1:20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Q1181"/>
      <c r="T1181"/>
    </row>
    <row r="1182" spans="1:20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Q1182"/>
      <c r="T1182"/>
    </row>
    <row r="1183" spans="1:20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Q1183"/>
      <c r="T1183"/>
    </row>
    <row r="1184" spans="1:20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Q1184"/>
      <c r="T1184"/>
    </row>
    <row r="1185" spans="1:20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Q1185"/>
      <c r="T1185"/>
    </row>
    <row r="1186" spans="1:20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Q1186"/>
      <c r="T1186"/>
    </row>
    <row r="1187" spans="1:20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Q1187"/>
      <c r="T1187"/>
    </row>
    <row r="1188" spans="1:20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Q1188"/>
      <c r="T1188"/>
    </row>
    <row r="1189" spans="1:20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Q1189"/>
      <c r="T1189"/>
    </row>
    <row r="1190" spans="1:20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Q1190"/>
      <c r="T1190"/>
    </row>
    <row r="1191" spans="1:20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Q1191"/>
      <c r="T1191"/>
    </row>
    <row r="1192" spans="1:20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Q1192"/>
      <c r="T1192"/>
    </row>
    <row r="1193" spans="1:20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Q1193"/>
      <c r="T1193"/>
    </row>
    <row r="1194" spans="1:20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Q1194"/>
      <c r="T1194"/>
    </row>
    <row r="1195" spans="1:20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Q1195"/>
      <c r="T1195"/>
    </row>
    <row r="1196" spans="1:20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Q1196"/>
      <c r="T1196"/>
    </row>
    <row r="1197" spans="1:20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Q1197"/>
      <c r="T1197"/>
    </row>
    <row r="1198" spans="1:20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Q1198"/>
      <c r="T1198"/>
    </row>
    <row r="1199" spans="1:20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Q1199"/>
      <c r="T1199"/>
    </row>
    <row r="1200" spans="1:20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Q1200"/>
      <c r="T1200"/>
    </row>
    <row r="1201" spans="1:20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Q1201"/>
      <c r="T1201"/>
    </row>
    <row r="1202" spans="1:20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Q1202"/>
      <c r="T1202"/>
    </row>
    <row r="1203" spans="1:20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Q1203"/>
      <c r="T1203"/>
    </row>
    <row r="1204" spans="1:20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Q1204"/>
      <c r="T1204"/>
    </row>
    <row r="1205" spans="1:20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Q1205"/>
      <c r="T1205"/>
    </row>
    <row r="1206" spans="1:20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Q1206"/>
      <c r="T1206"/>
    </row>
    <row r="1207" spans="1:20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Q1207"/>
      <c r="T1207"/>
    </row>
    <row r="1208" spans="1:20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Q1208"/>
      <c r="T1208"/>
    </row>
    <row r="1209" spans="1:20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Q1209"/>
      <c r="T1209"/>
    </row>
    <row r="1210" spans="1:20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Q1210"/>
      <c r="T1210"/>
    </row>
    <row r="1211" spans="1:20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Q1211"/>
      <c r="T1211"/>
    </row>
    <row r="1212" spans="1:20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Q1212"/>
      <c r="T1212"/>
    </row>
    <row r="1213" spans="1:20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Q1213"/>
      <c r="T1213"/>
    </row>
    <row r="1214" spans="1:20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Q1214"/>
      <c r="T1214"/>
    </row>
    <row r="1215" spans="1:20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Q1215"/>
      <c r="T1215"/>
    </row>
    <row r="1216" spans="1:20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Q1216"/>
      <c r="T1216"/>
    </row>
    <row r="1217" spans="1:20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Q1217"/>
      <c r="T1217"/>
    </row>
    <row r="1218" spans="1:20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Q1218"/>
      <c r="T1218"/>
    </row>
    <row r="1219" spans="1:20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Q1219"/>
      <c r="T1219"/>
    </row>
    <row r="1220" spans="1:20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Q1220"/>
      <c r="T1220"/>
    </row>
    <row r="1221" spans="1:20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Q1221"/>
      <c r="T1221"/>
    </row>
    <row r="1222" spans="1:20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Q1222"/>
      <c r="T1222"/>
    </row>
    <row r="1223" spans="1:20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Q1223"/>
      <c r="T1223"/>
    </row>
    <row r="1224" spans="1:20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Q1224"/>
      <c r="T1224"/>
    </row>
    <row r="1225" spans="1:20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Q1225"/>
      <c r="T1225"/>
    </row>
    <row r="1226" spans="1:20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Q1226"/>
      <c r="T1226"/>
    </row>
    <row r="1227" spans="1:20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Q1227"/>
      <c r="T1227"/>
    </row>
    <row r="1228" spans="1:20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Q1228"/>
      <c r="T1228"/>
    </row>
    <row r="1229" spans="1:20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Q1229"/>
      <c r="T1229"/>
    </row>
    <row r="1230" spans="1:20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Q1230"/>
      <c r="T1230"/>
    </row>
    <row r="1231" spans="1:20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Q1231"/>
      <c r="T1231"/>
    </row>
    <row r="1232" spans="1:20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Q1232"/>
      <c r="T1232"/>
    </row>
    <row r="1233" spans="1:20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Q1233"/>
      <c r="T1233"/>
    </row>
    <row r="1234" spans="1:20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Q1234"/>
      <c r="T1234"/>
    </row>
    <row r="1235" spans="1:20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Q1235"/>
      <c r="T1235"/>
    </row>
    <row r="1236" spans="1:20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Q1236"/>
      <c r="T1236"/>
    </row>
    <row r="1237" spans="1:20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Q1237"/>
      <c r="T1237"/>
    </row>
    <row r="1238" spans="1:20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Q1238"/>
      <c r="T1238"/>
    </row>
    <row r="1239" spans="1:20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Q1239"/>
      <c r="T1239"/>
    </row>
    <row r="1240" spans="1:20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Q1240"/>
      <c r="T1240"/>
    </row>
    <row r="1241" spans="1:20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Q1241"/>
      <c r="T1241"/>
    </row>
    <row r="1242" spans="1:20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Q1242"/>
      <c r="T1242"/>
    </row>
    <row r="1243" spans="1:20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Q1243"/>
      <c r="T1243"/>
    </row>
    <row r="1244" spans="1:20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Q1244"/>
      <c r="T1244"/>
    </row>
    <row r="1245" spans="1:20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Q1245"/>
      <c r="T1245"/>
    </row>
    <row r="1246" spans="1:20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Q1246"/>
      <c r="T1246"/>
    </row>
    <row r="1247" spans="1:20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Q1247"/>
      <c r="T1247"/>
    </row>
    <row r="1248" spans="1:20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Q1248"/>
      <c r="T1248"/>
    </row>
    <row r="1249" spans="1:20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Q1249"/>
      <c r="T1249"/>
    </row>
    <row r="1250" spans="1:20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Q1250"/>
      <c r="T1250"/>
    </row>
    <row r="1251" spans="1:20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Q1251"/>
      <c r="T1251"/>
    </row>
    <row r="1252" spans="1:20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Q1252"/>
      <c r="T1252"/>
    </row>
    <row r="1253" spans="1:20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Q1253"/>
      <c r="T1253"/>
    </row>
    <row r="1254" spans="1:20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Q1254"/>
      <c r="T1254"/>
    </row>
    <row r="1255" spans="1:20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Q1255"/>
      <c r="T1255"/>
    </row>
    <row r="1256" spans="1:20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Q1256"/>
      <c r="T1256"/>
    </row>
    <row r="1257" spans="1:20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Q1257"/>
      <c r="T1257"/>
    </row>
    <row r="1258" spans="1:20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Q1258"/>
      <c r="T1258"/>
    </row>
    <row r="1259" spans="1:20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Q1259"/>
      <c r="T1259"/>
    </row>
    <row r="1260" spans="1:20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Q1260"/>
      <c r="T1260"/>
    </row>
    <row r="1261" spans="1:20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Q1261"/>
      <c r="T1261"/>
    </row>
    <row r="1262" spans="1:20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Q1262"/>
      <c r="T1262"/>
    </row>
    <row r="1263" spans="1:20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Q1263"/>
      <c r="T1263"/>
    </row>
    <row r="1264" spans="1:20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Q1264"/>
      <c r="T1264"/>
    </row>
    <row r="1265" spans="1:20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Q1265"/>
      <c r="T1265"/>
    </row>
    <row r="1266" spans="1:20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Q1266"/>
      <c r="T1266"/>
    </row>
    <row r="1267" spans="1:20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Q1267"/>
      <c r="T1267"/>
    </row>
    <row r="1268" spans="1:20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Q1268"/>
      <c r="T1268"/>
    </row>
    <row r="1269" spans="1:20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Q1269"/>
      <c r="T1269"/>
    </row>
    <row r="1270" spans="1:20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Q1270"/>
      <c r="T1270"/>
    </row>
    <row r="1271" spans="1:20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Q1271"/>
      <c r="T1271"/>
    </row>
    <row r="1272" spans="1:20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Q1272"/>
      <c r="T1272"/>
    </row>
    <row r="1273" spans="1:20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Q1273"/>
      <c r="T1273"/>
    </row>
    <row r="1274" spans="1:20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Q1274"/>
      <c r="T1274"/>
    </row>
    <row r="1275" spans="1:20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Q1275"/>
      <c r="T1275"/>
    </row>
    <row r="1276" spans="1:20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Q1276"/>
      <c r="T1276"/>
    </row>
    <row r="1277" spans="1:20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Q1277"/>
      <c r="T1277"/>
    </row>
    <row r="1278" spans="1:20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Q1278"/>
      <c r="T1278"/>
    </row>
    <row r="1279" spans="1:20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Q1279"/>
      <c r="T1279"/>
    </row>
    <row r="1280" spans="1:20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Q1280"/>
      <c r="T1280"/>
    </row>
    <row r="1281" spans="1:20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Q1281"/>
      <c r="T1281"/>
    </row>
    <row r="1282" spans="1:20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Q1282"/>
      <c r="T1282"/>
    </row>
    <row r="1283" spans="1:20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Q1283"/>
      <c r="T1283"/>
    </row>
    <row r="1284" spans="1:20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Q1284"/>
      <c r="T1284"/>
    </row>
    <row r="1285" spans="1:20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Q1285"/>
      <c r="T1285"/>
    </row>
    <row r="1286" spans="1:20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Q1286"/>
      <c r="T1286"/>
    </row>
    <row r="1287" spans="1:20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Q1287"/>
      <c r="T1287"/>
    </row>
    <row r="1288" spans="1:20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Q1288"/>
      <c r="T1288"/>
    </row>
    <row r="1289" spans="1:20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Q1289"/>
      <c r="T1289"/>
    </row>
    <row r="1290" spans="1:20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Q1290"/>
      <c r="T1290"/>
    </row>
    <row r="1291" spans="1:20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Q1291"/>
      <c r="T1291"/>
    </row>
    <row r="1292" spans="1:20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Q1292"/>
      <c r="T1292"/>
    </row>
    <row r="1293" spans="1:20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Q1293"/>
      <c r="T1293"/>
    </row>
    <row r="1294" spans="1:20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Q1294"/>
      <c r="T1294"/>
    </row>
    <row r="1295" spans="1:20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Q1295"/>
      <c r="T1295"/>
    </row>
    <row r="1296" spans="1:20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Q1296"/>
      <c r="T1296"/>
    </row>
    <row r="1297" spans="1:20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Q1297"/>
      <c r="T1297"/>
    </row>
    <row r="1298" spans="1:20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Q1298"/>
      <c r="T1298"/>
    </row>
    <row r="1299" spans="1:20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Q1299"/>
      <c r="T1299"/>
    </row>
    <row r="1300" spans="1:20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Q1300"/>
      <c r="T1300"/>
    </row>
    <row r="1301" spans="1:20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Q1301"/>
      <c r="T1301"/>
    </row>
    <row r="1302" spans="1:20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Q1302"/>
      <c r="T1302"/>
    </row>
    <row r="1303" spans="1:20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Q1303"/>
      <c r="T1303"/>
    </row>
    <row r="1304" spans="1:20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Q1304"/>
      <c r="T1304"/>
    </row>
    <row r="1305" spans="1:20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Q1305"/>
      <c r="T1305"/>
    </row>
    <row r="1306" spans="1:20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Q1306"/>
      <c r="T1306"/>
    </row>
    <row r="1307" spans="1:20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Q1307"/>
      <c r="T1307"/>
    </row>
    <row r="1308" spans="1:20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Q1308"/>
      <c r="T1308"/>
    </row>
    <row r="1309" spans="1:20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Q1309"/>
      <c r="T1309"/>
    </row>
    <row r="1310" spans="1:20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Q1310"/>
      <c r="T1310"/>
    </row>
    <row r="1311" spans="1:20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Q1311"/>
      <c r="T1311"/>
    </row>
    <row r="1312" spans="1:20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Q1312"/>
      <c r="T1312"/>
    </row>
    <row r="1313" spans="1:20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Q1313"/>
      <c r="T1313"/>
    </row>
    <row r="1314" spans="1:20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Q1314"/>
      <c r="T1314"/>
    </row>
    <row r="1315" spans="1:20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Q1315"/>
      <c r="T1315"/>
    </row>
    <row r="1316" spans="1:20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Q1316"/>
      <c r="T1316"/>
    </row>
    <row r="1317" spans="1:20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Q1317"/>
      <c r="T1317"/>
    </row>
    <row r="1318" spans="1:20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Q1318"/>
      <c r="T1318"/>
    </row>
    <row r="1319" spans="1:20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Q1319"/>
      <c r="T1319"/>
    </row>
    <row r="1320" spans="1:20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Q1320"/>
      <c r="T1320"/>
    </row>
    <row r="1321" spans="1:20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Q1321"/>
      <c r="T1321"/>
    </row>
    <row r="1322" spans="1:20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Q1322"/>
      <c r="T1322"/>
    </row>
    <row r="1323" spans="1:20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Q1323"/>
      <c r="T1323"/>
    </row>
    <row r="1324" spans="1:20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Q1324"/>
      <c r="T1324"/>
    </row>
    <row r="1325" spans="1:20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Q1325"/>
      <c r="T1325"/>
    </row>
    <row r="1326" spans="1:20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Q1326"/>
      <c r="T1326"/>
    </row>
    <row r="1327" spans="1:20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Q1327"/>
      <c r="T1327"/>
    </row>
    <row r="1328" spans="1:20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Q1328"/>
      <c r="T1328"/>
    </row>
    <row r="1329" spans="1:20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Q1329"/>
      <c r="T1329"/>
    </row>
    <row r="1330" spans="1:20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Q1330"/>
      <c r="T1330"/>
    </row>
    <row r="1331" spans="1:20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Q1331"/>
      <c r="T1331"/>
    </row>
    <row r="1332" spans="1:20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Q1332"/>
      <c r="T1332"/>
    </row>
    <row r="1333" spans="1:20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Q1333"/>
      <c r="T1333"/>
    </row>
    <row r="1334" spans="1:20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Q1334"/>
      <c r="T1334"/>
    </row>
    <row r="1335" spans="1:20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Q1335"/>
      <c r="T1335"/>
    </row>
    <row r="1336" spans="1:20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Q1336"/>
      <c r="T1336"/>
    </row>
    <row r="1337" spans="1:20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Q1337"/>
      <c r="T1337"/>
    </row>
    <row r="1338" spans="1:20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Q1338"/>
      <c r="T1338"/>
    </row>
    <row r="1339" spans="1:20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Q1339"/>
      <c r="T1339"/>
    </row>
    <row r="1340" spans="1:20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Q1340"/>
      <c r="T1340"/>
    </row>
    <row r="1341" spans="1:20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Q1341"/>
      <c r="T1341"/>
    </row>
    <row r="1342" spans="1:20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Q1342"/>
      <c r="T1342"/>
    </row>
    <row r="1343" spans="1:20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Q1343"/>
      <c r="T1343"/>
    </row>
    <row r="1344" spans="1:20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Q1344"/>
      <c r="T1344"/>
    </row>
    <row r="1345" spans="1:20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Q1345"/>
      <c r="T1345"/>
    </row>
    <row r="1346" spans="1:20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Q1346"/>
      <c r="T1346"/>
    </row>
    <row r="1347" spans="1:20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Q1347"/>
      <c r="T1347"/>
    </row>
    <row r="1348" spans="1:20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Q1348"/>
      <c r="T1348"/>
    </row>
    <row r="1349" spans="1:20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Q1349"/>
      <c r="T1349"/>
    </row>
    <row r="1350" spans="1:20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Q1350"/>
      <c r="T1350"/>
    </row>
    <row r="1351" spans="1:20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Q1351"/>
      <c r="T1351"/>
    </row>
    <row r="1352" spans="1:20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Q1352"/>
      <c r="T1352"/>
    </row>
    <row r="1353" spans="1:20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Q1353"/>
      <c r="T1353"/>
    </row>
    <row r="1354" spans="1:20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Q1354"/>
      <c r="T1354"/>
    </row>
    <row r="1355" spans="1:20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Q1355"/>
      <c r="T1355"/>
    </row>
    <row r="1356" spans="1:20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Q1356"/>
      <c r="T1356"/>
    </row>
    <row r="1357" spans="1:20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Q1357"/>
      <c r="T1357"/>
    </row>
    <row r="1358" spans="1:20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Q1358"/>
      <c r="T1358"/>
    </row>
    <row r="1359" spans="1:20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Q1359"/>
      <c r="T1359"/>
    </row>
    <row r="1360" spans="1:20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Q1360"/>
      <c r="T1360"/>
    </row>
    <row r="1361" spans="1:20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Q1361"/>
      <c r="T1361"/>
    </row>
    <row r="1362" spans="1:20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Q1362"/>
      <c r="T1362"/>
    </row>
    <row r="1363" spans="1:20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Q1363"/>
      <c r="T1363"/>
    </row>
    <row r="1364" spans="1:20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Q1364"/>
      <c r="T1364"/>
    </row>
    <row r="1365" spans="1:20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Q1365"/>
      <c r="T1365"/>
    </row>
    <row r="1366" spans="1:20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Q1366"/>
      <c r="T1366"/>
    </row>
    <row r="1367" spans="1:20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Q1367"/>
      <c r="T1367"/>
    </row>
    <row r="1368" spans="1:20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Q1368"/>
      <c r="T1368"/>
    </row>
    <row r="1369" spans="1:20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Q1369"/>
      <c r="T1369"/>
    </row>
    <row r="1370" spans="1:20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Q1370"/>
      <c r="T1370"/>
    </row>
    <row r="1371" spans="1:20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Q1371"/>
      <c r="T1371"/>
    </row>
    <row r="1372" spans="1:20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Q1372"/>
      <c r="T1372"/>
    </row>
    <row r="1373" spans="1:20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Q1373"/>
      <c r="T1373"/>
    </row>
    <row r="1374" spans="1:20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Q1374"/>
      <c r="T1374"/>
    </row>
    <row r="1375" spans="1:20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Q1375"/>
      <c r="T1375"/>
    </row>
    <row r="1376" spans="1:20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Q1376"/>
      <c r="T1376"/>
    </row>
    <row r="1377" spans="1:20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Q1377"/>
      <c r="T1377"/>
    </row>
    <row r="1378" spans="1:20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Q1378"/>
      <c r="T1378"/>
    </row>
    <row r="1379" spans="1:20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Q1379"/>
      <c r="T1379"/>
    </row>
    <row r="1380" spans="1:20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Q1380"/>
      <c r="T1380"/>
    </row>
    <row r="1381" spans="1:20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Q1381"/>
      <c r="T1381"/>
    </row>
    <row r="1382" spans="1:20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Q1382"/>
      <c r="T1382"/>
    </row>
    <row r="1383" spans="1:20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Q1383"/>
      <c r="T1383"/>
    </row>
    <row r="1384" spans="1:20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Q1384"/>
      <c r="T1384"/>
    </row>
    <row r="1385" spans="1:20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Q1385"/>
      <c r="T1385"/>
    </row>
    <row r="1386" spans="1:20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Q1386"/>
      <c r="T1386"/>
    </row>
    <row r="1387" spans="1:20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Q1387"/>
      <c r="T1387"/>
    </row>
    <row r="1388" spans="1:20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Q1388"/>
      <c r="T1388"/>
    </row>
    <row r="1389" spans="1:20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Q1389"/>
      <c r="T1389"/>
    </row>
    <row r="1390" spans="1:20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Q1390"/>
      <c r="T1390"/>
    </row>
    <row r="1391" spans="1:20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Q1391"/>
      <c r="T1391"/>
    </row>
    <row r="1392" spans="1:20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Q1392"/>
      <c r="T1392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Q1393"/>
      <c r="T1393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Q1394"/>
      <c r="T1394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Q1395"/>
      <c r="T1395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Q1396"/>
      <c r="T1396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Q1397"/>
      <c r="T1397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Q1398"/>
      <c r="T1398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Q1399"/>
      <c r="T1399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Q1400"/>
      <c r="T1400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Q1401"/>
      <c r="T1401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Q1402"/>
      <c r="T1402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Q1403"/>
      <c r="T1403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Q1404"/>
      <c r="T1404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Q1405"/>
      <c r="T1405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Q1406"/>
      <c r="T1406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Q1407"/>
      <c r="T1407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Q1408"/>
      <c r="T1408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Q1409"/>
      <c r="T1409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Q1410"/>
      <c r="T1410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Q1411"/>
      <c r="T1411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Q1412"/>
      <c r="T1412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Q1413"/>
      <c r="T1413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Q1414"/>
      <c r="T1414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Q1415"/>
      <c r="T1415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Q1416"/>
      <c r="T1416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Q1417"/>
      <c r="T1417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Q1418"/>
      <c r="T1418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Q1419"/>
      <c r="T1419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Q1420"/>
      <c r="T1420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Q1421"/>
      <c r="T1421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Q1422"/>
      <c r="T1422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Q1423"/>
      <c r="T1423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Q1424"/>
      <c r="T1424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Q1425"/>
      <c r="T1425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Q1426"/>
      <c r="T1426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Q1427"/>
      <c r="T1427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Q1428"/>
      <c r="T1428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Q1429"/>
      <c r="T1429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Q1430"/>
      <c r="T1430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Q1431"/>
      <c r="T1431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Q1432"/>
      <c r="T1432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Q1433"/>
      <c r="T1433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Q1434"/>
      <c r="T1434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Q1435"/>
      <c r="T1435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Q1436"/>
      <c r="T1436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Q1437"/>
      <c r="T1437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Q1438"/>
      <c r="T1438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Q1439"/>
      <c r="T1439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Q1440"/>
      <c r="T1440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Q1441"/>
      <c r="T1441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Q1442"/>
      <c r="T1442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Q1443"/>
      <c r="T1443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Q1444"/>
      <c r="T1444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Q1445"/>
      <c r="T1445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Q1446"/>
      <c r="T1446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Q1447"/>
      <c r="T1447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Q1448"/>
      <c r="T1448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Q1449"/>
      <c r="T1449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Q1450"/>
      <c r="T1450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Q1451"/>
      <c r="T1451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Q1452"/>
      <c r="T1452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Q1453"/>
      <c r="T1453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Q1454"/>
      <c r="T1454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Q1455"/>
      <c r="T1455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Q1456"/>
      <c r="T1456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Q1457"/>
      <c r="T1457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Q1458"/>
      <c r="T1458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Q1459"/>
      <c r="T1459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Q1460"/>
      <c r="T1460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Q1461"/>
      <c r="T1461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Q1462"/>
      <c r="T1462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Q1463"/>
      <c r="T1463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Q1464"/>
      <c r="T1464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Q1465"/>
      <c r="T1465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Q1466"/>
      <c r="T1466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Q1467"/>
      <c r="T1467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Q1468"/>
      <c r="T1468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Q1469"/>
      <c r="T1469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Q1470"/>
      <c r="T1470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Q1471"/>
      <c r="T1471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Q1472"/>
      <c r="T1472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Q1473"/>
      <c r="T1473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Q1474"/>
      <c r="T1474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Q1475"/>
      <c r="T1475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Q1476"/>
      <c r="T1476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Q1477"/>
      <c r="T1477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Q1478"/>
      <c r="T1478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Q1479"/>
      <c r="T1479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Q1480"/>
      <c r="T1480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Q1481"/>
      <c r="T1481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Q1482"/>
      <c r="T1482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Q1483"/>
      <c r="T1483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Q1484"/>
      <c r="T1484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Q1485"/>
      <c r="T1485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Q1486"/>
      <c r="T1486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Q1487"/>
      <c r="T1487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Q1488"/>
      <c r="T1488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Q1489"/>
      <c r="T1489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Q1490"/>
      <c r="T1490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Q1491"/>
      <c r="T1491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Q1492"/>
      <c r="T1492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Q1493"/>
      <c r="T1493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Q1494"/>
      <c r="T1494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Q1495"/>
      <c r="T1495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Q1496"/>
      <c r="T1496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Q1497"/>
      <c r="T1497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Q1498"/>
      <c r="T1498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Q1499"/>
      <c r="T1499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Q1500"/>
      <c r="T1500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Q1501"/>
      <c r="T1501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Q1502"/>
      <c r="T1502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Q1503"/>
      <c r="T1503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Q1504"/>
      <c r="T1504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Q1505"/>
      <c r="T1505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Q1506"/>
      <c r="T1506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Q1507"/>
      <c r="T1507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Q1508"/>
      <c r="T1508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Q1509"/>
      <c r="T1509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Q1510"/>
      <c r="T1510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Q1511"/>
      <c r="T1511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Q1512"/>
      <c r="T1512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Q1513"/>
      <c r="T1513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Q1514"/>
      <c r="T1514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Q1515"/>
      <c r="T1515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Q1516"/>
      <c r="T1516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Q1517"/>
      <c r="T1517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Q1518"/>
      <c r="T1518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Q1519"/>
      <c r="T1519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Q1520"/>
      <c r="T1520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Q1521"/>
      <c r="T1521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Q1522"/>
      <c r="T1522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Q1523"/>
      <c r="T1523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Q1524"/>
      <c r="T1524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Q1525"/>
      <c r="T1525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Q1526"/>
      <c r="T1526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Q1527"/>
      <c r="T1527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Q1528"/>
      <c r="T1528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Q1529"/>
      <c r="T1529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Q1530"/>
      <c r="T1530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Q1531"/>
      <c r="T1531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Q1532"/>
      <c r="T1532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Q1533"/>
      <c r="T1533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Q1534"/>
      <c r="T1534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Q1535"/>
      <c r="T1535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Q1536"/>
      <c r="T1536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Q1537"/>
      <c r="T1537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Q1538"/>
      <c r="T1538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Q1539"/>
      <c r="T1539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Q1540"/>
      <c r="T1540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Q1541"/>
      <c r="T1541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Q1542"/>
      <c r="T1542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Q1543"/>
      <c r="T1543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Q1544"/>
      <c r="T1544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Q1545"/>
      <c r="T1545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Q1546"/>
      <c r="T1546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Q1547"/>
      <c r="T1547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Q1548"/>
      <c r="T1548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Q1549"/>
      <c r="T1549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Q1550"/>
      <c r="T1550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Q1551"/>
      <c r="T1551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Q1552"/>
      <c r="T1552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Q1553"/>
      <c r="T1553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Q1554"/>
      <c r="T1554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Q1555"/>
      <c r="T1555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Q1556"/>
      <c r="T1556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Q1557"/>
      <c r="T1557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Q1558"/>
      <c r="T1558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Q1559"/>
      <c r="T1559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Q1560"/>
      <c r="T1560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Q1561"/>
      <c r="T1561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Q1562"/>
      <c r="T1562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Q1563"/>
      <c r="T1563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Q1564"/>
      <c r="T1564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Q1565"/>
      <c r="T1565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Q1566"/>
      <c r="T1566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Q1567"/>
      <c r="T1567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Q1568"/>
      <c r="T1568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Q1569"/>
      <c r="T1569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Q1570"/>
      <c r="T1570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Q1571"/>
      <c r="T1571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Q1572"/>
      <c r="T1572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Q1573"/>
      <c r="T1573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Q1574"/>
      <c r="T1574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Q1575"/>
      <c r="T1575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Q1576"/>
      <c r="T1576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Q1577"/>
      <c r="T1577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Q1578"/>
      <c r="T1578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Q1579"/>
      <c r="T1579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Q1580"/>
      <c r="T1580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Q1581"/>
      <c r="T1581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Q1582"/>
      <c r="T1582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Q1583"/>
      <c r="T1583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Q1584"/>
      <c r="T1584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Q1585"/>
      <c r="T1585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Q1586"/>
      <c r="T1586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Q1587"/>
      <c r="T1587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Q1588"/>
      <c r="T1588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Q1589"/>
      <c r="T1589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Q1590"/>
      <c r="T1590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Q1591"/>
      <c r="T1591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Q1592"/>
      <c r="T1592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Q1593"/>
      <c r="T1593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Q1594"/>
      <c r="T1594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Q1595"/>
      <c r="T1595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Q1596"/>
      <c r="T1596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Q1597"/>
      <c r="T1597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Q1598"/>
      <c r="T1598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Q1599"/>
      <c r="T1599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Q1600"/>
      <c r="T1600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Q1601"/>
      <c r="T1601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Q1602"/>
      <c r="T1602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Q1603"/>
      <c r="T1603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Q1604"/>
      <c r="T1604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Q1605"/>
      <c r="T1605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Q1606"/>
      <c r="T1606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Q1607"/>
      <c r="T1607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Q1608"/>
      <c r="T1608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Q1609"/>
      <c r="T1609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Q1610"/>
      <c r="T1610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Q1611"/>
      <c r="T1611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Q1612"/>
      <c r="T1612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Q1613"/>
      <c r="T1613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Q1614"/>
      <c r="T1614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Q1615"/>
      <c r="T1615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Q1616"/>
      <c r="T1616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Q1617"/>
      <c r="T1617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Q1618"/>
      <c r="T1618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Q1619"/>
      <c r="T1619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Q1620"/>
      <c r="T1620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Q1621"/>
      <c r="T1621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Q1622"/>
      <c r="T1622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Q1623"/>
      <c r="T1623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Q1624"/>
      <c r="T1624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Q1625"/>
      <c r="T1625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Q1626"/>
      <c r="T1626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Q1627"/>
      <c r="T1627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Q1628"/>
      <c r="T1628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Q1629"/>
      <c r="T1629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Q1630"/>
      <c r="T1630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Q1631"/>
      <c r="T1631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Q1632"/>
      <c r="T1632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Q1633"/>
      <c r="T1633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Q1634"/>
      <c r="T1634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Q1635"/>
      <c r="T1635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Q1636"/>
      <c r="T1636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Q1637"/>
      <c r="T1637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Q1638"/>
      <c r="T1638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Q1639"/>
      <c r="T1639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Q1640"/>
      <c r="T1640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Q1641"/>
      <c r="T1641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Q1642"/>
      <c r="T1642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Q1643"/>
      <c r="T1643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Q1644"/>
      <c r="T1644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Q1645"/>
      <c r="T1645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Q1646"/>
      <c r="T1646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Q1647"/>
      <c r="T1647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Q1648"/>
      <c r="T1648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Q1649"/>
      <c r="T1649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Q1650"/>
      <c r="T1650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Q1651"/>
      <c r="T1651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Q1652"/>
      <c r="T1652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Q1653"/>
      <c r="T1653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Q1654"/>
      <c r="T1654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Q1655"/>
      <c r="T1655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Q1656"/>
      <c r="T1656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Q1657"/>
      <c r="T1657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Q1658"/>
      <c r="T1658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Q1659"/>
      <c r="T1659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Q1660"/>
      <c r="T1660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Q1661"/>
      <c r="T1661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Q1662"/>
      <c r="T1662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Q1663"/>
      <c r="T1663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Q1664"/>
      <c r="T1664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Q1665"/>
      <c r="T1665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Q1666"/>
      <c r="T1666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Q1667"/>
      <c r="T1667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Q1668"/>
      <c r="T1668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Q1669"/>
      <c r="T1669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Q1670"/>
      <c r="T1670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Q1671"/>
      <c r="T1671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Q1672"/>
      <c r="T1672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Q1673"/>
      <c r="T1673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Q1674"/>
      <c r="T1674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Q1675"/>
      <c r="T1675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Q1676"/>
      <c r="T1676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Q1677"/>
      <c r="T1677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Q1678"/>
      <c r="T1678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Q1679"/>
      <c r="T1679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Q1680"/>
      <c r="T1680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Q1681"/>
      <c r="T1681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Q1682"/>
      <c r="T1682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Q1683"/>
      <c r="T1683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Q1684"/>
      <c r="T1684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Q1685"/>
      <c r="T1685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Q1686"/>
      <c r="T1686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Q1687"/>
      <c r="T1687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Q1688"/>
      <c r="T1688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Q1689"/>
      <c r="T1689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Q1690"/>
      <c r="T1690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Q1691"/>
      <c r="T1691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Q1692"/>
      <c r="T1692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Q1693"/>
      <c r="T1693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Q1694"/>
      <c r="T1694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Q1695"/>
      <c r="T1695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Q1696"/>
      <c r="T1696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Q1697"/>
      <c r="T1697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Q1698"/>
      <c r="T1698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Q1699"/>
      <c r="T1699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Q1700"/>
      <c r="T1700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Q1701"/>
      <c r="T1701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Q1702"/>
      <c r="T1702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Q1703"/>
      <c r="T1703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Q1704"/>
      <c r="T1704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Q1705"/>
      <c r="T1705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Q1706"/>
      <c r="T1706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Q1707"/>
      <c r="T1707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Q1708"/>
      <c r="T1708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Q1709"/>
      <c r="T1709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Q1710"/>
      <c r="T1710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Q1711"/>
      <c r="T1711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Q1712"/>
      <c r="T1712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Q1713"/>
      <c r="T1713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Q1714"/>
      <c r="T1714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Q1715"/>
      <c r="T1715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Q1716"/>
      <c r="T1716"/>
    </row>
    <row r="1717" spans="1:20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Q1717"/>
      <c r="T1717"/>
    </row>
    <row r="1718" spans="1:20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Q1718"/>
      <c r="T1718"/>
    </row>
    <row r="1719" spans="1:20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Q1719"/>
      <c r="T1719"/>
    </row>
    <row r="1720" spans="1:20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Q1720"/>
      <c r="T1720"/>
    </row>
    <row r="1721" spans="1:20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Q1721"/>
      <c r="T1721"/>
    </row>
    <row r="1722" spans="1:20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Q1722"/>
      <c r="T1722"/>
    </row>
    <row r="1723" spans="1:20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Q1723"/>
      <c r="T1723"/>
    </row>
    <row r="1724" spans="1:20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Q1724"/>
      <c r="T1724"/>
    </row>
    <row r="1725" spans="1:20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Q1725"/>
      <c r="T1725"/>
    </row>
    <row r="1726" spans="1:20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Q1726"/>
      <c r="T1726"/>
    </row>
    <row r="1727" spans="1:20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Q1727"/>
      <c r="T1727"/>
    </row>
    <row r="1728" spans="1:20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Q1728"/>
      <c r="T1728"/>
    </row>
    <row r="1729" spans="1:20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Q1729"/>
      <c r="T1729"/>
    </row>
    <row r="1730" spans="1:20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Q1730"/>
      <c r="T1730"/>
    </row>
    <row r="1731" spans="1:20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Q1731"/>
      <c r="T1731"/>
    </row>
    <row r="1732" spans="1:20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Q1732"/>
      <c r="T1732"/>
    </row>
    <row r="1733" spans="1:20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Q1733"/>
      <c r="T1733"/>
    </row>
    <row r="1734" spans="1:20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Q1734"/>
      <c r="T1734"/>
    </row>
    <row r="1735" spans="1:20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Q1735"/>
      <c r="T1735"/>
    </row>
    <row r="1736" spans="1:20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Q1736"/>
      <c r="T1736"/>
    </row>
    <row r="1737" spans="1:20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Q1737"/>
      <c r="T1737"/>
    </row>
    <row r="1738" spans="1:20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Q1738"/>
      <c r="T1738"/>
    </row>
    <row r="1739" spans="1:20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Q1739"/>
      <c r="T1739"/>
    </row>
    <row r="1740" spans="1:20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Q1740"/>
      <c r="T1740"/>
    </row>
    <row r="1741" spans="1:20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Q1741"/>
      <c r="T1741"/>
    </row>
    <row r="1742" spans="1:20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Q1742"/>
      <c r="T1742"/>
    </row>
    <row r="1743" spans="1:20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Q1743"/>
      <c r="T1743"/>
    </row>
    <row r="1744" spans="1:20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Q1744"/>
      <c r="T1744"/>
    </row>
    <row r="1745" spans="1:20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Q1745"/>
      <c r="T1745"/>
    </row>
    <row r="1746" spans="1:20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Q1746"/>
      <c r="T1746"/>
    </row>
    <row r="1747" spans="1:20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Q1747"/>
      <c r="T1747"/>
    </row>
    <row r="1748" spans="1:20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Q1748"/>
      <c r="T1748"/>
    </row>
    <row r="1749" spans="1:20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Q1749"/>
      <c r="T1749"/>
    </row>
    <row r="1750" spans="1:20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Q1750"/>
      <c r="T1750"/>
    </row>
    <row r="1751" spans="1:20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Q1751"/>
      <c r="T1751"/>
    </row>
    <row r="1752" spans="1:20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Q1752"/>
      <c r="T1752"/>
    </row>
    <row r="1753" spans="1:20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Q1753"/>
      <c r="T1753"/>
    </row>
    <row r="1754" spans="1:20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Q1754"/>
      <c r="T1754"/>
    </row>
    <row r="1755" spans="1:20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Q1755"/>
      <c r="T1755"/>
    </row>
    <row r="1756" spans="1:20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Q1756"/>
      <c r="T1756"/>
    </row>
    <row r="1757" spans="1:20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Q1757"/>
      <c r="T1757"/>
    </row>
    <row r="1758" spans="1:20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Q1758"/>
      <c r="T1758"/>
    </row>
    <row r="1759" spans="1:20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Q1759"/>
      <c r="T1759"/>
    </row>
    <row r="1760" spans="1:20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Q1760"/>
      <c r="T1760"/>
    </row>
    <row r="1761" spans="1:20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Q1761"/>
      <c r="T1761"/>
    </row>
    <row r="1762" spans="1:20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Q1762"/>
      <c r="T1762"/>
    </row>
    <row r="1763" spans="1:20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Q1763"/>
      <c r="T1763"/>
    </row>
    <row r="1764" spans="1:20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Q1764"/>
      <c r="T1764"/>
    </row>
    <row r="1765" spans="1:20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Q1765"/>
      <c r="T1765"/>
    </row>
    <row r="1766" spans="1:20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Q1766"/>
      <c r="T1766"/>
    </row>
    <row r="1767" spans="1:20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Q1767"/>
      <c r="T1767"/>
    </row>
    <row r="1768" spans="1:20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Q1768"/>
      <c r="T1768"/>
    </row>
    <row r="1769" spans="1:20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Q1769"/>
      <c r="T1769"/>
    </row>
    <row r="1770" spans="1:20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Q1770"/>
      <c r="T1770"/>
    </row>
    <row r="1771" spans="1:20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Q1771"/>
      <c r="T1771"/>
    </row>
    <row r="1772" spans="1:20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Q1772"/>
      <c r="T1772"/>
    </row>
    <row r="1773" spans="1:20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Q1773"/>
      <c r="T1773"/>
    </row>
    <row r="1774" spans="1:20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Q1774"/>
      <c r="T1774"/>
    </row>
    <row r="1775" spans="1:20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Q1775"/>
      <c r="T1775"/>
    </row>
    <row r="1776" spans="1:20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Q1776"/>
      <c r="T1776"/>
    </row>
    <row r="1777" spans="1:20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Q1777"/>
      <c r="T1777"/>
    </row>
    <row r="1778" spans="1:20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Q1778"/>
      <c r="T1778"/>
    </row>
    <row r="1779" spans="1:20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Q1779"/>
      <c r="T1779"/>
    </row>
    <row r="1780" spans="1:20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Q1780"/>
      <c r="T1780"/>
    </row>
    <row r="1781" spans="1:20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Q1781"/>
      <c r="T1781"/>
    </row>
    <row r="1782" spans="1:20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Q1782"/>
      <c r="T1782"/>
    </row>
    <row r="1783" spans="1:20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Q1783"/>
      <c r="T1783"/>
    </row>
    <row r="1784" spans="1:20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Q1784"/>
      <c r="T1784"/>
    </row>
    <row r="1785" spans="1:20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Q1785"/>
      <c r="T1785"/>
    </row>
    <row r="1786" spans="1:20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Q1786"/>
      <c r="T1786"/>
    </row>
    <row r="1787" spans="1:20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Q1787"/>
      <c r="T1787"/>
    </row>
    <row r="1788" spans="1:20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Q1788"/>
      <c r="T1788"/>
    </row>
    <row r="1789" spans="1:20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Q1789"/>
      <c r="T1789"/>
    </row>
    <row r="1790" spans="1:20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Q1790"/>
      <c r="T1790"/>
    </row>
    <row r="1791" spans="1:20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Q1791"/>
      <c r="T1791"/>
    </row>
    <row r="1792" spans="1:20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Q1792"/>
      <c r="T1792"/>
    </row>
    <row r="1793" spans="1:20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Q1793"/>
      <c r="T1793"/>
    </row>
    <row r="1794" spans="1:20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Q1794"/>
      <c r="T1794"/>
    </row>
    <row r="1795" spans="1:20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Q1795"/>
      <c r="T1795"/>
    </row>
    <row r="1796" spans="1:20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Q1796"/>
      <c r="T1796"/>
    </row>
    <row r="1797" spans="1:20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Q1797"/>
      <c r="T1797"/>
    </row>
    <row r="1798" spans="1:20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Q1798"/>
      <c r="T1798"/>
    </row>
    <row r="1799" spans="1:20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Q1799"/>
      <c r="T1799"/>
    </row>
    <row r="1800" spans="1:20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Q1800"/>
      <c r="T1800"/>
    </row>
    <row r="1801" spans="1:20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Q1801"/>
      <c r="T1801"/>
    </row>
    <row r="1802" spans="1:20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Q1802"/>
      <c r="T1802"/>
    </row>
    <row r="1803" spans="1:20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Q1803"/>
      <c r="T1803"/>
    </row>
    <row r="1804" spans="1:20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Q1804"/>
      <c r="T1804"/>
    </row>
    <row r="1805" spans="1:20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Q1805"/>
      <c r="T1805"/>
    </row>
    <row r="1806" spans="1:20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Q1806"/>
      <c r="T1806"/>
    </row>
    <row r="1807" spans="1:20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Q1807"/>
      <c r="T1807"/>
    </row>
    <row r="1808" spans="1:20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Q1808"/>
      <c r="T1808"/>
    </row>
    <row r="1809" spans="1:20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Q1809"/>
      <c r="T1809"/>
    </row>
    <row r="1810" spans="1:20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Q1810"/>
      <c r="T1810"/>
    </row>
    <row r="1811" spans="1:20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Q1811"/>
      <c r="T1811"/>
    </row>
    <row r="1812" spans="1:20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Q1812"/>
      <c r="T1812"/>
    </row>
    <row r="1813" spans="1:20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Q1813"/>
      <c r="T1813"/>
    </row>
    <row r="1814" spans="1:20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Q1814"/>
      <c r="T1814"/>
    </row>
    <row r="1815" spans="1:20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Q1815"/>
      <c r="T1815"/>
    </row>
    <row r="1816" spans="1:20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Q1816"/>
      <c r="T1816"/>
    </row>
    <row r="1817" spans="1:20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Q1817"/>
      <c r="T1817"/>
    </row>
    <row r="1818" spans="1:20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Q1818"/>
      <c r="T1818"/>
    </row>
    <row r="1819" spans="1:20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Q1819"/>
      <c r="T1819"/>
    </row>
    <row r="1820" spans="1:20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Q1820"/>
      <c r="T1820"/>
    </row>
    <row r="1821" spans="1:20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Q1821"/>
      <c r="T1821"/>
    </row>
    <row r="1822" spans="1:20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Q1822"/>
      <c r="T1822"/>
    </row>
    <row r="1823" spans="1:20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Q1823"/>
      <c r="T1823"/>
    </row>
    <row r="1824" spans="1:20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Q1824"/>
      <c r="T1824"/>
    </row>
    <row r="1825" spans="1:20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Q1825"/>
      <c r="T1825"/>
    </row>
    <row r="1826" spans="1:20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Q1826"/>
      <c r="T1826"/>
    </row>
    <row r="1827" spans="1:20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Q1827"/>
      <c r="T1827"/>
    </row>
    <row r="1828" spans="1:20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Q1828"/>
      <c r="T1828"/>
    </row>
    <row r="1829" spans="1:20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Q1829"/>
      <c r="T1829"/>
    </row>
    <row r="1830" spans="1:20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Q1830"/>
      <c r="T1830"/>
    </row>
    <row r="1831" spans="1:20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Q1831"/>
      <c r="T1831"/>
    </row>
    <row r="1832" spans="1:20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Q1832"/>
      <c r="T1832"/>
    </row>
    <row r="1833" spans="1:20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Q1833"/>
      <c r="T1833"/>
    </row>
    <row r="1834" spans="1:20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Q1834"/>
      <c r="T1834"/>
    </row>
    <row r="1835" spans="1:20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Q1835"/>
      <c r="T1835"/>
    </row>
    <row r="1836" spans="1:20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Q1836"/>
      <c r="T1836"/>
    </row>
    <row r="1837" spans="1:20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Q1837"/>
      <c r="T1837"/>
    </row>
    <row r="1838" spans="1:20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Q1838"/>
      <c r="T1838"/>
    </row>
    <row r="1839" spans="1:20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Q1839"/>
      <c r="T1839"/>
    </row>
    <row r="1840" spans="1:20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Q1840"/>
      <c r="T1840"/>
    </row>
    <row r="1841" spans="1:20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Q1841"/>
      <c r="T1841"/>
    </row>
    <row r="1842" spans="1:20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Q1842"/>
      <c r="T1842"/>
    </row>
    <row r="1843" spans="1:20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Q1843"/>
      <c r="T1843"/>
    </row>
    <row r="1844" spans="1:20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Q1844"/>
      <c r="T1844"/>
    </row>
    <row r="1845" spans="1:20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Q1845"/>
      <c r="T1845"/>
    </row>
    <row r="1846" spans="1:20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Q1846"/>
      <c r="T1846"/>
    </row>
    <row r="1847" spans="1:20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Q1847"/>
      <c r="T1847"/>
    </row>
    <row r="1848" spans="1:20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Q1848"/>
      <c r="T1848"/>
    </row>
    <row r="1849" spans="1:20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Q1849"/>
      <c r="T1849"/>
    </row>
    <row r="1850" spans="1:20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Q1850"/>
      <c r="T1850"/>
    </row>
    <row r="1851" spans="1:20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Q1851"/>
      <c r="T1851"/>
    </row>
    <row r="1852" spans="1:20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Q1852"/>
      <c r="T1852"/>
    </row>
    <row r="1853" spans="1:20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Q1853"/>
      <c r="T1853"/>
    </row>
    <row r="1854" spans="1:20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Q1854"/>
      <c r="T1854"/>
    </row>
    <row r="1855" spans="1:20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Q1855"/>
      <c r="T1855"/>
    </row>
    <row r="1856" spans="1:20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Q1856"/>
      <c r="T1856"/>
    </row>
    <row r="1857" spans="1:20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Q1857"/>
      <c r="T1857"/>
    </row>
    <row r="1858" spans="1:20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Q1858"/>
      <c r="T1858"/>
    </row>
    <row r="1859" spans="1:20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Q1859"/>
      <c r="T1859"/>
    </row>
    <row r="1860" spans="1:20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Q1860"/>
      <c r="T1860"/>
    </row>
    <row r="1861" spans="1:20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Q1861"/>
      <c r="T1861"/>
    </row>
    <row r="1862" spans="1:20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Q1862"/>
      <c r="T1862"/>
    </row>
    <row r="1863" spans="1:20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Q1863"/>
      <c r="T1863"/>
    </row>
    <row r="1864" spans="1:20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Q1864"/>
      <c r="T1864"/>
    </row>
    <row r="1865" spans="1:20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Q1865"/>
      <c r="T1865"/>
    </row>
    <row r="1866" spans="1:20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Q1866"/>
      <c r="T1866"/>
    </row>
    <row r="1867" spans="1:20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Q1867"/>
      <c r="T1867"/>
    </row>
    <row r="1868" spans="1:20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Q1868"/>
      <c r="T1868"/>
    </row>
    <row r="1869" spans="1:20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Q1869"/>
      <c r="T1869"/>
    </row>
    <row r="1870" spans="1:20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Q1870"/>
      <c r="T1870"/>
    </row>
    <row r="1871" spans="1:20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Q1871"/>
      <c r="T1871"/>
    </row>
    <row r="1872" spans="1:20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Q1872"/>
      <c r="T1872"/>
    </row>
    <row r="1873" spans="1:20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Q1873"/>
      <c r="T1873"/>
    </row>
    <row r="1874" spans="1:20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Q1874"/>
      <c r="T1874"/>
    </row>
    <row r="1875" spans="1:20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Q1875"/>
      <c r="T1875"/>
    </row>
    <row r="1876" spans="1:20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Q1876"/>
      <c r="T1876"/>
    </row>
    <row r="1877" spans="1:20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Q1877"/>
      <c r="T1877"/>
    </row>
    <row r="1878" spans="1:20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Q1878"/>
      <c r="T1878"/>
    </row>
    <row r="1879" spans="1:20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Q1879"/>
      <c r="T1879"/>
    </row>
    <row r="1880" spans="1:20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Q1880"/>
      <c r="T1880"/>
    </row>
    <row r="1881" spans="1:20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Q1881"/>
      <c r="T1881"/>
    </row>
    <row r="1882" spans="1:20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Q1882"/>
      <c r="T1882"/>
    </row>
    <row r="1883" spans="1:20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Q1883"/>
      <c r="T1883"/>
    </row>
    <row r="1884" spans="1:20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Q1884"/>
      <c r="T1884"/>
    </row>
    <row r="1885" spans="1:20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Q1885"/>
      <c r="T1885"/>
    </row>
    <row r="1886" spans="1:20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Q1886"/>
      <c r="T1886"/>
    </row>
    <row r="1887" spans="1:20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Q1887"/>
      <c r="T1887"/>
    </row>
    <row r="1888" spans="1:20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Q1888"/>
      <c r="T1888"/>
    </row>
    <row r="1889" spans="1:20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Q1889"/>
      <c r="T1889"/>
    </row>
    <row r="1890" spans="1:20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Q1890"/>
      <c r="T1890"/>
    </row>
    <row r="1891" spans="1:20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Q1891"/>
      <c r="T1891"/>
    </row>
    <row r="1892" spans="1:20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Q1892"/>
      <c r="T1892"/>
    </row>
    <row r="1893" spans="1:20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Q1893"/>
      <c r="T1893"/>
    </row>
    <row r="1894" spans="1:20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Q1894"/>
      <c r="T1894"/>
    </row>
    <row r="1895" spans="1:20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Q1895"/>
      <c r="T1895"/>
    </row>
    <row r="1896" spans="1:20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Q1896"/>
      <c r="T1896"/>
    </row>
    <row r="1897" spans="1:20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Q1897"/>
      <c r="T1897"/>
    </row>
    <row r="1898" spans="1:20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Q1898"/>
      <c r="T1898"/>
    </row>
    <row r="1899" spans="1:20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Q1899"/>
      <c r="T1899"/>
    </row>
    <row r="1900" spans="1:20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Q1900"/>
      <c r="T1900"/>
    </row>
    <row r="1901" spans="1:20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Q1901"/>
      <c r="T1901"/>
    </row>
    <row r="1902" spans="1:20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Q1902"/>
      <c r="T1902"/>
    </row>
    <row r="1903" spans="1:20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Q1903"/>
      <c r="T1903"/>
    </row>
    <row r="1904" spans="1:20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Q1904"/>
      <c r="T1904"/>
    </row>
    <row r="1905" spans="1:20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Q1905"/>
      <c r="T1905"/>
    </row>
    <row r="1906" spans="1:20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Q1906"/>
      <c r="T1906"/>
    </row>
    <row r="1907" spans="1:20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Q1907"/>
      <c r="T1907"/>
    </row>
    <row r="1908" spans="1:20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Q1908"/>
      <c r="T1908"/>
    </row>
    <row r="1909" spans="1:20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Q1909"/>
      <c r="T1909"/>
    </row>
    <row r="1910" spans="1:20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Q1910"/>
      <c r="T1910"/>
    </row>
    <row r="1911" spans="1:20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Q1911"/>
      <c r="T1911"/>
    </row>
    <row r="1912" spans="1:20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Q1912"/>
      <c r="T1912"/>
    </row>
    <row r="1913" spans="1:20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Q1913"/>
      <c r="T1913"/>
    </row>
    <row r="1914" spans="1:20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Q1914"/>
      <c r="T1914"/>
    </row>
    <row r="1915" spans="1:20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Q1915"/>
      <c r="T1915"/>
    </row>
    <row r="1916" spans="1:20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Q1916"/>
      <c r="T1916"/>
    </row>
    <row r="1917" spans="1:20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Q1917"/>
      <c r="T1917"/>
    </row>
    <row r="1918" spans="1:20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Q1918"/>
      <c r="T1918"/>
    </row>
    <row r="1919" spans="1:20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Q1919"/>
      <c r="T1919"/>
    </row>
    <row r="1920" spans="1:20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Q1920"/>
      <c r="T1920"/>
    </row>
    <row r="1921" spans="1:20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Q1921"/>
      <c r="T1921"/>
    </row>
    <row r="1922" spans="1:20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Q1922"/>
      <c r="T1922"/>
    </row>
    <row r="1923" spans="1:20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Q1923"/>
      <c r="T1923"/>
    </row>
    <row r="1924" spans="1:20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Q1924"/>
      <c r="T1924"/>
    </row>
    <row r="1925" spans="1:20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Q1925"/>
      <c r="T1925"/>
    </row>
    <row r="1926" spans="1:20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Q1926"/>
      <c r="T1926"/>
    </row>
    <row r="1927" spans="1:20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Q1927"/>
      <c r="T1927"/>
    </row>
    <row r="1928" spans="1:20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Q1928"/>
      <c r="T1928"/>
    </row>
    <row r="1929" spans="1:20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Q1929"/>
      <c r="T1929"/>
    </row>
    <row r="1930" spans="1:20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Q1930"/>
      <c r="T1930"/>
    </row>
    <row r="1931" spans="1:20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Q1931"/>
      <c r="T1931"/>
    </row>
    <row r="1932" spans="1:20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Q1932"/>
      <c r="T1932"/>
    </row>
    <row r="1933" spans="1:20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Q1933"/>
      <c r="T1933"/>
    </row>
    <row r="1934" spans="1:20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Q1934"/>
      <c r="T1934"/>
    </row>
    <row r="1935" spans="1:20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Q1935"/>
      <c r="T1935"/>
    </row>
    <row r="1936" spans="1:20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Q1936"/>
      <c r="T1936"/>
    </row>
    <row r="1937" spans="1:20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Q1937"/>
      <c r="T1937"/>
    </row>
    <row r="1938" spans="1:20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Q1938"/>
      <c r="T1938"/>
    </row>
    <row r="1939" spans="1:20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Q1939"/>
      <c r="T1939"/>
    </row>
    <row r="1940" spans="1:20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Q1940"/>
      <c r="T1940"/>
    </row>
    <row r="1941" spans="1:20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Q1941"/>
      <c r="T1941"/>
    </row>
    <row r="1942" spans="1:20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Q1942"/>
      <c r="T1942"/>
    </row>
    <row r="1943" spans="1:20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Q1943"/>
      <c r="T1943"/>
    </row>
    <row r="1944" spans="1:20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Q1944"/>
      <c r="T1944"/>
    </row>
    <row r="1945" spans="1:20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Q1945"/>
      <c r="T1945"/>
    </row>
    <row r="1946" spans="1:20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Q1946"/>
      <c r="T1946"/>
    </row>
    <row r="1947" spans="1:20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Q1947"/>
      <c r="T1947"/>
    </row>
    <row r="1948" spans="1:20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Q1948"/>
      <c r="T1948"/>
    </row>
    <row r="1949" spans="1:20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Q1949"/>
      <c r="T1949"/>
    </row>
    <row r="1950" spans="1:20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Q1950"/>
      <c r="T1950"/>
    </row>
    <row r="1951" spans="1:20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Q1951"/>
      <c r="T1951"/>
    </row>
    <row r="1952" spans="1:20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Q1952"/>
      <c r="T1952"/>
    </row>
    <row r="1953" spans="1:20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Q1953"/>
      <c r="T1953"/>
    </row>
    <row r="1954" spans="1:20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Q1954"/>
      <c r="T1954"/>
    </row>
    <row r="1955" spans="1:20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Q1955"/>
      <c r="T1955"/>
    </row>
    <row r="1956" spans="1:20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Q1956"/>
      <c r="T1956"/>
    </row>
    <row r="1957" spans="1:20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Q1957"/>
      <c r="T1957"/>
    </row>
    <row r="1958" spans="1:20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Q1958"/>
      <c r="T1958"/>
    </row>
    <row r="1959" spans="1:20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Q1959"/>
      <c r="T1959"/>
    </row>
    <row r="1960" spans="1:20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Q1960"/>
      <c r="T1960"/>
    </row>
    <row r="1961" spans="1:20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Q1961"/>
      <c r="T1961"/>
    </row>
    <row r="1962" spans="1:20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Q1962"/>
      <c r="T1962"/>
    </row>
    <row r="1963" spans="1:20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Q1963"/>
      <c r="T1963"/>
    </row>
    <row r="1964" spans="1:20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Q1964"/>
      <c r="T1964"/>
    </row>
    <row r="1965" spans="1:20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Q1965"/>
      <c r="T1965"/>
    </row>
    <row r="1966" spans="1:20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Q1966"/>
      <c r="T1966"/>
    </row>
    <row r="1967" spans="1:20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Q1967"/>
      <c r="T1967"/>
    </row>
    <row r="1968" spans="1:20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Q1968"/>
      <c r="T1968"/>
    </row>
    <row r="1969" spans="1:20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Q1969"/>
      <c r="T1969"/>
    </row>
    <row r="1970" spans="1:20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Q1970"/>
      <c r="T1970"/>
    </row>
    <row r="1971" spans="1:20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Q1971"/>
      <c r="T1971"/>
    </row>
    <row r="1972" spans="1:20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Q1972"/>
      <c r="T1972"/>
    </row>
    <row r="1973" spans="1:20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Q1973"/>
      <c r="T1973"/>
    </row>
    <row r="1974" spans="1:20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Q1974"/>
      <c r="T1974"/>
    </row>
    <row r="1975" spans="1:20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Q1975"/>
      <c r="T1975"/>
    </row>
    <row r="1976" spans="1:20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Q1976"/>
      <c r="T1976"/>
    </row>
    <row r="1977" spans="1:20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Q1977"/>
      <c r="T1977"/>
    </row>
    <row r="1978" spans="1:20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Q1978"/>
      <c r="T1978"/>
    </row>
    <row r="1979" spans="1:20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Q1979"/>
      <c r="T1979"/>
    </row>
    <row r="1980" spans="1:20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Q1980"/>
      <c r="T1980"/>
    </row>
    <row r="1981" spans="1:20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Q1981"/>
      <c r="T1981"/>
    </row>
    <row r="1982" spans="1:20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Q1982"/>
      <c r="T1982"/>
    </row>
    <row r="1983" spans="1:20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Q1983"/>
      <c r="T1983"/>
    </row>
    <row r="1984" spans="1:20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Q1984"/>
      <c r="T1984"/>
    </row>
    <row r="1985" spans="1:20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Q1985"/>
      <c r="T1985"/>
    </row>
    <row r="1986" spans="1:20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Q1986"/>
      <c r="T1986"/>
    </row>
    <row r="1987" spans="1:20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Q1987"/>
      <c r="T1987"/>
    </row>
    <row r="1988" spans="1:20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Q1988"/>
      <c r="T1988"/>
    </row>
    <row r="1989" spans="1:20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Q1989"/>
      <c r="T1989"/>
    </row>
    <row r="1990" spans="1:20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Q1990"/>
      <c r="T1990"/>
    </row>
    <row r="1991" spans="1:20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Q1991"/>
      <c r="T1991"/>
    </row>
    <row r="1992" spans="1:20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Q1992"/>
      <c r="T1992"/>
    </row>
    <row r="1993" spans="1:20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Q1993"/>
      <c r="T1993"/>
    </row>
    <row r="1994" spans="1:20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Q1994"/>
      <c r="T1994"/>
    </row>
    <row r="1995" spans="1:20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Q1995"/>
      <c r="T1995"/>
    </row>
    <row r="1996" spans="1:20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Q1996"/>
      <c r="T1996"/>
    </row>
    <row r="1997" spans="1:20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Q1997"/>
      <c r="T1997"/>
    </row>
    <row r="1998" spans="1:20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Q1998"/>
      <c r="T1998"/>
    </row>
    <row r="1999" spans="1:20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Q1999"/>
      <c r="T1999"/>
    </row>
    <row r="2000" spans="1:20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Q2000"/>
      <c r="T2000"/>
    </row>
    <row r="2001" spans="1:20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Q2001"/>
      <c r="T2001"/>
    </row>
    <row r="2002" spans="1:20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Q2002"/>
      <c r="T2002"/>
    </row>
    <row r="2003" spans="1:20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Q2003"/>
      <c r="T2003"/>
    </row>
    <row r="2004" spans="1:20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Q2004"/>
      <c r="T2004"/>
    </row>
    <row r="2005" spans="1:20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Q2005"/>
      <c r="T2005"/>
    </row>
    <row r="2006" spans="1:20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Q2006"/>
      <c r="T2006"/>
    </row>
    <row r="2007" spans="1:20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Q2007"/>
      <c r="T2007"/>
    </row>
    <row r="2008" spans="1:20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Q2008"/>
      <c r="T2008"/>
    </row>
    <row r="2009" spans="1:20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Q2009"/>
      <c r="T2009"/>
    </row>
    <row r="2010" spans="1:20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Q2010"/>
      <c r="T2010"/>
    </row>
    <row r="2011" spans="1:20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Q2011"/>
      <c r="T2011"/>
    </row>
    <row r="2012" spans="1:20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Q2012"/>
      <c r="T2012"/>
    </row>
    <row r="2013" spans="1:20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Q2013"/>
      <c r="T2013"/>
    </row>
    <row r="2014" spans="1:20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Q2014"/>
      <c r="T2014"/>
    </row>
    <row r="2015" spans="1:20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Q2015"/>
      <c r="T2015"/>
    </row>
    <row r="2016" spans="1:20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Q2016"/>
      <c r="T2016"/>
    </row>
    <row r="2017" spans="1:20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Q2017"/>
      <c r="T2017"/>
    </row>
    <row r="2018" spans="1:20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Q2018"/>
      <c r="T2018"/>
    </row>
    <row r="2019" spans="1:20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Q2019"/>
      <c r="T2019"/>
    </row>
    <row r="2020" spans="1:20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Q2020"/>
      <c r="T2020"/>
    </row>
    <row r="2021" spans="1:20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Q2021"/>
      <c r="T2021"/>
    </row>
    <row r="2022" spans="1:20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Q2022"/>
      <c r="T2022"/>
    </row>
    <row r="2023" spans="1:20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Q2023"/>
      <c r="T2023"/>
    </row>
    <row r="2024" spans="1:20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Q2024"/>
      <c r="T2024"/>
    </row>
    <row r="2025" spans="1:20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Q2025"/>
      <c r="T2025"/>
    </row>
    <row r="2026" spans="1:20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Q2026"/>
      <c r="T2026"/>
    </row>
    <row r="2027" spans="1:20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Q2027"/>
      <c r="T2027"/>
    </row>
    <row r="2028" spans="1:20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Q2028"/>
      <c r="T2028"/>
    </row>
    <row r="2029" spans="1:20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Q2029"/>
      <c r="T2029"/>
    </row>
    <row r="2030" spans="1:20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Q2030"/>
      <c r="T2030"/>
    </row>
    <row r="2031" spans="1:20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Q2031"/>
      <c r="T2031"/>
    </row>
    <row r="2032" spans="1:20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Q2032"/>
      <c r="T2032"/>
    </row>
    <row r="2033" spans="1:20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Q2033"/>
      <c r="T2033"/>
    </row>
    <row r="2034" spans="1:20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Q2034"/>
      <c r="T2034"/>
    </row>
    <row r="2035" spans="1:20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Q2035"/>
      <c r="T2035"/>
    </row>
    <row r="2036" spans="1:20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Q2036"/>
      <c r="T2036"/>
    </row>
    <row r="2037" spans="1:20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Q2037"/>
      <c r="T2037"/>
    </row>
    <row r="2038" spans="1:20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Q2038"/>
      <c r="T2038"/>
    </row>
    <row r="2039" spans="1:20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Q2039"/>
      <c r="T2039"/>
    </row>
    <row r="2040" spans="1:20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Q2040"/>
      <c r="T2040"/>
    </row>
    <row r="2041" spans="1:20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Q2041"/>
      <c r="T2041"/>
    </row>
    <row r="2042" spans="1:20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Q2042"/>
      <c r="T2042"/>
    </row>
    <row r="2043" spans="1:20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Q2043"/>
      <c r="T2043"/>
    </row>
    <row r="2044" spans="1:20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Q2044"/>
      <c r="T2044"/>
    </row>
    <row r="2045" spans="1:20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Q2045"/>
      <c r="T2045"/>
    </row>
    <row r="2046" spans="1:20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Q2046"/>
      <c r="T2046"/>
    </row>
    <row r="2047" spans="1:20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Q2047"/>
      <c r="T2047"/>
    </row>
    <row r="2048" spans="1:20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Q2048"/>
      <c r="T2048"/>
    </row>
    <row r="2049" spans="1:20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Q2049"/>
      <c r="T2049"/>
    </row>
    <row r="2050" spans="1:20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Q2050"/>
      <c r="T2050"/>
    </row>
    <row r="2051" spans="1:20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Q2051"/>
      <c r="T2051"/>
    </row>
    <row r="2052" spans="1:20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Q2052"/>
      <c r="T2052"/>
    </row>
    <row r="2053" spans="1:20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Q2053"/>
      <c r="T2053"/>
    </row>
    <row r="2054" spans="1:20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Q2054"/>
      <c r="T2054"/>
    </row>
    <row r="2055" spans="1:20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Q2055"/>
      <c r="T2055"/>
    </row>
    <row r="2056" spans="1:20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Q2056"/>
      <c r="T2056"/>
    </row>
    <row r="2057" spans="1:20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Q2057"/>
      <c r="T2057"/>
    </row>
    <row r="2058" spans="1:20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Q2058"/>
      <c r="T2058"/>
    </row>
    <row r="2059" spans="1:20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Q2059"/>
      <c r="T2059"/>
    </row>
    <row r="2060" spans="1:20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Q2060"/>
      <c r="T2060"/>
    </row>
    <row r="2061" spans="1:20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Q2061"/>
      <c r="T2061"/>
    </row>
    <row r="2062" spans="1:20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Q2062"/>
      <c r="T2062"/>
    </row>
    <row r="2063" spans="1:20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Q2063"/>
      <c r="T2063"/>
    </row>
    <row r="2064" spans="1:20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Q2064"/>
      <c r="T2064"/>
    </row>
    <row r="2065" spans="1:20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Q2065"/>
      <c r="T2065"/>
    </row>
    <row r="2066" spans="1:20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Q2066"/>
      <c r="T2066"/>
    </row>
    <row r="2067" spans="1:20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Q2067"/>
      <c r="T2067"/>
    </row>
    <row r="2068" spans="1:20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Q2068"/>
      <c r="T2068"/>
    </row>
    <row r="2069" spans="1:20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Q2069"/>
      <c r="T2069"/>
    </row>
    <row r="2070" spans="1:20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Q2070"/>
      <c r="T2070"/>
    </row>
    <row r="2071" spans="1:20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Q2071"/>
      <c r="T2071"/>
    </row>
    <row r="2072" spans="1:20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Q2072"/>
      <c r="T2072"/>
    </row>
    <row r="2073" spans="1:20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Q2073"/>
      <c r="T2073"/>
    </row>
    <row r="2074" spans="1:20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Q2074"/>
      <c r="T2074"/>
    </row>
    <row r="2075" spans="1:20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Q2075"/>
      <c r="T2075"/>
    </row>
    <row r="2076" spans="1:20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Q2076"/>
      <c r="T2076"/>
    </row>
    <row r="2077" spans="1:20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Q2077"/>
      <c r="T2077"/>
    </row>
    <row r="2078" spans="1:20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Q2078"/>
      <c r="T2078"/>
    </row>
    <row r="2079" spans="1:20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Q2079"/>
      <c r="T2079"/>
    </row>
    <row r="2080" spans="1:20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Q2080"/>
      <c r="T2080"/>
    </row>
    <row r="2081" spans="1:20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Q2081"/>
      <c r="T2081"/>
    </row>
    <row r="2082" spans="1:20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Q2082"/>
      <c r="T2082"/>
    </row>
    <row r="2083" spans="1:20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Q2083"/>
      <c r="T2083"/>
    </row>
    <row r="2084" spans="1:20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Q2084"/>
      <c r="T2084"/>
    </row>
    <row r="2085" spans="1:20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Q2085"/>
      <c r="T2085"/>
    </row>
    <row r="2086" spans="1:20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Q2086"/>
      <c r="T2086"/>
    </row>
    <row r="2087" spans="1:20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Q2087"/>
      <c r="T2087"/>
    </row>
    <row r="2088" spans="1:20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Q2088"/>
      <c r="T2088"/>
    </row>
    <row r="2089" spans="1:20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Q2089"/>
      <c r="T2089"/>
    </row>
    <row r="2090" spans="1:20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Q2090"/>
      <c r="T2090"/>
    </row>
    <row r="2091" spans="1:20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Q2091"/>
      <c r="T2091"/>
    </row>
    <row r="2092" spans="1:20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Q2092"/>
      <c r="T2092"/>
    </row>
    <row r="2093" spans="1:20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Q2093"/>
      <c r="T2093"/>
    </row>
    <row r="2094" spans="1:20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Q2094"/>
      <c r="T2094"/>
    </row>
    <row r="2095" spans="1:20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Q2095"/>
      <c r="T2095"/>
    </row>
    <row r="2096" spans="1:20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Q2096"/>
      <c r="T2096"/>
    </row>
    <row r="2097" spans="1:20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Q2097"/>
      <c r="T2097"/>
    </row>
    <row r="2098" spans="1:20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Q2098"/>
      <c r="T2098"/>
    </row>
    <row r="2099" spans="1:20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Q2099"/>
      <c r="T2099"/>
    </row>
    <row r="2100" spans="1:20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Q2100"/>
      <c r="T2100"/>
    </row>
    <row r="2101" spans="1:20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Q2101"/>
      <c r="T2101"/>
    </row>
    <row r="2102" spans="1:20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Q2102"/>
      <c r="T2102"/>
    </row>
    <row r="2103" spans="1:20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Q2103"/>
      <c r="T2103"/>
    </row>
    <row r="2104" spans="1:20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Q2104"/>
      <c r="T2104"/>
    </row>
    <row r="2105" spans="1:20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Q2105"/>
      <c r="T2105"/>
    </row>
    <row r="2106" spans="1:20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Q2106"/>
      <c r="T2106"/>
    </row>
    <row r="2107" spans="1:20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Q2107"/>
      <c r="T2107"/>
    </row>
    <row r="2108" spans="1:20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Q2108"/>
      <c r="T2108"/>
    </row>
    <row r="2109" spans="1:20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Q2109"/>
      <c r="T2109"/>
    </row>
    <row r="2110" spans="1:20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Q2110"/>
      <c r="T2110"/>
    </row>
    <row r="2111" spans="1:20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Q2111"/>
      <c r="T2111"/>
    </row>
    <row r="2112" spans="1:20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Q2112"/>
      <c r="T2112"/>
    </row>
    <row r="2113" spans="1:20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Q2113"/>
      <c r="T2113"/>
    </row>
    <row r="2114" spans="1:20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Q2114"/>
      <c r="T2114"/>
    </row>
    <row r="2115" spans="1:20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Q2115"/>
      <c r="T2115"/>
    </row>
    <row r="2116" spans="1:20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Q2116"/>
      <c r="T2116"/>
    </row>
    <row r="2117" spans="1:20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Q2117"/>
      <c r="T2117"/>
    </row>
    <row r="2118" spans="1:20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Q2118"/>
      <c r="T2118"/>
    </row>
    <row r="2119" spans="1:20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Q2119"/>
      <c r="T2119"/>
    </row>
    <row r="2120" spans="1:20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Q2120"/>
      <c r="T2120"/>
    </row>
    <row r="2121" spans="1:20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Q2121"/>
      <c r="T2121"/>
    </row>
    <row r="2122" spans="1:20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Q2122"/>
      <c r="T2122"/>
    </row>
    <row r="2123" spans="1:20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Q2123"/>
      <c r="T2123"/>
    </row>
    <row r="2124" spans="1:20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Q2124"/>
      <c r="T2124"/>
    </row>
    <row r="2125" spans="1:20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Q2125"/>
      <c r="T2125"/>
    </row>
    <row r="2126" spans="1:20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Q2126"/>
      <c r="T2126"/>
    </row>
    <row r="2127" spans="1:20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Q2127"/>
      <c r="T2127"/>
    </row>
    <row r="2128" spans="1:20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Q2128"/>
      <c r="T2128"/>
    </row>
    <row r="2129" spans="1:20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Q2129"/>
      <c r="T2129"/>
    </row>
    <row r="2130" spans="1:20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Q2130"/>
      <c r="T2130"/>
    </row>
    <row r="2131" spans="1:20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Q2131"/>
      <c r="T2131"/>
    </row>
    <row r="2132" spans="1:20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Q2132"/>
      <c r="T2132"/>
    </row>
    <row r="2133" spans="1:20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Q2133"/>
      <c r="T2133"/>
    </row>
    <row r="2134" spans="1:20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Q2134"/>
      <c r="T2134"/>
    </row>
    <row r="2135" spans="1:20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Q2135"/>
      <c r="T2135"/>
    </row>
    <row r="2136" spans="1:20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Q2136"/>
      <c r="T2136"/>
    </row>
    <row r="2137" spans="1:20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Q2137"/>
      <c r="T2137"/>
    </row>
    <row r="2138" spans="1:20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Q2138"/>
      <c r="T2138"/>
    </row>
    <row r="2139" spans="1:20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Q2139"/>
      <c r="T2139"/>
    </row>
    <row r="2140" spans="1:20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Q2140"/>
      <c r="T2140"/>
    </row>
    <row r="2141" spans="1:20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Q2141"/>
      <c r="T2141"/>
    </row>
    <row r="2142" spans="1:20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Q2142"/>
      <c r="T2142"/>
    </row>
    <row r="2143" spans="1:20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Q2143"/>
      <c r="T2143"/>
    </row>
    <row r="2144" spans="1:20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Q2144"/>
      <c r="T2144"/>
    </row>
    <row r="2145" spans="1:20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Q2145"/>
      <c r="T2145"/>
    </row>
    <row r="2146" spans="1:20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Q2146"/>
      <c r="T2146"/>
    </row>
    <row r="2147" spans="1:20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Q2147"/>
      <c r="T2147"/>
    </row>
    <row r="2148" spans="1:20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Q2148"/>
      <c r="T2148"/>
    </row>
    <row r="2149" spans="1:20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Q2149"/>
      <c r="T2149"/>
    </row>
    <row r="2150" spans="1:20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Q2150"/>
      <c r="T2150"/>
    </row>
    <row r="2151" spans="1:20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Q2151"/>
      <c r="T2151"/>
    </row>
    <row r="2152" spans="1:20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Q2152"/>
      <c r="T2152"/>
    </row>
    <row r="2153" spans="1:20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Q2153"/>
      <c r="T2153"/>
    </row>
    <row r="2154" spans="1:20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Q2154"/>
      <c r="T2154"/>
    </row>
    <row r="2155" spans="1:20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Q2155"/>
      <c r="T2155"/>
    </row>
    <row r="2156" spans="1:20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Q2156"/>
      <c r="T2156"/>
    </row>
    <row r="2157" spans="1:20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Q2157"/>
      <c r="T2157"/>
    </row>
    <row r="2158" spans="1:20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Q2158"/>
      <c r="T2158"/>
    </row>
    <row r="2159" spans="1:20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Q2159"/>
      <c r="T2159"/>
    </row>
    <row r="2160" spans="1:20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Q2160"/>
      <c r="T2160"/>
    </row>
    <row r="2161" spans="1:20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Q2161"/>
      <c r="T2161"/>
    </row>
    <row r="2162" spans="1:20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Q2162"/>
      <c r="T2162"/>
    </row>
    <row r="2163" spans="1:20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Q2163"/>
      <c r="T2163"/>
    </row>
    <row r="2164" spans="1:20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Q2164"/>
      <c r="T2164"/>
    </row>
    <row r="2165" spans="1:20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Q2165"/>
      <c r="T2165"/>
    </row>
    <row r="2166" spans="1:20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Q2166"/>
      <c r="T2166"/>
    </row>
    <row r="2167" spans="1:20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Q2167"/>
      <c r="T2167"/>
    </row>
    <row r="2168" spans="1:20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Q2168"/>
      <c r="T2168"/>
    </row>
    <row r="2169" spans="1:20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Q2169"/>
      <c r="T2169"/>
    </row>
    <row r="2170" spans="1:20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Q2170"/>
      <c r="T2170"/>
    </row>
    <row r="2171" spans="1:20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Q2171"/>
      <c r="T2171"/>
    </row>
    <row r="2172" spans="1:20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Q2172"/>
      <c r="T2172"/>
    </row>
    <row r="2173" spans="1:20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Q2173"/>
      <c r="T2173"/>
    </row>
    <row r="2174" spans="1:20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Q2174"/>
      <c r="T2174"/>
    </row>
    <row r="2175" spans="1:20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Q2175"/>
      <c r="T2175"/>
    </row>
    <row r="2176" spans="1:20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Q2176"/>
      <c r="T2176"/>
    </row>
    <row r="2177" spans="1:20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Q2177"/>
      <c r="T2177"/>
    </row>
    <row r="2178" spans="1:20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Q2178"/>
      <c r="T2178"/>
    </row>
    <row r="2179" spans="1:20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Q2179"/>
      <c r="T2179"/>
    </row>
    <row r="2180" spans="1:20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Q2180"/>
      <c r="T2180"/>
    </row>
    <row r="2181" spans="1:20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Q2181"/>
      <c r="T2181"/>
    </row>
    <row r="2182" spans="1:20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Q2182"/>
      <c r="T2182"/>
    </row>
    <row r="2183" spans="1:20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Q2183"/>
      <c r="T2183"/>
    </row>
    <row r="2184" spans="1:20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Q2184"/>
      <c r="T2184"/>
    </row>
    <row r="2185" spans="1:20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Q2185"/>
      <c r="T2185"/>
    </row>
    <row r="2186" spans="1:20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Q2186"/>
      <c r="T2186"/>
    </row>
    <row r="2187" spans="1:20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Q2187"/>
      <c r="T2187"/>
    </row>
    <row r="2188" spans="1:20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Q2188"/>
      <c r="T2188"/>
    </row>
    <row r="2189" spans="1:20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Q2189"/>
      <c r="T2189"/>
    </row>
    <row r="2190" spans="1:20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Q2190"/>
      <c r="T2190"/>
    </row>
    <row r="2191" spans="1:20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Q2191"/>
      <c r="T2191"/>
    </row>
    <row r="2192" spans="1:20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Q2192"/>
      <c r="T2192"/>
    </row>
    <row r="2193" spans="1:20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Q2193"/>
      <c r="T2193"/>
    </row>
    <row r="2194" spans="1:20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Q2194"/>
      <c r="T2194"/>
    </row>
    <row r="2195" spans="1:20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Q2195"/>
      <c r="T2195"/>
    </row>
    <row r="2196" spans="1:20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Q2196"/>
      <c r="T2196"/>
    </row>
    <row r="2197" spans="1:20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Q2197"/>
      <c r="T2197"/>
    </row>
    <row r="2198" spans="1:20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Q2198"/>
      <c r="T2198"/>
    </row>
    <row r="2199" spans="1:20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Q2199"/>
      <c r="T2199"/>
    </row>
    <row r="2200" spans="1:20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Q2200"/>
      <c r="T2200"/>
    </row>
    <row r="2201" spans="1:20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Q2201"/>
      <c r="T2201"/>
    </row>
    <row r="2202" spans="1:20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Q2202"/>
      <c r="T2202"/>
    </row>
    <row r="2203" spans="1:20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Q2203"/>
      <c r="T2203"/>
    </row>
    <row r="2204" spans="1:20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Q2204"/>
      <c r="T2204"/>
    </row>
    <row r="2205" spans="1:20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Q2205"/>
      <c r="T2205"/>
    </row>
    <row r="2206" spans="1:20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Q2206"/>
      <c r="T2206"/>
    </row>
    <row r="2207" spans="1:20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Q2207"/>
      <c r="T2207"/>
    </row>
    <row r="2208" spans="1:20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Q2208"/>
      <c r="T2208"/>
    </row>
    <row r="2209" spans="1:20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Q2209"/>
      <c r="T2209"/>
    </row>
    <row r="2210" spans="1:20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Q2210"/>
      <c r="T2210"/>
    </row>
    <row r="2211" spans="1:20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Q2211"/>
      <c r="T2211"/>
    </row>
    <row r="2212" spans="1:20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Q2212"/>
      <c r="T2212"/>
    </row>
    <row r="2213" spans="1:20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Q2213"/>
      <c r="T2213"/>
    </row>
    <row r="2214" spans="1:20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Q2214"/>
      <c r="T2214"/>
    </row>
    <row r="2215" spans="1:20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Q2215"/>
      <c r="T2215"/>
    </row>
    <row r="2216" spans="1:20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Q2216"/>
      <c r="T2216"/>
    </row>
    <row r="2217" spans="1:20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Q2217"/>
      <c r="T2217"/>
    </row>
    <row r="2218" spans="1:20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Q2218"/>
      <c r="T2218"/>
    </row>
    <row r="2219" spans="1:20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Q2219"/>
      <c r="T2219"/>
    </row>
    <row r="2220" spans="1:20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Q2220"/>
      <c r="T2220"/>
    </row>
    <row r="2221" spans="1:20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Q2221"/>
      <c r="T2221"/>
    </row>
    <row r="2222" spans="1:20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Q2222"/>
      <c r="T2222"/>
    </row>
    <row r="2223" spans="1:20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Q2223"/>
      <c r="T2223"/>
    </row>
    <row r="2224" spans="1:20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Q2224"/>
      <c r="T2224"/>
    </row>
    <row r="2225" spans="1:20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Q2225"/>
      <c r="T2225"/>
    </row>
    <row r="2226" spans="1:20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Q2226"/>
      <c r="T2226"/>
    </row>
    <row r="2227" spans="1:20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Q2227"/>
      <c r="T2227"/>
    </row>
    <row r="2228" spans="1:20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Q2228"/>
      <c r="T2228"/>
    </row>
    <row r="2229" spans="1:20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Q2229"/>
      <c r="T2229"/>
    </row>
    <row r="2230" spans="1:20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Q2230"/>
      <c r="T2230"/>
    </row>
    <row r="2231" spans="1:20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Q2231"/>
      <c r="T2231"/>
    </row>
    <row r="2232" spans="1:20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Q2232"/>
      <c r="T2232"/>
    </row>
    <row r="2233" spans="1:20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Q2233"/>
      <c r="T2233"/>
    </row>
    <row r="2234" spans="1:20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Q2234"/>
      <c r="T2234"/>
    </row>
    <row r="2235" spans="1:20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Q2235"/>
      <c r="T2235"/>
    </row>
    <row r="2236" spans="1:20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Q2236"/>
      <c r="T2236"/>
    </row>
    <row r="2237" spans="1:20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Q2237"/>
      <c r="T2237"/>
    </row>
    <row r="2238" spans="1:20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Q2238"/>
      <c r="T2238"/>
    </row>
    <row r="2239" spans="1:20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Q2239"/>
      <c r="T2239"/>
    </row>
    <row r="2240" spans="1:20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Q2240"/>
      <c r="T2240"/>
    </row>
    <row r="2241" spans="1:20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Q2241"/>
      <c r="T2241"/>
    </row>
    <row r="2242" spans="1:20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Q2242"/>
      <c r="T2242"/>
    </row>
    <row r="2243" spans="1:20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Q2243"/>
      <c r="T2243"/>
    </row>
    <row r="2244" spans="1:20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Q2244"/>
      <c r="T2244"/>
    </row>
    <row r="2245" spans="1:20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Q2245"/>
      <c r="T2245"/>
    </row>
    <row r="2246" spans="1:20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Q2246"/>
      <c r="T2246"/>
    </row>
    <row r="2247" spans="1:20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Q2247"/>
      <c r="T2247"/>
    </row>
    <row r="2248" spans="1:20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Q2248"/>
      <c r="T2248"/>
    </row>
    <row r="2249" spans="1:20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Q2249"/>
      <c r="T2249"/>
    </row>
    <row r="2250" spans="1:20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Q2250"/>
      <c r="T2250"/>
    </row>
    <row r="2251" spans="1:20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Q2251"/>
      <c r="T2251"/>
    </row>
    <row r="2252" spans="1:20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Q2252"/>
      <c r="T2252"/>
    </row>
    <row r="2253" spans="1:20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Q2253"/>
      <c r="T2253"/>
    </row>
    <row r="2254" spans="1:20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Q2254"/>
      <c r="T2254"/>
    </row>
    <row r="2255" spans="1:20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Q2255"/>
      <c r="T2255"/>
    </row>
    <row r="2256" spans="1:20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Q2256"/>
      <c r="T2256"/>
    </row>
    <row r="2257" spans="1:20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Q2257"/>
      <c r="T2257"/>
    </row>
    <row r="2258" spans="1:20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Q2258"/>
      <c r="T2258"/>
    </row>
    <row r="2259" spans="1:20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Q2259"/>
      <c r="T2259"/>
    </row>
    <row r="2260" spans="1:20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Q2260"/>
      <c r="T2260"/>
    </row>
    <row r="2261" spans="1:20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Q2261"/>
      <c r="T2261"/>
    </row>
    <row r="2262" spans="1:20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Q2262"/>
      <c r="T2262"/>
    </row>
    <row r="2263" spans="1:20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Q2263"/>
      <c r="T2263"/>
    </row>
    <row r="2264" spans="1:20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Q2264"/>
      <c r="T2264"/>
    </row>
    <row r="2265" spans="1:20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Q2265"/>
      <c r="T2265"/>
    </row>
    <row r="2266" spans="1:20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Q2266"/>
      <c r="T2266"/>
    </row>
    <row r="2267" spans="1:20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Q2267"/>
      <c r="T2267"/>
    </row>
    <row r="2268" spans="1:20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Q2268"/>
      <c r="T2268"/>
    </row>
    <row r="2269" spans="1:20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Q2269"/>
      <c r="T2269"/>
    </row>
    <row r="2270" spans="1:20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Q2270"/>
      <c r="T2270"/>
    </row>
    <row r="2271" spans="1:20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Q2271"/>
      <c r="T2271"/>
    </row>
    <row r="2272" spans="1:20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Q2272"/>
      <c r="T2272"/>
    </row>
    <row r="2273" spans="1:20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Q2273"/>
      <c r="T2273"/>
    </row>
    <row r="2274" spans="1:20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Q2274"/>
      <c r="T2274"/>
    </row>
    <row r="2275" spans="1:20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Q2275"/>
      <c r="T2275"/>
    </row>
    <row r="2276" spans="1:20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Q2276"/>
      <c r="T2276"/>
    </row>
    <row r="2277" spans="1:20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Q2277"/>
      <c r="T2277"/>
    </row>
    <row r="2278" spans="1:20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Q2278"/>
      <c r="T2278"/>
    </row>
    <row r="2279" spans="1:20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Q2279"/>
      <c r="T2279"/>
    </row>
    <row r="2280" spans="1:20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Q2280"/>
      <c r="T2280"/>
    </row>
    <row r="2281" spans="1:20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Q2281"/>
      <c r="T2281"/>
    </row>
    <row r="2282" spans="1:20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Q2282"/>
      <c r="T2282"/>
    </row>
    <row r="2283" spans="1:20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Q2283"/>
      <c r="T2283"/>
    </row>
    <row r="2284" spans="1:20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Q2284"/>
      <c r="T2284"/>
    </row>
    <row r="2285" spans="1:20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Q2285"/>
      <c r="T2285"/>
    </row>
    <row r="2286" spans="1:20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Q2286"/>
      <c r="T2286"/>
    </row>
    <row r="2287" spans="1:20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Q2287"/>
      <c r="T2287"/>
    </row>
    <row r="2288" spans="1:20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Q2288"/>
      <c r="T2288"/>
    </row>
    <row r="2289" spans="1:20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Q2289"/>
      <c r="T2289"/>
    </row>
    <row r="2290" spans="1:20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Q2290"/>
      <c r="T2290"/>
    </row>
    <row r="2291" spans="1:20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Q2291"/>
      <c r="T2291"/>
    </row>
    <row r="2292" spans="1:20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Q2292"/>
      <c r="T2292"/>
    </row>
    <row r="2293" spans="1:20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Q2293"/>
      <c r="T2293"/>
    </row>
    <row r="2294" spans="1:20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Q2294"/>
      <c r="T2294"/>
    </row>
    <row r="2295" spans="1:20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Q2295"/>
      <c r="T2295"/>
    </row>
    <row r="2296" spans="1:20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Q2296"/>
      <c r="T2296"/>
    </row>
    <row r="2297" spans="1:20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Q2297"/>
      <c r="T2297"/>
    </row>
    <row r="2298" spans="1:20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Q2298"/>
      <c r="T2298"/>
    </row>
    <row r="2299" spans="1:20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Q2299"/>
      <c r="T2299"/>
    </row>
    <row r="2300" spans="1:20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Q2300"/>
      <c r="T2300"/>
    </row>
    <row r="2301" spans="1:20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Q2301"/>
      <c r="T2301"/>
    </row>
    <row r="2302" spans="1:20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Q2302"/>
      <c r="T2302"/>
    </row>
    <row r="2303" spans="1:20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Q2303"/>
      <c r="T2303"/>
    </row>
    <row r="2304" spans="1:20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Q2304"/>
      <c r="T2304"/>
    </row>
    <row r="2305" spans="1:20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Q2305"/>
      <c r="T2305"/>
    </row>
    <row r="2306" spans="1:20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Q2306"/>
      <c r="T2306"/>
    </row>
    <row r="2307" spans="1:20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Q2307"/>
      <c r="T2307"/>
    </row>
    <row r="2308" spans="1:20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Q2308"/>
      <c r="T2308"/>
    </row>
    <row r="2309" spans="1:20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Q2309"/>
      <c r="T2309"/>
    </row>
    <row r="2310" spans="1:20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Q2310"/>
      <c r="T2310"/>
    </row>
    <row r="2311" spans="1:20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Q2311"/>
      <c r="T2311"/>
    </row>
    <row r="2312" spans="1:20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Q2312"/>
      <c r="T2312"/>
    </row>
    <row r="2313" spans="1:20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Q2313"/>
      <c r="T2313"/>
    </row>
    <row r="2314" spans="1:20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Q2314"/>
      <c r="T2314"/>
    </row>
    <row r="2315" spans="1:20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Q2315"/>
      <c r="T2315"/>
    </row>
    <row r="2316" spans="1:20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Q2316"/>
      <c r="T2316"/>
    </row>
    <row r="2317" spans="1:20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Q2317"/>
      <c r="T2317"/>
    </row>
    <row r="2318" spans="1:20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Q2318"/>
      <c r="T2318"/>
    </row>
    <row r="2319" spans="1:20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Q2319"/>
      <c r="T2319"/>
    </row>
    <row r="2320" spans="1:20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Q2320"/>
      <c r="T2320"/>
    </row>
    <row r="2321" spans="1:20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Q2321"/>
      <c r="T2321"/>
    </row>
    <row r="2322" spans="1:20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Q2322"/>
      <c r="T2322"/>
    </row>
    <row r="2323" spans="1:20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Q2323"/>
      <c r="T2323"/>
    </row>
    <row r="2324" spans="1:20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Q2324"/>
      <c r="T2324"/>
    </row>
    <row r="2325" spans="1:20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Q2325"/>
      <c r="T2325"/>
    </row>
    <row r="2326" spans="1:20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Q2326"/>
      <c r="T2326"/>
    </row>
    <row r="2327" spans="1:20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Q2327"/>
      <c r="T2327"/>
    </row>
    <row r="2328" spans="1:20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Q2328"/>
      <c r="T2328"/>
    </row>
    <row r="2329" spans="1:20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Q2329"/>
      <c r="T2329"/>
    </row>
    <row r="2330" spans="1:20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Q2330"/>
      <c r="T2330"/>
    </row>
    <row r="2331" spans="1:20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Q2331"/>
      <c r="T2331"/>
    </row>
    <row r="2332" spans="1:20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Q2332"/>
      <c r="T2332"/>
    </row>
    <row r="2333" spans="1:20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Q2333"/>
      <c r="T2333"/>
    </row>
    <row r="2334" spans="1:20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Q2334"/>
      <c r="T2334"/>
    </row>
    <row r="2335" spans="1:20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Q2335"/>
      <c r="T2335"/>
    </row>
    <row r="2336" spans="1:20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Q2336"/>
      <c r="T2336"/>
    </row>
    <row r="2337" spans="1:20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Q2337"/>
      <c r="T2337"/>
    </row>
    <row r="2338" spans="1:20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Q2338"/>
      <c r="T2338"/>
    </row>
    <row r="2339" spans="1:20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Q2339"/>
      <c r="T2339"/>
    </row>
    <row r="2340" spans="1:20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Q2340"/>
      <c r="T2340"/>
    </row>
    <row r="2341" spans="1:20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Q2341"/>
      <c r="T2341"/>
    </row>
    <row r="2342" spans="1:20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Q2342"/>
      <c r="T2342"/>
    </row>
    <row r="2343" spans="1:20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Q2343"/>
      <c r="T2343"/>
    </row>
    <row r="2344" spans="1:20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Q2344"/>
      <c r="T2344"/>
    </row>
    <row r="2345" spans="1:20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Q2345"/>
      <c r="T2345"/>
    </row>
    <row r="2346" spans="1:20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Q2346"/>
      <c r="T2346"/>
    </row>
    <row r="2347" spans="1:20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Q2347"/>
      <c r="T2347"/>
    </row>
    <row r="2348" spans="1:20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Q2348"/>
      <c r="T2348"/>
    </row>
    <row r="2349" spans="1:20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Q2349"/>
      <c r="T2349"/>
    </row>
    <row r="2350" spans="1:20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Q2350"/>
      <c r="T2350"/>
    </row>
    <row r="2351" spans="1:20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Q2351"/>
      <c r="T2351"/>
    </row>
    <row r="2352" spans="1:20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Q2352"/>
      <c r="T2352"/>
    </row>
    <row r="2353" spans="1:20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Q2353"/>
      <c r="T2353"/>
    </row>
    <row r="2354" spans="1:20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Q2354"/>
      <c r="T2354"/>
    </row>
    <row r="2355" spans="1:20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Q2355"/>
      <c r="T2355"/>
    </row>
    <row r="2356" spans="1:20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Q2356"/>
      <c r="T2356"/>
    </row>
    <row r="2357" spans="1:20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Q2357"/>
      <c r="T2357"/>
    </row>
    <row r="2358" spans="1:20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Q2358"/>
      <c r="T2358"/>
    </row>
    <row r="2359" spans="1:20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Q2359"/>
      <c r="T2359"/>
    </row>
    <row r="2360" spans="1:20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Q2360"/>
      <c r="T2360"/>
    </row>
    <row r="2361" spans="1:20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Q2361"/>
      <c r="T2361"/>
    </row>
    <row r="2362" spans="1:20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Q2362"/>
      <c r="T2362"/>
    </row>
    <row r="2363" spans="1:20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Q2363"/>
      <c r="T2363"/>
    </row>
    <row r="2364" spans="1:20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Q2364"/>
      <c r="T2364"/>
    </row>
    <row r="2365" spans="1:20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Q2365"/>
      <c r="T2365"/>
    </row>
    <row r="2366" spans="1:20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Q2366"/>
      <c r="T2366"/>
    </row>
    <row r="2367" spans="1:20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Q2367"/>
      <c r="T2367"/>
    </row>
    <row r="2368" spans="1:20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Q2368"/>
      <c r="T2368"/>
    </row>
    <row r="2369" spans="1:20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Q2369"/>
      <c r="T2369"/>
    </row>
    <row r="2370" spans="1:20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Q2370"/>
      <c r="T2370"/>
    </row>
    <row r="2371" spans="1:20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Q2371"/>
      <c r="T2371"/>
    </row>
    <row r="2372" spans="1:20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Q2372"/>
      <c r="T2372"/>
    </row>
    <row r="2373" spans="1:20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Q2373"/>
      <c r="T2373"/>
    </row>
    <row r="2374" spans="1:20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Q2374"/>
      <c r="T2374"/>
    </row>
    <row r="2375" spans="1:20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Q2375"/>
      <c r="T2375"/>
    </row>
    <row r="2376" spans="1:20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Q2376"/>
      <c r="T2376"/>
    </row>
    <row r="2377" spans="1:20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Q2377"/>
      <c r="T2377"/>
    </row>
    <row r="2378" spans="1:20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Q2378"/>
      <c r="T2378"/>
    </row>
    <row r="2379" spans="1:20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Q2379"/>
      <c r="T2379"/>
    </row>
    <row r="2380" spans="1:20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Q2380"/>
      <c r="T2380"/>
    </row>
    <row r="2381" spans="1:20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Q2381"/>
      <c r="T2381"/>
    </row>
    <row r="2382" spans="1:20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Q2382"/>
      <c r="T2382"/>
    </row>
    <row r="2383" spans="1:20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Q2383"/>
      <c r="T2383"/>
    </row>
    <row r="2384" spans="1:20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Q2384"/>
      <c r="T2384"/>
    </row>
    <row r="2385" spans="1:20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Q2385"/>
      <c r="T2385"/>
    </row>
    <row r="2386" spans="1:20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Q2386"/>
      <c r="T2386"/>
    </row>
    <row r="2387" spans="1:20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Q2387"/>
      <c r="T2387"/>
    </row>
    <row r="2388" spans="1:20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Q2388"/>
      <c r="T2388"/>
    </row>
    <row r="2389" spans="1:20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Q2389"/>
      <c r="T2389"/>
    </row>
    <row r="2390" spans="1:20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Q2390"/>
      <c r="T2390"/>
    </row>
    <row r="2391" spans="1:20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Q2391"/>
      <c r="T2391"/>
    </row>
    <row r="2392" spans="1:20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Q2392"/>
      <c r="T2392"/>
    </row>
    <row r="2393" spans="1:20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Q2393"/>
      <c r="T2393"/>
    </row>
    <row r="2394" spans="1:20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Q2394"/>
      <c r="T2394"/>
    </row>
    <row r="2395" spans="1:20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Q2395"/>
      <c r="T2395"/>
    </row>
    <row r="2396" spans="1:20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Q2396"/>
      <c r="T2396"/>
    </row>
    <row r="2397" spans="1:20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Q2397"/>
      <c r="T2397"/>
    </row>
    <row r="2398" spans="1:20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Q2398"/>
      <c r="T2398"/>
    </row>
    <row r="2399" spans="1:20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Q2399"/>
      <c r="T2399"/>
    </row>
    <row r="2400" spans="1:20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Q2400"/>
      <c r="T2400"/>
    </row>
    <row r="2401" spans="1:20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Q2401"/>
      <c r="T2401"/>
    </row>
    <row r="2402" spans="1:20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Q2402"/>
      <c r="T2402"/>
    </row>
    <row r="2403" spans="1:20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Q2403"/>
      <c r="T2403"/>
    </row>
    <row r="2404" spans="1:20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Q2404"/>
      <c r="T2404"/>
    </row>
    <row r="2405" spans="1:20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Q2405"/>
      <c r="T2405"/>
    </row>
    <row r="2406" spans="1:20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Q2406"/>
      <c r="T2406"/>
    </row>
    <row r="2407" spans="1:20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Q2407"/>
      <c r="T2407"/>
    </row>
    <row r="2408" spans="1:20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Q2408"/>
      <c r="T2408"/>
    </row>
    <row r="2409" spans="1:20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Q2409"/>
      <c r="T2409"/>
    </row>
    <row r="2410" spans="1:20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Q2410"/>
      <c r="T2410"/>
    </row>
    <row r="2411" spans="1:20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Q2411"/>
      <c r="T2411"/>
    </row>
    <row r="2412" spans="1:20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Q2412"/>
      <c r="T2412"/>
    </row>
    <row r="2413" spans="1:20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Q2413"/>
      <c r="T2413"/>
    </row>
    <row r="2414" spans="1:20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Q2414"/>
      <c r="T2414"/>
    </row>
    <row r="2415" spans="1:20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Q2415"/>
      <c r="T2415"/>
    </row>
    <row r="2416" spans="1:20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Q2416"/>
      <c r="T2416"/>
    </row>
    <row r="2417" spans="1:20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Q2417"/>
      <c r="T2417"/>
    </row>
    <row r="2418" spans="1:20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Q2418"/>
      <c r="T2418"/>
    </row>
    <row r="2419" spans="1:20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Q2419"/>
      <c r="T2419"/>
    </row>
    <row r="2420" spans="1:20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Q2420"/>
      <c r="T2420"/>
    </row>
    <row r="2421" spans="1:20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Q2421"/>
      <c r="T2421"/>
    </row>
    <row r="2422" spans="1:20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Q2422"/>
      <c r="T2422"/>
    </row>
    <row r="2423" spans="1:20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Q2423"/>
      <c r="T2423"/>
    </row>
    <row r="2424" spans="1:20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Q2424"/>
      <c r="T2424"/>
    </row>
    <row r="2425" spans="1:20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Q2425"/>
      <c r="T2425"/>
    </row>
    <row r="2426" spans="1:20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Q2426"/>
      <c r="T2426"/>
    </row>
    <row r="2427" spans="1:20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Q2427"/>
      <c r="T2427"/>
    </row>
    <row r="2428" spans="1:20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Q2428"/>
      <c r="T2428"/>
    </row>
    <row r="2429" spans="1:20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Q2429"/>
      <c r="T2429"/>
    </row>
    <row r="2430" spans="1:20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Q2430"/>
      <c r="T2430"/>
    </row>
    <row r="2431" spans="1:20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Q2431"/>
      <c r="T2431"/>
    </row>
    <row r="2432" spans="1:20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Q2432"/>
      <c r="T2432"/>
    </row>
    <row r="2433" spans="1:20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Q2433"/>
      <c r="T2433"/>
    </row>
    <row r="2434" spans="1:20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Q2434"/>
      <c r="T2434"/>
    </row>
    <row r="2435" spans="1:20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Q2435"/>
      <c r="T2435"/>
    </row>
    <row r="2436" spans="1:20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Q2436"/>
      <c r="T2436"/>
    </row>
    <row r="2437" spans="1:20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Q2437"/>
      <c r="T2437"/>
    </row>
    <row r="2438" spans="1:20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Q2438"/>
      <c r="T2438"/>
    </row>
    <row r="2439" spans="1:20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Q2439"/>
      <c r="T2439"/>
    </row>
    <row r="2440" spans="1:20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Q2440"/>
      <c r="T2440"/>
    </row>
    <row r="2441" spans="1:20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Q2441"/>
      <c r="T2441"/>
    </row>
    <row r="2442" spans="1:20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Q2442"/>
      <c r="T2442"/>
    </row>
    <row r="2443" spans="1:20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Q2443"/>
      <c r="T2443"/>
    </row>
    <row r="2444" spans="1:20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Q2444"/>
      <c r="T2444"/>
    </row>
    <row r="2445" spans="1:20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Q2445"/>
      <c r="T2445"/>
    </row>
    <row r="2446" spans="1:20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Q2446"/>
      <c r="T2446"/>
    </row>
    <row r="2447" spans="1:20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Q2447"/>
      <c r="T2447"/>
    </row>
    <row r="2448" spans="1:20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Q2448"/>
      <c r="T2448"/>
    </row>
    <row r="2449" spans="1:20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Q2449"/>
      <c r="T2449"/>
    </row>
    <row r="2450" spans="1:20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Q2450"/>
      <c r="T2450"/>
    </row>
    <row r="2451" spans="1:20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Q2451"/>
      <c r="T2451"/>
    </row>
    <row r="2452" spans="1:20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Q2452"/>
      <c r="T2452"/>
    </row>
    <row r="2453" spans="1:20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Q2453"/>
      <c r="T2453"/>
    </row>
    <row r="2454" spans="1:20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Q2454"/>
      <c r="T2454"/>
    </row>
    <row r="2455" spans="1:20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Q2455"/>
      <c r="T2455"/>
    </row>
    <row r="2456" spans="1:20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Q2456"/>
      <c r="T2456"/>
    </row>
    <row r="2457" spans="1:20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Q2457"/>
      <c r="T2457"/>
    </row>
    <row r="2458" spans="1:20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Q2458"/>
      <c r="T2458"/>
    </row>
    <row r="2459" spans="1:20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Q2459"/>
      <c r="T2459"/>
    </row>
    <row r="2460" spans="1:20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Q2460"/>
      <c r="T2460"/>
    </row>
    <row r="2461" spans="1:20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Q2461"/>
      <c r="T2461"/>
    </row>
    <row r="2462" spans="1:20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Q2462"/>
      <c r="T2462"/>
    </row>
    <row r="2463" spans="1:20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Q2463"/>
      <c r="T2463"/>
    </row>
    <row r="2464" spans="1:20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Q2464"/>
      <c r="T2464"/>
    </row>
    <row r="2465" spans="1:20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Q2465"/>
      <c r="T2465"/>
    </row>
    <row r="2466" spans="1:20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Q2466"/>
      <c r="T2466"/>
    </row>
    <row r="2467" spans="1:20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Q2467"/>
      <c r="T2467"/>
    </row>
    <row r="2468" spans="1:20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Q2468"/>
      <c r="T2468"/>
    </row>
    <row r="2469" spans="1:20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Q2469"/>
      <c r="T2469"/>
    </row>
    <row r="2470" spans="1:20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Q2470"/>
      <c r="T2470"/>
    </row>
    <row r="2471" spans="1:20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Q2471"/>
      <c r="T2471"/>
    </row>
    <row r="2472" spans="1:20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Q2472"/>
      <c r="T2472"/>
    </row>
    <row r="2473" spans="1:20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Q2473"/>
      <c r="T2473"/>
    </row>
    <row r="2474" spans="1:20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Q2474"/>
      <c r="T2474"/>
    </row>
    <row r="2475" spans="1:20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Q2475"/>
      <c r="T2475"/>
    </row>
    <row r="2476" spans="1:20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Q2476"/>
      <c r="T2476"/>
    </row>
    <row r="2477" spans="1:20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Q2477"/>
      <c r="T2477"/>
    </row>
    <row r="2478" spans="1:20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Q2478"/>
      <c r="T2478"/>
    </row>
    <row r="2479" spans="1:20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Q2479"/>
      <c r="T2479"/>
    </row>
    <row r="2480" spans="1:20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Q2480"/>
      <c r="T2480"/>
    </row>
    <row r="2481" spans="1:20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Q2481"/>
      <c r="T2481"/>
    </row>
    <row r="2482" spans="1:20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Q2482"/>
      <c r="T2482"/>
    </row>
    <row r="2483" spans="1:20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Q2483"/>
      <c r="T2483"/>
    </row>
    <row r="2484" spans="1:20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Q2484"/>
      <c r="T2484"/>
    </row>
    <row r="2485" spans="1:20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Q2485"/>
      <c r="T2485"/>
    </row>
    <row r="2486" spans="1:20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Q2486"/>
      <c r="T2486"/>
    </row>
    <row r="2487" spans="1:20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Q2487"/>
      <c r="T2487"/>
    </row>
    <row r="2488" spans="1:20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Q2488"/>
      <c r="T2488"/>
    </row>
    <row r="2489" spans="1:20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Q2489"/>
      <c r="T2489"/>
    </row>
    <row r="2490" spans="1:20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Q2490"/>
      <c r="T2490"/>
    </row>
    <row r="2491" spans="1:20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Q2491"/>
      <c r="T2491"/>
    </row>
    <row r="2492" spans="1:20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Q2492"/>
      <c r="T2492"/>
    </row>
    <row r="2493" spans="1:20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Q2493"/>
      <c r="T2493"/>
    </row>
    <row r="2494" spans="1:20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Q2494"/>
      <c r="T2494"/>
    </row>
    <row r="2495" spans="1:20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Q2495"/>
      <c r="T2495"/>
    </row>
    <row r="2496" spans="1:20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Q2496"/>
      <c r="T2496"/>
    </row>
    <row r="2497" spans="1:20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Q2497"/>
      <c r="T2497"/>
    </row>
    <row r="2498" spans="1:20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Q2498"/>
      <c r="T2498"/>
    </row>
    <row r="2499" spans="1:20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Q2499"/>
      <c r="T2499"/>
    </row>
    <row r="2500" spans="1:20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Q2500"/>
      <c r="T2500"/>
    </row>
    <row r="2501" spans="1:20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Q2501"/>
      <c r="T2501"/>
    </row>
    <row r="2502" spans="1:20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Q2502"/>
      <c r="T2502"/>
    </row>
    <row r="2503" spans="1:20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Q2503"/>
      <c r="T2503"/>
    </row>
    <row r="2504" spans="1:20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Q2504"/>
      <c r="T2504"/>
    </row>
    <row r="2505" spans="1:20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Q2505"/>
      <c r="T2505"/>
    </row>
    <row r="2506" spans="1:20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Q2506"/>
      <c r="T2506"/>
    </row>
    <row r="2507" spans="1:20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Q2507"/>
      <c r="T2507"/>
    </row>
    <row r="2508" spans="1:20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Q2508"/>
      <c r="T2508"/>
    </row>
    <row r="2509" spans="1:20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Q2509"/>
      <c r="T2509"/>
    </row>
    <row r="2510" spans="1:20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Q2510"/>
      <c r="T2510"/>
    </row>
    <row r="2511" spans="1:20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Q2511"/>
      <c r="T2511"/>
    </row>
    <row r="2512" spans="1:20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Q2512"/>
      <c r="T2512"/>
    </row>
    <row r="2513" spans="1:20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Q2513"/>
      <c r="T2513"/>
    </row>
    <row r="2514" spans="1:20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Q2514"/>
      <c r="T2514"/>
    </row>
    <row r="2515" spans="1:20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Q2515"/>
      <c r="T2515"/>
    </row>
    <row r="2516" spans="1:20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Q2516"/>
      <c r="T2516"/>
    </row>
    <row r="2517" spans="1:20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Q2517"/>
      <c r="T2517"/>
    </row>
    <row r="2518" spans="1:20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Q2518"/>
      <c r="T2518"/>
    </row>
    <row r="2519" spans="1:20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Q2519"/>
      <c r="T2519"/>
    </row>
    <row r="2520" spans="1:20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Q2520"/>
      <c r="T2520"/>
    </row>
    <row r="2521" spans="1:20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Q2521"/>
      <c r="T2521"/>
    </row>
    <row r="2522" spans="1:20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Q2522"/>
      <c r="T2522"/>
    </row>
    <row r="2523" spans="1:20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Q2523"/>
      <c r="T2523"/>
    </row>
    <row r="2524" spans="1:20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Q2524"/>
      <c r="T2524"/>
    </row>
    <row r="2525" spans="1:20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Q2525"/>
      <c r="T2525"/>
    </row>
    <row r="2526" spans="1:20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Q2526"/>
      <c r="T2526"/>
    </row>
    <row r="2527" spans="1:20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Q2527"/>
      <c r="T2527"/>
    </row>
    <row r="2528" spans="1:20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Q2528"/>
      <c r="T2528"/>
    </row>
    <row r="2529" spans="1:20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Q2529"/>
      <c r="T2529"/>
    </row>
    <row r="2530" spans="1:20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Q2530"/>
      <c r="T2530"/>
    </row>
    <row r="2531" spans="1:20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Q2531"/>
      <c r="T2531"/>
    </row>
    <row r="2532" spans="1:20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Q2532"/>
      <c r="T2532"/>
    </row>
    <row r="2533" spans="1:20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Q2533"/>
      <c r="T2533"/>
    </row>
    <row r="2534" spans="1:20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Q2534"/>
      <c r="T2534"/>
    </row>
    <row r="2535" spans="1:20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Q2535"/>
      <c r="T2535"/>
    </row>
    <row r="2536" spans="1:20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Q2536"/>
      <c r="T2536"/>
    </row>
    <row r="2537" spans="1:20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Q2537"/>
      <c r="T2537"/>
    </row>
    <row r="2538" spans="1:20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Q2538"/>
      <c r="T2538"/>
    </row>
    <row r="2539" spans="1:20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Q2539"/>
      <c r="T2539"/>
    </row>
    <row r="2540" spans="1:20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Q2540"/>
      <c r="T2540"/>
    </row>
    <row r="2541" spans="1:20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Q2541"/>
      <c r="T2541"/>
    </row>
    <row r="2542" spans="1:20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Q2542"/>
      <c r="T2542"/>
    </row>
    <row r="2543" spans="1:20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Q2543"/>
      <c r="T2543"/>
    </row>
    <row r="2544" spans="1:20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Q2544"/>
      <c r="T2544"/>
    </row>
    <row r="2545" spans="1:20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Q2545"/>
      <c r="T2545"/>
    </row>
    <row r="2546" spans="1:20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Q2546"/>
      <c r="T2546"/>
    </row>
    <row r="2547" spans="1:20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Q2547"/>
      <c r="T2547"/>
    </row>
    <row r="2548" spans="1:20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Q2548"/>
      <c r="T2548"/>
    </row>
    <row r="2549" spans="1:20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Q2549"/>
      <c r="T2549"/>
    </row>
    <row r="2550" spans="1:20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Q2550"/>
      <c r="T2550"/>
    </row>
    <row r="2551" spans="1:20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Q2551"/>
      <c r="T2551"/>
    </row>
    <row r="2552" spans="1:20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Q2552"/>
      <c r="T2552"/>
    </row>
    <row r="2553" spans="1:20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Q2553"/>
      <c r="T2553"/>
    </row>
    <row r="2554" spans="1:20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Q2554"/>
      <c r="T2554"/>
    </row>
    <row r="2555" spans="1:20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Q2555"/>
      <c r="T2555"/>
    </row>
    <row r="2556" spans="1:20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Q2556"/>
      <c r="T2556"/>
    </row>
    <row r="2557" spans="1:20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Q2557"/>
      <c r="T2557"/>
    </row>
    <row r="2558" spans="1:20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Q2558"/>
      <c r="T2558"/>
    </row>
    <row r="2559" spans="1:20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Q2559"/>
      <c r="T2559"/>
    </row>
    <row r="2560" spans="1:20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Q2560"/>
      <c r="T2560"/>
    </row>
    <row r="2561" spans="1:20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Q2561"/>
      <c r="T2561"/>
    </row>
    <row r="2562" spans="1:20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Q2562"/>
      <c r="T2562"/>
    </row>
    <row r="2563" spans="1:20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Q2563"/>
      <c r="T2563"/>
    </row>
    <row r="2564" spans="1:20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Q2564"/>
      <c r="T2564"/>
    </row>
    <row r="2565" spans="1:20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Q2565"/>
      <c r="T2565"/>
    </row>
    <row r="2566" spans="1:20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Q2566"/>
      <c r="T2566"/>
    </row>
    <row r="2567" spans="1:20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Q2567"/>
      <c r="T2567"/>
    </row>
    <row r="2568" spans="1:20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Q2568"/>
      <c r="T2568"/>
    </row>
    <row r="2569" spans="1:20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Q2569"/>
      <c r="T2569"/>
    </row>
    <row r="2570" spans="1:20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Q2570"/>
      <c r="T2570"/>
    </row>
    <row r="2571" spans="1:20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Q2571"/>
      <c r="T2571"/>
    </row>
    <row r="2572" spans="1:20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Q2572"/>
      <c r="T2572"/>
    </row>
    <row r="2573" spans="1:20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Q2573"/>
      <c r="T2573"/>
    </row>
    <row r="2574" spans="1:20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Q2574"/>
      <c r="T2574"/>
    </row>
    <row r="2575" spans="1:20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Q2575"/>
      <c r="T2575"/>
    </row>
    <row r="2576" spans="1:20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Q2576"/>
      <c r="T2576"/>
    </row>
    <row r="2577" spans="1:20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Q2577"/>
      <c r="T2577"/>
    </row>
    <row r="2578" spans="1:20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Q2578"/>
      <c r="T2578"/>
    </row>
    <row r="2579" spans="1:20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Q2579"/>
      <c r="T2579"/>
    </row>
    <row r="2580" spans="1:20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Q2580"/>
      <c r="T2580"/>
    </row>
    <row r="2581" spans="1:20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Q2581"/>
      <c r="T2581"/>
    </row>
    <row r="2582" spans="1:20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Q2582"/>
      <c r="T2582"/>
    </row>
    <row r="2583" spans="1:20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Q2583"/>
      <c r="T2583"/>
    </row>
    <row r="2584" spans="1:20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Q2584"/>
      <c r="T2584"/>
    </row>
    <row r="2585" spans="1:20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Q2585"/>
      <c r="T2585"/>
    </row>
    <row r="2586" spans="1:20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Q2586"/>
      <c r="T2586"/>
    </row>
    <row r="2587" spans="1:20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Q2587"/>
      <c r="T2587"/>
    </row>
    <row r="2588" spans="1:20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Q2588"/>
      <c r="T2588"/>
    </row>
    <row r="2589" spans="1:20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Q2589"/>
      <c r="T2589"/>
    </row>
    <row r="2590" spans="1:20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Q2590"/>
      <c r="T2590"/>
    </row>
    <row r="2591" spans="1:20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Q2591"/>
      <c r="T2591"/>
    </row>
    <row r="2592" spans="1:20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Q2592"/>
      <c r="T2592"/>
    </row>
    <row r="2593" spans="1:20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Q2593"/>
      <c r="T2593"/>
    </row>
    <row r="2594" spans="1:20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Q2594"/>
      <c r="T2594"/>
    </row>
    <row r="2595" spans="1:20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Q2595"/>
      <c r="T2595"/>
    </row>
    <row r="2596" spans="1:20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Q2596"/>
      <c r="T2596"/>
    </row>
    <row r="2597" spans="1:20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Q2597"/>
      <c r="T2597"/>
    </row>
    <row r="2598" spans="1:20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Q2598"/>
      <c r="T2598"/>
    </row>
    <row r="2599" spans="1:20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Q2599"/>
      <c r="T2599"/>
    </row>
    <row r="2600" spans="1:20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Q2600"/>
      <c r="T2600"/>
    </row>
    <row r="2601" spans="1:20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Q2601"/>
      <c r="T2601"/>
    </row>
    <row r="2602" spans="1:20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Q2602"/>
      <c r="T2602"/>
    </row>
    <row r="2603" spans="1:20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Q2603"/>
      <c r="T2603"/>
    </row>
    <row r="2604" spans="1:20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Q2604"/>
      <c r="T2604"/>
    </row>
    <row r="2605" spans="1:20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Q2605"/>
      <c r="T2605"/>
    </row>
    <row r="2606" spans="1:20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Q2606"/>
      <c r="T2606"/>
    </row>
    <row r="2607" spans="1:20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Q2607"/>
      <c r="T2607"/>
    </row>
    <row r="2608" spans="1:20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Q2608"/>
      <c r="T2608"/>
    </row>
    <row r="2609" spans="1:20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Q2609"/>
      <c r="T2609"/>
    </row>
    <row r="2610" spans="1:20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Q2610"/>
      <c r="T2610"/>
    </row>
    <row r="2611" spans="1:20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Q2611"/>
      <c r="T2611"/>
    </row>
    <row r="2612" spans="1:20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Q2612"/>
      <c r="T2612"/>
    </row>
    <row r="2613" spans="1:20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Q2613"/>
      <c r="T2613"/>
    </row>
    <row r="2614" spans="1:20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Q2614"/>
      <c r="T2614"/>
    </row>
    <row r="2615" spans="1:20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Q2615"/>
      <c r="T2615"/>
    </row>
    <row r="2616" spans="1:20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Q2616"/>
      <c r="T2616"/>
    </row>
    <row r="2617" spans="1:20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Q2617"/>
      <c r="T2617"/>
    </row>
    <row r="2618" spans="1:20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Q2618"/>
      <c r="T2618"/>
    </row>
    <row r="2619" spans="1:20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Q2619"/>
      <c r="T2619"/>
    </row>
    <row r="2620" spans="1:20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Q2620"/>
      <c r="T2620"/>
    </row>
    <row r="2621" spans="1:20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Q2621"/>
      <c r="T2621"/>
    </row>
    <row r="2622" spans="1:20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Q2622"/>
      <c r="T2622"/>
    </row>
    <row r="2623" spans="1:20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Q2623"/>
      <c r="T2623"/>
    </row>
    <row r="2624" spans="1:20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Q2624"/>
      <c r="T2624"/>
    </row>
    <row r="2625" spans="1:20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Q2625"/>
      <c r="T2625"/>
    </row>
    <row r="2626" spans="1:20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Q2626"/>
      <c r="T2626"/>
    </row>
    <row r="2627" spans="1:20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Q2627"/>
      <c r="T2627"/>
    </row>
    <row r="2628" spans="1:20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Q2628"/>
      <c r="T2628"/>
    </row>
    <row r="2629" spans="1:20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Q2629"/>
      <c r="T2629"/>
    </row>
    <row r="2630" spans="1:20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Q2630"/>
      <c r="T2630"/>
    </row>
    <row r="2631" spans="1:20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Q2631"/>
      <c r="T2631"/>
    </row>
    <row r="2632" spans="1:20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Q2632"/>
      <c r="T2632"/>
    </row>
    <row r="2633" spans="1:20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Q2633"/>
      <c r="T2633"/>
    </row>
    <row r="2634" spans="1:20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Q2634"/>
      <c r="T2634"/>
    </row>
    <row r="2635" spans="1:20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Q2635"/>
      <c r="T2635"/>
    </row>
    <row r="2636" spans="1:20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Q2636"/>
      <c r="T2636"/>
    </row>
    <row r="2637" spans="1:20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Q2637"/>
      <c r="T2637"/>
    </row>
    <row r="2638" spans="1:20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Q2638"/>
      <c r="T2638"/>
    </row>
    <row r="2639" spans="1:20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Q2639"/>
      <c r="T2639"/>
    </row>
    <row r="2640" spans="1:20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Q2640"/>
      <c r="T2640"/>
    </row>
    <row r="2641" spans="1:20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Q2641"/>
      <c r="T2641"/>
    </row>
    <row r="2642" spans="1:20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Q2642"/>
      <c r="T2642"/>
    </row>
    <row r="2643" spans="1:20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Q2643"/>
      <c r="T2643"/>
    </row>
    <row r="2644" spans="1:20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Q2644"/>
      <c r="T2644"/>
    </row>
    <row r="2645" spans="1:20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Q2645"/>
      <c r="T2645"/>
    </row>
    <row r="2646" spans="1:20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Q2646"/>
      <c r="T2646"/>
    </row>
    <row r="2647" spans="1:20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Q2647"/>
      <c r="T2647"/>
    </row>
    <row r="2648" spans="1:20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Q2648"/>
      <c r="T2648"/>
    </row>
    <row r="2649" spans="1:20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Q2649"/>
      <c r="T2649"/>
    </row>
    <row r="2650" spans="1:20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Q2650"/>
      <c r="T2650"/>
    </row>
    <row r="2651" spans="1:20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Q2651"/>
      <c r="T2651"/>
    </row>
    <row r="2652" spans="1:20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Q2652"/>
      <c r="T2652"/>
    </row>
    <row r="2653" spans="1:20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Q2653"/>
      <c r="T2653"/>
    </row>
    <row r="2654" spans="1:20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Q2654"/>
      <c r="T2654"/>
    </row>
    <row r="2655" spans="1:20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Q2655"/>
      <c r="T2655"/>
    </row>
    <row r="2656" spans="1:20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Q2656"/>
      <c r="T2656"/>
    </row>
    <row r="2657" spans="1:20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Q2657"/>
      <c r="T2657"/>
    </row>
    <row r="2658" spans="1:20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Q2658"/>
      <c r="T2658"/>
    </row>
    <row r="2659" spans="1:20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Q2659"/>
      <c r="T2659"/>
    </row>
    <row r="2660" spans="1:20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Q2660"/>
      <c r="T2660"/>
    </row>
    <row r="2661" spans="1:20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Q2661"/>
      <c r="T2661"/>
    </row>
    <row r="2662" spans="1:20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Q2662"/>
      <c r="T2662"/>
    </row>
    <row r="2663" spans="1:20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Q2663"/>
      <c r="T2663"/>
    </row>
    <row r="2664" spans="1:20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Q2664"/>
      <c r="T2664"/>
    </row>
    <row r="2665" spans="1:20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Q2665"/>
      <c r="T2665"/>
    </row>
    <row r="2666" spans="1:20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Q2666"/>
      <c r="T2666"/>
    </row>
    <row r="2667" spans="1:20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Q2667"/>
      <c r="T2667"/>
    </row>
    <row r="2668" spans="1:20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Q2668"/>
      <c r="T2668"/>
    </row>
    <row r="2669" spans="1:20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Q2669"/>
      <c r="T2669"/>
    </row>
    <row r="2670" spans="1:20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Q2670"/>
      <c r="T2670"/>
    </row>
    <row r="2671" spans="1:20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Q2671"/>
      <c r="T2671"/>
    </row>
    <row r="2672" spans="1:20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Q2672"/>
      <c r="T2672"/>
    </row>
    <row r="2673" spans="1:20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Q2673"/>
      <c r="T2673"/>
    </row>
    <row r="2674" spans="1:20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Q2674"/>
      <c r="T2674"/>
    </row>
    <row r="2675" spans="1:20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Q2675"/>
      <c r="T2675"/>
    </row>
    <row r="2676" spans="1:20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Q2676"/>
      <c r="T2676"/>
    </row>
    <row r="2677" spans="1:20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Q2677"/>
      <c r="T2677"/>
    </row>
    <row r="2678" spans="1:20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Q2678"/>
      <c r="T2678"/>
    </row>
    <row r="2679" spans="1:20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Q2679"/>
      <c r="T2679"/>
    </row>
    <row r="2680" spans="1:20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Q2680"/>
      <c r="T2680"/>
    </row>
    <row r="2681" spans="1:20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Q2681"/>
      <c r="T2681"/>
    </row>
    <row r="2682" spans="1:20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Q2682"/>
      <c r="T2682"/>
    </row>
    <row r="2683" spans="1:20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Q2683"/>
      <c r="T2683"/>
    </row>
    <row r="2684" spans="1:20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Q2684"/>
      <c r="T2684"/>
    </row>
    <row r="2685" spans="1:20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Q2685"/>
      <c r="T2685"/>
    </row>
    <row r="2686" spans="1:20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Q2686"/>
      <c r="T2686"/>
    </row>
    <row r="2687" spans="1:20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Q2687"/>
      <c r="T2687"/>
    </row>
    <row r="2688" spans="1:20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Q2688"/>
      <c r="T2688"/>
    </row>
    <row r="2689" spans="1:20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Q2689"/>
      <c r="T2689"/>
    </row>
    <row r="2690" spans="1:20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Q2690"/>
      <c r="T2690"/>
    </row>
    <row r="2691" spans="1:20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Q2691"/>
      <c r="T2691"/>
    </row>
    <row r="2692" spans="1:20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Q2692"/>
      <c r="T2692"/>
    </row>
    <row r="2693" spans="1:20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Q2693"/>
      <c r="T2693"/>
    </row>
    <row r="2694" spans="1:20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Q2694"/>
      <c r="T2694"/>
    </row>
    <row r="2695" spans="1:20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Q2695"/>
      <c r="T2695"/>
    </row>
    <row r="2696" spans="1:20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Q2696"/>
      <c r="T2696"/>
    </row>
    <row r="2697" spans="1:20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Q2697"/>
      <c r="T2697"/>
    </row>
    <row r="2698" spans="1:20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Q2698"/>
      <c r="T2698"/>
    </row>
    <row r="2699" spans="1:20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Q2699"/>
      <c r="T2699"/>
    </row>
    <row r="2700" spans="1:20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Q2700"/>
      <c r="T2700"/>
    </row>
    <row r="2701" spans="1:20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Q2701"/>
      <c r="T2701"/>
    </row>
    <row r="2702" spans="1:20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Q2702"/>
      <c r="T2702"/>
    </row>
    <row r="2703" spans="1:20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Q2703"/>
      <c r="T2703"/>
    </row>
    <row r="2704" spans="1:20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Q2704"/>
      <c r="T2704"/>
    </row>
    <row r="2705" spans="1:20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Q2705"/>
      <c r="T2705"/>
    </row>
    <row r="2706" spans="1:20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Q2706"/>
      <c r="T2706"/>
    </row>
    <row r="2707" spans="1:20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Q2707"/>
      <c r="T2707"/>
    </row>
    <row r="2708" spans="1:20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Q2708"/>
      <c r="T2708"/>
    </row>
    <row r="2709" spans="1:20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Q2709"/>
      <c r="T2709"/>
    </row>
    <row r="2710" spans="1:20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Q2710"/>
      <c r="T2710"/>
    </row>
    <row r="2711" spans="1:20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Q2711"/>
      <c r="T2711"/>
    </row>
    <row r="2712" spans="1:20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Q2712"/>
      <c r="T2712"/>
    </row>
    <row r="2713" spans="1:20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Q2713"/>
      <c r="T2713"/>
    </row>
    <row r="2714" spans="1:20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Q2714"/>
      <c r="T2714"/>
    </row>
    <row r="2715" spans="1:20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Q2715"/>
      <c r="T2715"/>
    </row>
    <row r="2716" spans="1:20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Q2716"/>
      <c r="T2716"/>
    </row>
    <row r="2717" spans="1:20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Q2717"/>
      <c r="T2717"/>
    </row>
    <row r="2718" spans="1:20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Q2718"/>
      <c r="T2718"/>
    </row>
    <row r="2719" spans="1:20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Q2719"/>
      <c r="T2719"/>
    </row>
    <row r="2720" spans="1:20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Q2720"/>
      <c r="T2720"/>
    </row>
    <row r="2721" spans="1:20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Q2721"/>
      <c r="T2721"/>
    </row>
    <row r="2722" spans="1:20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Q2722"/>
      <c r="T2722"/>
    </row>
    <row r="2723" spans="1:20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Q2723"/>
      <c r="T2723"/>
    </row>
    <row r="2724" spans="1:20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Q2724"/>
      <c r="T2724"/>
    </row>
    <row r="2725" spans="1:20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Q2725"/>
      <c r="T2725"/>
    </row>
    <row r="2726" spans="1:20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Q2726"/>
      <c r="T2726"/>
    </row>
    <row r="2727" spans="1:20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Q2727"/>
      <c r="T2727"/>
    </row>
    <row r="2728" spans="1:20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Q2728"/>
      <c r="T2728"/>
    </row>
    <row r="2729" spans="1:20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Q2729"/>
      <c r="T2729"/>
    </row>
    <row r="2730" spans="1:20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Q2730"/>
      <c r="T2730"/>
    </row>
    <row r="2731" spans="1:20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Q2731"/>
      <c r="T2731"/>
    </row>
    <row r="2732" spans="1:20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Q2732"/>
      <c r="T2732"/>
    </row>
    <row r="2733" spans="1:20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Q2733"/>
      <c r="T2733"/>
    </row>
    <row r="2734" spans="1:20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Q2734"/>
      <c r="T2734"/>
    </row>
    <row r="2735" spans="1:20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Q2735"/>
      <c r="T2735"/>
    </row>
    <row r="2736" spans="1:20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Q2736"/>
      <c r="T2736"/>
    </row>
    <row r="2737" spans="1:20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Q2737"/>
      <c r="T2737"/>
    </row>
    <row r="2738" spans="1:20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Q2738"/>
      <c r="T2738"/>
    </row>
    <row r="2739" spans="1:20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Q2739"/>
      <c r="T2739"/>
    </row>
    <row r="2740" spans="1:20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Q2740"/>
      <c r="T2740"/>
    </row>
    <row r="2741" spans="1:20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Q2741"/>
      <c r="T2741"/>
    </row>
    <row r="2742" spans="1:20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Q2742"/>
      <c r="T2742"/>
    </row>
    <row r="2743" spans="1:20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Q2743"/>
      <c r="T2743"/>
    </row>
    <row r="2744" spans="1:20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Q2744"/>
      <c r="T2744"/>
    </row>
    <row r="2745" spans="1:20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Q2745"/>
      <c r="T2745"/>
    </row>
    <row r="2746" spans="1:20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Q2746"/>
      <c r="T2746"/>
    </row>
    <row r="2747" spans="1:20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Q2747"/>
      <c r="T2747"/>
    </row>
    <row r="2748" spans="1:20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Q2748"/>
      <c r="T2748"/>
    </row>
    <row r="2749" spans="1:20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Q2749"/>
      <c r="T2749"/>
    </row>
    <row r="2750" spans="1:20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Q2750"/>
      <c r="T2750"/>
    </row>
    <row r="2751" spans="1:20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Q2751"/>
      <c r="T2751"/>
    </row>
    <row r="2752" spans="1:20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Q2752"/>
      <c r="T2752"/>
    </row>
    <row r="2753" spans="1:20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Q2753"/>
      <c r="T2753"/>
    </row>
    <row r="2754" spans="1:20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Q2754"/>
      <c r="T2754"/>
    </row>
    <row r="2755" spans="1:20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Q2755"/>
      <c r="T2755"/>
    </row>
    <row r="2756" spans="1:20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Q2756"/>
      <c r="T2756"/>
    </row>
    <row r="2757" spans="1:20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Q2757"/>
      <c r="T2757"/>
    </row>
    <row r="2758" spans="1:20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Q2758"/>
      <c r="T2758"/>
    </row>
    <row r="2759" spans="1:20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Q2759"/>
      <c r="T2759"/>
    </row>
    <row r="2760" spans="1:20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Q2760"/>
      <c r="T2760"/>
    </row>
    <row r="2761" spans="1:20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Q2761"/>
      <c r="T2761"/>
    </row>
    <row r="2762" spans="1:20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Q2762"/>
      <c r="T2762"/>
    </row>
    <row r="2763" spans="1:20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Q2763"/>
      <c r="T2763"/>
    </row>
    <row r="2764" spans="1:20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Q2764"/>
      <c r="T2764"/>
    </row>
    <row r="2765" spans="1:20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Q2765"/>
      <c r="T2765"/>
    </row>
    <row r="2766" spans="1:20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Q2766"/>
      <c r="T2766"/>
    </row>
    <row r="2767" spans="1:20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Q2767"/>
      <c r="T2767"/>
    </row>
    <row r="2768" spans="1:20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Q2768"/>
      <c r="T2768"/>
    </row>
    <row r="2769" spans="1:20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Q2769"/>
      <c r="T2769"/>
    </row>
    <row r="2770" spans="1:20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Q2770"/>
      <c r="T2770"/>
    </row>
    <row r="2771" spans="1:20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Q2771"/>
      <c r="T2771"/>
    </row>
    <row r="2772" spans="1:20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Q2772"/>
      <c r="T2772"/>
    </row>
    <row r="2773" spans="1:20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Q2773"/>
      <c r="T2773"/>
    </row>
    <row r="2774" spans="1:20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Q2774"/>
      <c r="T2774"/>
    </row>
    <row r="2775" spans="1:20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Q2775"/>
      <c r="T2775"/>
    </row>
    <row r="2776" spans="1:20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Q2776"/>
      <c r="T2776"/>
    </row>
    <row r="2777" spans="1:20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Q2777"/>
      <c r="T2777"/>
    </row>
    <row r="2778" spans="1:20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Q2778"/>
      <c r="T2778"/>
    </row>
    <row r="2779" spans="1:20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Q2779"/>
      <c r="T2779"/>
    </row>
    <row r="2780" spans="1:20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Q2780"/>
      <c r="T2780"/>
    </row>
    <row r="2781" spans="1:20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Q2781"/>
      <c r="T2781"/>
    </row>
    <row r="2782" spans="1:20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Q2782"/>
      <c r="T2782"/>
    </row>
    <row r="2783" spans="1:20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Q2783"/>
      <c r="T2783"/>
    </row>
    <row r="2784" spans="1:20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Q2784"/>
      <c r="T2784"/>
    </row>
    <row r="2785" spans="1:20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Q2785"/>
      <c r="T2785"/>
    </row>
    <row r="2786" spans="1:20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Q2786"/>
      <c r="T2786"/>
    </row>
    <row r="2787" spans="1:20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Q2787"/>
      <c r="T2787"/>
    </row>
    <row r="2788" spans="1:20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Q2788"/>
      <c r="T2788"/>
    </row>
    <row r="2789" spans="1:20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Q2789"/>
      <c r="T2789"/>
    </row>
    <row r="2790" spans="1:20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Q2790"/>
      <c r="T2790"/>
    </row>
    <row r="2791" spans="1:20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Q2791"/>
      <c r="T2791"/>
    </row>
    <row r="2792" spans="1:20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Q2792"/>
      <c r="T2792"/>
    </row>
    <row r="2793" spans="1:20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Q2793"/>
      <c r="T2793"/>
    </row>
    <row r="2794" spans="1:20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Q2794"/>
      <c r="T2794"/>
    </row>
    <row r="2795" spans="1:20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Q2795"/>
      <c r="T2795"/>
    </row>
    <row r="2796" spans="1:20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Q2796"/>
      <c r="T2796"/>
    </row>
    <row r="2797" spans="1:20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Q2797"/>
      <c r="T2797"/>
    </row>
    <row r="2798" spans="1:20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Q2798"/>
      <c r="T2798"/>
    </row>
    <row r="2799" spans="1:20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Q2799"/>
      <c r="T2799"/>
    </row>
    <row r="2800" spans="1:20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Q2800"/>
      <c r="T2800"/>
    </row>
    <row r="2801" spans="1:20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Q2801"/>
      <c r="T2801"/>
    </row>
    <row r="2802" spans="1:20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Q2802"/>
      <c r="T2802"/>
    </row>
    <row r="2803" spans="1:20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Q2803"/>
      <c r="T2803"/>
    </row>
    <row r="2804" spans="1:20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Q2804"/>
      <c r="T2804"/>
    </row>
    <row r="2805" spans="1:20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Q2805"/>
      <c r="T2805"/>
    </row>
    <row r="2806" spans="1:20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Q2806"/>
      <c r="T2806"/>
    </row>
    <row r="2807" spans="1:20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Q2807"/>
      <c r="T2807"/>
    </row>
    <row r="2808" spans="1:20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Q2808"/>
      <c r="T2808"/>
    </row>
    <row r="2809" spans="1:20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Q2809"/>
      <c r="T2809"/>
    </row>
    <row r="2810" spans="1:20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Q2810"/>
      <c r="T2810"/>
    </row>
    <row r="2811" spans="1:20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Q2811"/>
      <c r="T2811"/>
    </row>
    <row r="2812" spans="1:20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Q2812"/>
      <c r="T2812"/>
    </row>
    <row r="2813" spans="1:20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Q2813"/>
      <c r="T2813"/>
    </row>
    <row r="2814" spans="1:20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Q2814"/>
      <c r="T2814"/>
    </row>
    <row r="2815" spans="1:20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Q2815"/>
      <c r="T2815"/>
    </row>
    <row r="2816" spans="1:20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Q2816"/>
      <c r="T2816"/>
    </row>
    <row r="2817" spans="1:20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Q2817"/>
      <c r="T2817"/>
    </row>
    <row r="2818" spans="1:20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Q2818"/>
      <c r="T2818"/>
    </row>
    <row r="2819" spans="1:20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Q2819"/>
      <c r="T2819"/>
    </row>
    <row r="2820" spans="1:20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Q2820"/>
      <c r="T2820"/>
    </row>
    <row r="2821" spans="1:20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Q2821"/>
      <c r="T2821"/>
    </row>
    <row r="2822" spans="1:20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Q2822"/>
      <c r="T2822"/>
    </row>
    <row r="2823" spans="1:20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Q2823"/>
      <c r="T2823"/>
    </row>
    <row r="2824" spans="1:20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Q2824"/>
      <c r="T2824"/>
    </row>
    <row r="2825" spans="1:20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Q2825"/>
      <c r="T2825"/>
    </row>
    <row r="2826" spans="1:20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Q2826"/>
      <c r="T2826"/>
    </row>
    <row r="2827" spans="1:20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Q2827"/>
      <c r="T2827"/>
    </row>
    <row r="2828" spans="1:20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Q2828"/>
      <c r="T2828"/>
    </row>
    <row r="2829" spans="1:20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Q2829"/>
      <c r="T2829"/>
    </row>
    <row r="2830" spans="1:20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Q2830"/>
      <c r="T2830"/>
    </row>
    <row r="2831" spans="1:20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Q2831"/>
      <c r="T2831"/>
    </row>
    <row r="2832" spans="1:20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Q2832"/>
      <c r="T2832"/>
    </row>
    <row r="2833" spans="1:20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Q2833"/>
      <c r="T2833"/>
    </row>
    <row r="2834" spans="1:20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Q2834"/>
      <c r="T2834"/>
    </row>
    <row r="2835" spans="1:20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Q2835"/>
      <c r="T2835"/>
    </row>
    <row r="2836" spans="1:20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Q2836"/>
      <c r="T2836"/>
    </row>
    <row r="2837" spans="1:20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Q2837"/>
      <c r="T2837"/>
    </row>
    <row r="2838" spans="1:20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Q2838"/>
      <c r="T2838"/>
    </row>
    <row r="2839" spans="1:20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Q2839"/>
      <c r="T2839"/>
    </row>
    <row r="2840" spans="1:20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Q2840"/>
      <c r="T2840"/>
    </row>
    <row r="2841" spans="1:20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Q2841"/>
      <c r="T2841"/>
    </row>
    <row r="2842" spans="1:20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Q2842"/>
      <c r="T2842"/>
    </row>
    <row r="2843" spans="1:20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Q2843"/>
      <c r="T2843"/>
    </row>
    <row r="2844" spans="1:20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Q2844"/>
      <c r="T2844"/>
    </row>
    <row r="2845" spans="1:20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Q2845"/>
      <c r="T2845"/>
    </row>
    <row r="2846" spans="1:20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Q2846"/>
      <c r="T2846"/>
    </row>
    <row r="2847" spans="1:20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Q2847"/>
      <c r="T2847"/>
    </row>
    <row r="2848" spans="1:20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Q2848"/>
      <c r="T2848"/>
    </row>
    <row r="2849" spans="1:20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Q2849"/>
      <c r="T2849"/>
    </row>
    <row r="2850" spans="1:20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Q2850"/>
      <c r="T2850"/>
    </row>
    <row r="2851" spans="1:20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Q2851"/>
      <c r="T2851"/>
    </row>
    <row r="2852" spans="1:20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Q2852"/>
      <c r="T2852"/>
    </row>
    <row r="2853" spans="1:20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Q2853"/>
      <c r="T2853"/>
    </row>
    <row r="2854" spans="1:20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Q2854"/>
      <c r="T2854"/>
    </row>
    <row r="2855" spans="1:20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Q2855"/>
      <c r="T2855"/>
    </row>
    <row r="2856" spans="1:20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Q2856"/>
      <c r="T2856"/>
    </row>
    <row r="2857" spans="1:20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Q2857"/>
      <c r="T2857"/>
    </row>
    <row r="2858" spans="1:20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Q2858"/>
      <c r="T2858"/>
    </row>
    <row r="2859" spans="1:20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Q2859"/>
      <c r="T2859"/>
    </row>
    <row r="2860" spans="1:20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Q2860"/>
      <c r="T2860"/>
    </row>
    <row r="2861" spans="1:20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Q2861"/>
      <c r="T2861"/>
    </row>
    <row r="2862" spans="1:20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Q2862"/>
      <c r="T2862"/>
    </row>
    <row r="2863" spans="1:20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Q2863"/>
      <c r="T2863"/>
    </row>
    <row r="2864" spans="1:20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Q2864"/>
      <c r="T2864"/>
    </row>
    <row r="2865" spans="1:20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Q2865"/>
      <c r="T2865"/>
    </row>
    <row r="2866" spans="1:20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Q2866"/>
      <c r="T2866"/>
    </row>
    <row r="2867" spans="1:20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Q2867"/>
      <c r="T2867"/>
    </row>
    <row r="2868" spans="1:20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Q2868"/>
      <c r="T2868"/>
    </row>
    <row r="2869" spans="1:20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Q2869"/>
      <c r="T2869"/>
    </row>
    <row r="2870" spans="1:20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Q2870"/>
      <c r="T2870"/>
    </row>
    <row r="2871" spans="1:20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Q2871"/>
      <c r="T2871"/>
    </row>
    <row r="2872" spans="1:20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Q2872"/>
      <c r="T2872"/>
    </row>
    <row r="2873" spans="1:20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Q2873"/>
      <c r="T2873"/>
    </row>
    <row r="2874" spans="1:20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Q2874"/>
      <c r="T2874"/>
    </row>
    <row r="2875" spans="1:20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Q2875"/>
      <c r="T2875"/>
    </row>
    <row r="2876" spans="1:20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Q2876"/>
      <c r="T2876"/>
    </row>
    <row r="2877" spans="1:20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Q2877"/>
      <c r="T2877"/>
    </row>
    <row r="2878" spans="1:20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Q2878"/>
      <c r="T2878"/>
    </row>
    <row r="2879" spans="1:20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Q2879"/>
      <c r="T2879"/>
    </row>
    <row r="2880" spans="1:20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Q2880"/>
      <c r="T2880"/>
    </row>
    <row r="2881" spans="1:20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Q2881"/>
      <c r="T2881"/>
    </row>
    <row r="2882" spans="1:20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Q2882"/>
      <c r="T2882"/>
    </row>
    <row r="2883" spans="1:20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Q2883"/>
      <c r="T2883"/>
    </row>
    <row r="2884" spans="1:20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Q2884"/>
      <c r="T2884"/>
    </row>
    <row r="2885" spans="1:20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Q2885"/>
      <c r="T2885"/>
    </row>
    <row r="2886" spans="1:20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Q2886"/>
      <c r="T2886"/>
    </row>
    <row r="2887" spans="1:20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Q2887"/>
      <c r="T2887"/>
    </row>
    <row r="2888" spans="1:20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Q2888"/>
      <c r="T2888"/>
    </row>
    <row r="2889" spans="1:20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Q2889"/>
      <c r="T2889"/>
    </row>
    <row r="2890" spans="1:20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Q2890"/>
      <c r="T2890"/>
    </row>
    <row r="2891" spans="1:20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Q2891"/>
      <c r="T2891"/>
    </row>
    <row r="2892" spans="1:20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Q2892"/>
      <c r="T2892"/>
    </row>
    <row r="2893" spans="1:20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Q2893"/>
      <c r="T2893"/>
    </row>
    <row r="2894" spans="1:20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Q2894"/>
      <c r="T2894"/>
    </row>
    <row r="2895" spans="1:20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Q2895"/>
      <c r="T2895"/>
    </row>
    <row r="2896" spans="1:20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Q2896"/>
      <c r="T2896"/>
    </row>
    <row r="2897" spans="1:20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Q2897"/>
      <c r="T2897"/>
    </row>
    <row r="2898" spans="1:20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Q2898"/>
      <c r="T2898"/>
    </row>
    <row r="2899" spans="1:20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Q2899"/>
      <c r="T2899"/>
    </row>
    <row r="2900" spans="1:20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Q2900"/>
      <c r="T2900"/>
    </row>
    <row r="2901" spans="1:20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Q2901"/>
      <c r="T2901"/>
    </row>
    <row r="2902" spans="1:20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Q2902"/>
      <c r="T2902"/>
    </row>
    <row r="2903" spans="1:20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Q2903"/>
      <c r="T2903"/>
    </row>
    <row r="2904" spans="1:20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Q2904"/>
      <c r="T2904"/>
    </row>
    <row r="2905" spans="1:20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Q2905"/>
      <c r="T2905"/>
    </row>
    <row r="2906" spans="1:20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Q2906"/>
      <c r="T2906"/>
    </row>
    <row r="2907" spans="1:20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Q2907"/>
      <c r="T2907"/>
    </row>
    <row r="2908" spans="1:20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Q2908"/>
      <c r="T2908"/>
    </row>
    <row r="2909" spans="1:20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Q2909"/>
      <c r="T2909"/>
    </row>
    <row r="2910" spans="1:20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Q2910"/>
      <c r="T2910"/>
    </row>
    <row r="2911" spans="1:20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Q2911"/>
      <c r="T2911"/>
    </row>
    <row r="2912" spans="1:20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Q2912"/>
      <c r="T2912"/>
    </row>
    <row r="2913" spans="1:20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Q2913"/>
      <c r="T2913"/>
    </row>
    <row r="2914" spans="1:20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Q2914"/>
      <c r="T2914"/>
    </row>
    <row r="2915" spans="1:20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Q2915"/>
      <c r="T2915"/>
    </row>
    <row r="2916" spans="1:20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Q2916"/>
      <c r="T2916"/>
    </row>
    <row r="2917" spans="1:20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Q2917"/>
      <c r="T2917"/>
    </row>
    <row r="2918" spans="1:20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Q2918"/>
      <c r="T2918"/>
    </row>
    <row r="2919" spans="1:20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Q2919"/>
      <c r="T2919"/>
    </row>
    <row r="2920" spans="1:20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Q2920"/>
      <c r="T2920"/>
    </row>
    <row r="2921" spans="1:20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Q2921"/>
      <c r="T2921"/>
    </row>
    <row r="2922" spans="1:20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Q2922"/>
      <c r="T2922"/>
    </row>
    <row r="2923" spans="1:20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Q2923"/>
      <c r="T2923"/>
    </row>
    <row r="2924" spans="1:20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Q2924"/>
      <c r="T2924"/>
    </row>
    <row r="2925" spans="1:20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Q2925"/>
      <c r="T2925"/>
    </row>
    <row r="2926" spans="1:20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Q2926"/>
      <c r="T2926"/>
    </row>
    <row r="2927" spans="1:20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Q2927"/>
      <c r="T2927"/>
    </row>
    <row r="2928" spans="1:20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Q2928"/>
      <c r="T2928"/>
    </row>
    <row r="2929" spans="1:20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Q2929"/>
      <c r="T2929"/>
    </row>
    <row r="2930" spans="1:20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Q2930"/>
      <c r="T2930"/>
    </row>
    <row r="2931" spans="1:20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Q2931"/>
      <c r="T2931"/>
    </row>
    <row r="2932" spans="1:20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Q2932"/>
      <c r="T2932"/>
    </row>
    <row r="2933" spans="1:20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Q2933"/>
      <c r="T2933"/>
    </row>
    <row r="2934" spans="1:20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Q2934"/>
      <c r="T2934"/>
    </row>
    <row r="2935" spans="1:20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Q2935"/>
      <c r="T2935"/>
    </row>
    <row r="2936" spans="1:20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Q2936"/>
      <c r="T2936"/>
    </row>
    <row r="2937" spans="1:20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Q2937"/>
      <c r="T2937"/>
    </row>
    <row r="2938" spans="1:20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Q2938"/>
      <c r="T2938"/>
    </row>
    <row r="2939" spans="1:20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Q2939"/>
      <c r="T2939"/>
    </row>
    <row r="2940" spans="1:20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Q2940"/>
      <c r="T2940"/>
    </row>
    <row r="2941" spans="1:20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Q2941"/>
      <c r="T2941"/>
    </row>
    <row r="2942" spans="1:20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Q2942"/>
      <c r="T2942"/>
    </row>
    <row r="2943" spans="1:20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Q2943"/>
      <c r="T2943"/>
    </row>
    <row r="2944" spans="1:20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Q2944"/>
      <c r="T2944"/>
    </row>
    <row r="2945" spans="1:20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Q2945"/>
      <c r="T2945"/>
    </row>
    <row r="2946" spans="1:20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Q2946"/>
      <c r="T2946"/>
    </row>
    <row r="2947" spans="1:20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Q2947"/>
      <c r="T2947"/>
    </row>
    <row r="2948" spans="1:20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Q2948"/>
      <c r="T2948"/>
    </row>
    <row r="2949" spans="1:20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Q2949"/>
      <c r="T2949"/>
    </row>
    <row r="2950" spans="1:20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Q2950"/>
      <c r="T2950"/>
    </row>
    <row r="2951" spans="1:20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Q2951"/>
      <c r="T2951"/>
    </row>
    <row r="2952" spans="1:20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Q2952"/>
      <c r="T2952"/>
    </row>
    <row r="2953" spans="1:20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Q2953"/>
      <c r="T2953"/>
    </row>
    <row r="2954" spans="1:20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Q2954"/>
      <c r="T2954"/>
    </row>
    <row r="2955" spans="1:20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Q2955"/>
      <c r="T2955"/>
    </row>
    <row r="2956" spans="1:20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Q2956"/>
      <c r="T2956"/>
    </row>
    <row r="2957" spans="1:20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Q2957"/>
      <c r="T2957"/>
    </row>
    <row r="2958" spans="1:20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Q2958"/>
      <c r="T2958"/>
    </row>
    <row r="2959" spans="1:20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Q2959"/>
      <c r="T2959"/>
    </row>
    <row r="2960" spans="1:20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Q2960"/>
      <c r="T2960"/>
    </row>
    <row r="2961" spans="1:20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Q2961"/>
      <c r="T2961"/>
    </row>
    <row r="2962" spans="1:20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Q2962"/>
      <c r="T2962"/>
    </row>
    <row r="2963" spans="1:20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Q2963"/>
      <c r="T2963"/>
    </row>
    <row r="2964" spans="1:20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Q2964"/>
      <c r="T2964"/>
    </row>
    <row r="2965" spans="1:20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Q2965"/>
      <c r="T2965"/>
    </row>
    <row r="2966" spans="1:20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Q2966"/>
      <c r="T2966"/>
    </row>
    <row r="2967" spans="1:20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Q2967"/>
      <c r="T2967"/>
    </row>
    <row r="2968" spans="1:20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Q2968"/>
      <c r="T2968"/>
    </row>
    <row r="2969" spans="1:20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Q2969"/>
      <c r="T2969"/>
    </row>
    <row r="2970" spans="1:20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Q2970"/>
      <c r="T2970"/>
    </row>
    <row r="2971" spans="1:20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Q2971"/>
      <c r="T2971"/>
    </row>
    <row r="2972" spans="1:20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Q2972"/>
      <c r="T2972"/>
    </row>
    <row r="2973" spans="1:20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Q2973"/>
      <c r="T2973"/>
    </row>
    <row r="2974" spans="1:20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Q2974"/>
      <c r="T2974"/>
    </row>
    <row r="2975" spans="1:20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Q2975"/>
      <c r="T2975"/>
    </row>
    <row r="2976" spans="1:20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Q2976"/>
      <c r="T2976"/>
    </row>
    <row r="2977" spans="1:20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Q2977"/>
      <c r="T2977"/>
    </row>
    <row r="2978" spans="1:20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Q2978"/>
      <c r="T2978"/>
    </row>
    <row r="2979" spans="1:20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Q2979"/>
      <c r="T2979"/>
    </row>
    <row r="2980" spans="1:20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Q2980"/>
      <c r="T2980"/>
    </row>
    <row r="2981" spans="1:20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Q2981"/>
      <c r="T2981"/>
    </row>
    <row r="2982" spans="1:20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Q2982"/>
      <c r="T2982"/>
    </row>
    <row r="2983" spans="1:20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Q2983"/>
      <c r="T2983"/>
    </row>
    <row r="2984" spans="1:20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Q2984"/>
      <c r="T2984"/>
    </row>
    <row r="2985" spans="1:20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Q2985"/>
      <c r="T2985"/>
    </row>
    <row r="2986" spans="1:20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Q2986"/>
      <c r="T2986"/>
    </row>
    <row r="2987" spans="1:20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Q2987"/>
      <c r="T2987"/>
    </row>
    <row r="2988" spans="1:20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Q2988"/>
      <c r="T2988"/>
    </row>
    <row r="2989" spans="1:20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Q2989"/>
      <c r="T2989"/>
    </row>
    <row r="2990" spans="1:20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Q2990"/>
      <c r="T2990"/>
    </row>
    <row r="2991" spans="1:20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Q2991"/>
      <c r="T2991"/>
    </row>
    <row r="2992" spans="1:20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Q2992"/>
      <c r="T2992"/>
    </row>
    <row r="2993" spans="1:20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Q2993"/>
      <c r="T2993"/>
    </row>
    <row r="2994" spans="1:20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Q2994"/>
      <c r="T2994"/>
    </row>
    <row r="2995" spans="1:20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Q2995"/>
      <c r="T2995"/>
    </row>
    <row r="2996" spans="1:20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Q2996"/>
      <c r="T2996"/>
    </row>
    <row r="2997" spans="1:20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Q2997"/>
      <c r="T2997"/>
    </row>
    <row r="2998" spans="1:20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Q2998"/>
      <c r="T2998"/>
    </row>
    <row r="2999" spans="1:20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Q2999"/>
      <c r="T2999"/>
    </row>
    <row r="3000" spans="1:20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Q3000"/>
      <c r="T3000"/>
    </row>
    <row r="3001" spans="1:20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Q3001"/>
      <c r="T3001"/>
    </row>
    <row r="3002" spans="1:20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Q3002"/>
      <c r="T3002"/>
    </row>
    <row r="3003" spans="1:20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Q3003"/>
      <c r="T3003"/>
    </row>
    <row r="3004" spans="1:20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Q3004"/>
      <c r="T3004"/>
    </row>
    <row r="3005" spans="1:20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Q3005"/>
      <c r="T3005"/>
    </row>
    <row r="3006" spans="1:20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Q3006"/>
      <c r="T3006"/>
    </row>
    <row r="3007" spans="1:20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Q3007"/>
      <c r="T3007"/>
    </row>
    <row r="3008" spans="1:20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Q3008"/>
      <c r="T3008"/>
    </row>
    <row r="3009" spans="1:20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Q3009"/>
      <c r="T3009"/>
    </row>
    <row r="3010" spans="1:20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Q3010"/>
      <c r="T3010"/>
    </row>
    <row r="3011" spans="1:20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Q3011"/>
      <c r="T3011"/>
    </row>
    <row r="3012" spans="1:20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Q3012"/>
      <c r="T3012"/>
    </row>
    <row r="3013" spans="1:20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Q3013"/>
      <c r="T3013"/>
    </row>
    <row r="3014" spans="1:20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Q3014"/>
      <c r="T3014"/>
    </row>
    <row r="3015" spans="1:20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Q3015"/>
      <c r="T3015"/>
    </row>
    <row r="3016" spans="1:20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Q3016"/>
      <c r="T3016"/>
    </row>
    <row r="3017" spans="1:20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Q3017"/>
      <c r="T3017"/>
    </row>
    <row r="3018" spans="1:20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Q3018"/>
      <c r="T3018"/>
    </row>
    <row r="3019" spans="1:20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Q3019"/>
      <c r="T3019"/>
    </row>
    <row r="3020" spans="1:20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Q3020"/>
      <c r="T3020"/>
    </row>
    <row r="3021" spans="1:20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Q3021"/>
      <c r="T3021"/>
    </row>
    <row r="3022" spans="1:20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Q3022"/>
      <c r="T3022"/>
    </row>
    <row r="3023" spans="1:20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Q3023"/>
      <c r="T3023"/>
    </row>
    <row r="3024" spans="1:20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Q3024"/>
      <c r="T3024"/>
    </row>
    <row r="3025" spans="1:20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Q3025"/>
      <c r="T3025"/>
    </row>
    <row r="3026" spans="1:20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Q3026"/>
      <c r="T3026"/>
    </row>
    <row r="3027" spans="1:20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Q3027"/>
      <c r="T3027"/>
    </row>
    <row r="3028" spans="1:20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Q3028"/>
      <c r="T3028"/>
    </row>
    <row r="3029" spans="1:20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Q3029"/>
      <c r="T3029"/>
    </row>
    <row r="3030" spans="1:20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Q3030"/>
      <c r="T3030"/>
    </row>
    <row r="3031" spans="1:20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Q3031"/>
      <c r="T3031"/>
    </row>
    <row r="3032" spans="1:20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Q3032"/>
      <c r="T3032"/>
    </row>
    <row r="3033" spans="1:20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Q3033"/>
      <c r="T3033"/>
    </row>
    <row r="3034" spans="1:20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Q3034"/>
      <c r="T3034"/>
    </row>
    <row r="3035" spans="1:20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Q3035"/>
      <c r="T3035"/>
    </row>
    <row r="3036" spans="1:20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Q3036"/>
      <c r="T3036"/>
    </row>
    <row r="3037" spans="1:20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Q3037"/>
      <c r="T3037"/>
    </row>
    <row r="3038" spans="1:20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Q3038"/>
      <c r="T3038"/>
    </row>
    <row r="3039" spans="1:20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Q3039"/>
      <c r="T3039"/>
    </row>
    <row r="3040" spans="1:20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Q3040"/>
      <c r="T3040"/>
    </row>
    <row r="3041" spans="1:20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Q3041"/>
      <c r="T3041"/>
    </row>
    <row r="3042" spans="1:20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Q3042"/>
      <c r="T3042"/>
    </row>
    <row r="3043" spans="1:20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Q3043"/>
      <c r="T3043"/>
    </row>
    <row r="3044" spans="1:20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Q3044"/>
      <c r="T3044"/>
    </row>
    <row r="3045" spans="1:20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Q3045"/>
      <c r="T3045"/>
    </row>
    <row r="3046" spans="1:20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Q3046"/>
      <c r="T3046"/>
    </row>
    <row r="3047" spans="1:20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Q3047"/>
      <c r="T3047"/>
    </row>
    <row r="3048" spans="1:20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Q3048"/>
      <c r="T3048"/>
    </row>
    <row r="3049" spans="1:20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Q3049"/>
      <c r="T3049"/>
    </row>
    <row r="3050" spans="1:20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Q3050"/>
      <c r="T3050"/>
    </row>
    <row r="3051" spans="1:20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Q3051"/>
      <c r="T3051"/>
    </row>
    <row r="3052" spans="1:20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Q3052"/>
      <c r="T3052"/>
    </row>
    <row r="3053" spans="1:20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Q3053"/>
      <c r="T3053"/>
    </row>
    <row r="3054" spans="1:20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Q3054"/>
      <c r="T3054"/>
    </row>
    <row r="3055" spans="1:20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Q3055"/>
      <c r="T3055"/>
    </row>
    <row r="3056" spans="1:20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Q3056"/>
      <c r="T3056"/>
    </row>
    <row r="3057" spans="1:20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Q3057"/>
      <c r="T3057"/>
    </row>
    <row r="3058" spans="1:20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Q3058"/>
      <c r="T3058"/>
    </row>
    <row r="3059" spans="1:20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Q3059"/>
      <c r="T3059"/>
    </row>
    <row r="3060" spans="1:20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Q3060"/>
      <c r="T3060"/>
    </row>
    <row r="3061" spans="1:20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Q3061"/>
      <c r="T3061"/>
    </row>
    <row r="3062" spans="1:20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Q3062"/>
      <c r="T3062"/>
    </row>
    <row r="3063" spans="1:20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Q3063"/>
      <c r="T3063"/>
    </row>
    <row r="3064" spans="1:20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Q3064"/>
      <c r="T3064"/>
    </row>
    <row r="3065" spans="1:20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Q3065"/>
      <c r="T3065"/>
    </row>
    <row r="3066" spans="1:20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Q3066"/>
      <c r="T3066"/>
    </row>
    <row r="3067" spans="1:20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Q3067"/>
      <c r="T3067"/>
    </row>
    <row r="3068" spans="1:20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Q3068"/>
      <c r="T3068"/>
    </row>
    <row r="3069" spans="1:20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Q3069"/>
      <c r="T3069"/>
    </row>
    <row r="3070" spans="1:20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Q3070"/>
      <c r="T3070"/>
    </row>
    <row r="3071" spans="1:20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Q3071"/>
      <c r="T3071"/>
    </row>
    <row r="3072" spans="1:20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Q3072"/>
      <c r="T3072"/>
    </row>
    <row r="3073" spans="1:20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Q3073"/>
      <c r="T3073"/>
    </row>
    <row r="3074" spans="1:20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Q3074"/>
      <c r="T3074"/>
    </row>
    <row r="3075" spans="1:20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Q3075"/>
      <c r="T3075"/>
    </row>
    <row r="3076" spans="1:20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Q3076"/>
      <c r="T3076"/>
    </row>
    <row r="3077" spans="1:20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Q3077"/>
      <c r="T3077"/>
    </row>
    <row r="3078" spans="1:20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Q3078"/>
      <c r="T3078"/>
    </row>
    <row r="3079" spans="1:20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Q3079"/>
      <c r="T3079"/>
    </row>
    <row r="3080" spans="1:20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Q3080"/>
      <c r="T3080"/>
    </row>
    <row r="3081" spans="1:20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Q3081"/>
      <c r="T3081"/>
    </row>
    <row r="3082" spans="1:20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Q3082"/>
      <c r="T3082"/>
    </row>
    <row r="3083" spans="1:20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Q3083"/>
      <c r="T3083"/>
    </row>
    <row r="3084" spans="1:20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Q3084"/>
      <c r="T3084"/>
    </row>
    <row r="3085" spans="1:20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Q3085"/>
      <c r="T3085"/>
    </row>
    <row r="3086" spans="1:20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Q3086"/>
      <c r="T3086"/>
    </row>
    <row r="3087" spans="1:20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Q3087"/>
      <c r="T3087"/>
    </row>
    <row r="3088" spans="1:20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Q3088"/>
      <c r="T3088"/>
    </row>
    <row r="3089" spans="1:20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Q3089"/>
      <c r="T3089"/>
    </row>
    <row r="3090" spans="1:20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Q3090"/>
      <c r="T3090"/>
    </row>
    <row r="3091" spans="1:20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Q3091"/>
      <c r="T3091"/>
    </row>
    <row r="3092" spans="1:20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Q3092"/>
      <c r="T3092"/>
    </row>
    <row r="3093" spans="1:20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Q3093"/>
      <c r="T3093"/>
    </row>
    <row r="3094" spans="1:20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Q3094"/>
      <c r="T3094"/>
    </row>
    <row r="3095" spans="1:20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Q3095"/>
      <c r="T3095"/>
    </row>
    <row r="3096" spans="1:20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Q3096"/>
      <c r="T3096"/>
    </row>
    <row r="3097" spans="1:20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Q3097"/>
      <c r="T3097"/>
    </row>
    <row r="3098" spans="1:20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Q3098"/>
      <c r="T3098"/>
    </row>
    <row r="3099" spans="1:20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Q3099"/>
      <c r="T3099"/>
    </row>
    <row r="3100" spans="1:20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Q3100"/>
      <c r="T3100"/>
    </row>
    <row r="3101" spans="1:20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Q3101"/>
      <c r="T3101"/>
    </row>
    <row r="3102" spans="1:20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Q3102"/>
      <c r="T3102"/>
    </row>
    <row r="3103" spans="1:20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Q3103"/>
      <c r="T3103"/>
    </row>
    <row r="3104" spans="1:20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Q3104"/>
      <c r="T3104"/>
    </row>
    <row r="3105" spans="1:20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Q3105"/>
      <c r="T3105"/>
    </row>
    <row r="3106" spans="1:20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Q3106"/>
      <c r="T3106"/>
    </row>
    <row r="3107" spans="1:20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Q3107"/>
      <c r="T3107"/>
    </row>
    <row r="3108" spans="1:20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Q3108"/>
      <c r="T3108"/>
    </row>
    <row r="3109" spans="1:20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Q3109"/>
      <c r="T3109"/>
    </row>
    <row r="3110" spans="1:20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Q3110"/>
      <c r="T3110"/>
    </row>
    <row r="3111" spans="1:20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Q3111"/>
      <c r="T3111"/>
    </row>
    <row r="3112" spans="1:20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Q3112"/>
      <c r="T3112"/>
    </row>
    <row r="3113" spans="1:20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Q3113"/>
      <c r="T3113"/>
    </row>
    <row r="3114" spans="1:20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Q3114"/>
      <c r="T3114"/>
    </row>
    <row r="3115" spans="1:20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Q3115"/>
      <c r="T3115"/>
    </row>
    <row r="3116" spans="1:20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Q3116"/>
      <c r="T3116"/>
    </row>
    <row r="3117" spans="1:20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Q3117"/>
      <c r="T3117"/>
    </row>
    <row r="3118" spans="1:20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Q3118"/>
      <c r="T3118"/>
    </row>
    <row r="3119" spans="1:20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Q3119"/>
      <c r="T3119"/>
    </row>
    <row r="3120" spans="1:20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Q3120"/>
      <c r="T3120"/>
    </row>
    <row r="3121" spans="1:20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Q3121"/>
      <c r="T3121"/>
    </row>
    <row r="3122" spans="1:20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Q3122"/>
      <c r="T3122"/>
    </row>
    <row r="3123" spans="1:20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Q3123"/>
      <c r="T3123"/>
    </row>
    <row r="3124" spans="1:20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Q3124"/>
      <c r="T3124"/>
    </row>
    <row r="3125" spans="1:20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Q3125"/>
      <c r="T3125"/>
    </row>
    <row r="3126" spans="1:20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Q3126"/>
      <c r="T3126"/>
    </row>
    <row r="3127" spans="1:20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Q3127"/>
      <c r="T3127"/>
    </row>
    <row r="3128" spans="1:20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Q3128"/>
      <c r="T3128"/>
    </row>
    <row r="3129" spans="1:20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Q3129"/>
      <c r="T3129"/>
    </row>
    <row r="3130" spans="1:20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Q3130"/>
      <c r="T3130"/>
    </row>
    <row r="3131" spans="1:20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Q3131"/>
      <c r="T3131"/>
    </row>
    <row r="3132" spans="1:20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Q3132"/>
      <c r="T3132"/>
    </row>
    <row r="3133" spans="1:20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Q3133"/>
      <c r="T3133"/>
    </row>
    <row r="3134" spans="1:20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Q3134"/>
      <c r="T3134"/>
    </row>
    <row r="3135" spans="1:20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Q3135"/>
      <c r="T3135"/>
    </row>
    <row r="3136" spans="1:20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Q3136"/>
      <c r="T3136"/>
    </row>
    <row r="3137" spans="1:20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Q3137"/>
      <c r="T3137"/>
    </row>
    <row r="3138" spans="1:20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Q3138"/>
      <c r="T3138"/>
    </row>
    <row r="3139" spans="1:20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Q3139"/>
      <c r="T3139"/>
    </row>
    <row r="3140" spans="1:20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Q3140"/>
      <c r="T3140"/>
    </row>
    <row r="3141" spans="1:20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Q3141"/>
      <c r="T3141"/>
    </row>
    <row r="3142" spans="1:20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Q3142"/>
      <c r="T3142"/>
    </row>
    <row r="3143" spans="1:20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Q3143"/>
      <c r="T3143"/>
    </row>
    <row r="3144" spans="1:20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Q3144"/>
      <c r="T3144"/>
    </row>
    <row r="3145" spans="1:20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Q3145"/>
      <c r="T3145"/>
    </row>
    <row r="3146" spans="1:20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Q3146"/>
      <c r="T3146"/>
    </row>
    <row r="3147" spans="1:20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Q3147"/>
      <c r="T3147"/>
    </row>
    <row r="3148" spans="1:20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Q3148"/>
      <c r="T3148"/>
    </row>
    <row r="3149" spans="1:20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Q3149"/>
      <c r="T3149"/>
    </row>
    <row r="3150" spans="1:20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Q3150"/>
      <c r="T3150"/>
    </row>
    <row r="3151" spans="1:20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Q3151"/>
      <c r="T3151"/>
    </row>
    <row r="3152" spans="1:20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Q3152"/>
      <c r="T3152"/>
    </row>
    <row r="3153" spans="1:20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Q3153"/>
      <c r="T3153"/>
    </row>
    <row r="3154" spans="1:20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Q3154"/>
      <c r="T3154"/>
    </row>
    <row r="3155" spans="1:20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Q3155"/>
      <c r="T3155"/>
    </row>
    <row r="3156" spans="1:20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Q3156"/>
      <c r="T3156"/>
    </row>
    <row r="3157" spans="1:20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Q3157"/>
      <c r="T3157"/>
    </row>
    <row r="3158" spans="1:20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Q3158"/>
      <c r="T3158"/>
    </row>
    <row r="3159" spans="1:20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Q3159"/>
      <c r="T3159"/>
    </row>
    <row r="3160" spans="1:20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Q3160"/>
      <c r="T3160"/>
    </row>
    <row r="3161" spans="1:20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Q3161"/>
      <c r="T3161"/>
    </row>
    <row r="3162" spans="1:20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Q3162"/>
      <c r="T3162"/>
    </row>
    <row r="3163" spans="1:20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Q3163"/>
      <c r="T3163"/>
    </row>
    <row r="3164" spans="1:20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Q3164"/>
      <c r="T3164"/>
    </row>
    <row r="3165" spans="1:20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Q3165"/>
      <c r="T3165"/>
    </row>
    <row r="3166" spans="1:20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Q3166"/>
      <c r="T3166"/>
    </row>
    <row r="3167" spans="1:20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Q3167"/>
      <c r="T3167"/>
    </row>
    <row r="3168" spans="1:20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Q3168"/>
      <c r="T3168"/>
    </row>
    <row r="3169" spans="1:20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Q3169"/>
      <c r="T3169"/>
    </row>
    <row r="3170" spans="1:20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Q3170"/>
      <c r="T3170"/>
    </row>
    <row r="3171" spans="1:20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Q3171"/>
      <c r="T3171"/>
    </row>
    <row r="3172" spans="1:20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Q3172"/>
      <c r="T3172"/>
    </row>
    <row r="3173" spans="1:20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Q3173"/>
      <c r="T3173"/>
    </row>
    <row r="3174" spans="1:20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Q3174"/>
      <c r="T3174"/>
    </row>
    <row r="3175" spans="1:20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Q3175"/>
      <c r="T3175"/>
    </row>
    <row r="3176" spans="1:20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Q3176"/>
      <c r="T3176"/>
    </row>
    <row r="3177" spans="1:20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Q3177"/>
      <c r="T3177"/>
    </row>
    <row r="3178" spans="1:20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Q3178"/>
      <c r="T3178"/>
    </row>
    <row r="3179" spans="1:20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Q3179"/>
      <c r="T3179"/>
    </row>
    <row r="3180" spans="1:20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Q3180"/>
      <c r="T3180"/>
    </row>
    <row r="3181" spans="1:20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Q3181"/>
      <c r="T3181"/>
    </row>
    <row r="3182" spans="1:20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Q3182"/>
      <c r="T3182"/>
    </row>
    <row r="3183" spans="1:20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Q3183"/>
      <c r="T3183"/>
    </row>
    <row r="3184" spans="1:20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Q3184"/>
      <c r="T3184"/>
    </row>
    <row r="3185" spans="1:20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Q3185"/>
      <c r="T3185"/>
    </row>
    <row r="3186" spans="1:20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Q3186"/>
      <c r="T3186"/>
    </row>
    <row r="3187" spans="1:20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Q3187"/>
      <c r="T3187"/>
    </row>
    <row r="3188" spans="1:20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Q3188"/>
      <c r="T3188"/>
    </row>
    <row r="3189" spans="1:20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Q3189"/>
      <c r="T3189"/>
    </row>
    <row r="3190" spans="1:20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Q3190"/>
      <c r="T3190"/>
    </row>
    <row r="3191" spans="1:20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Q3191"/>
      <c r="T3191"/>
    </row>
    <row r="3192" spans="1:20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Q3192"/>
      <c r="T3192"/>
    </row>
    <row r="3193" spans="1:20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Q3193"/>
      <c r="T3193"/>
    </row>
    <row r="3194" spans="1:20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Q3194"/>
      <c r="T3194"/>
    </row>
    <row r="3195" spans="1:20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Q3195"/>
      <c r="T3195"/>
    </row>
    <row r="3196" spans="1:20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Q3196"/>
      <c r="T3196"/>
    </row>
    <row r="3197" spans="1:20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Q3197"/>
      <c r="T3197"/>
    </row>
    <row r="3198" spans="1:20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Q3198"/>
      <c r="T3198"/>
    </row>
    <row r="3199" spans="1:20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Q3199"/>
      <c r="T3199"/>
    </row>
    <row r="3200" spans="1:20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Q3200"/>
      <c r="T3200"/>
    </row>
    <row r="3201" spans="1:20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Q3201"/>
      <c r="T3201"/>
    </row>
    <row r="3202" spans="1:20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Q3202"/>
      <c r="T3202"/>
    </row>
    <row r="3203" spans="1:20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Q3203"/>
      <c r="T3203"/>
    </row>
    <row r="3204" spans="1:20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Q3204"/>
      <c r="T3204"/>
    </row>
    <row r="3205" spans="1:20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Q3205"/>
      <c r="T3205"/>
    </row>
    <row r="3206" spans="1:20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Q3206"/>
      <c r="T3206"/>
    </row>
    <row r="3207" spans="1:20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Q3207"/>
      <c r="T3207"/>
    </row>
    <row r="3208" spans="1:20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Q3208"/>
      <c r="T3208"/>
    </row>
    <row r="3209" spans="1:20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Q3209"/>
      <c r="T3209"/>
    </row>
    <row r="3210" spans="1:20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Q3210"/>
      <c r="T3210"/>
    </row>
    <row r="3211" spans="1:20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Q3211"/>
      <c r="T3211"/>
    </row>
    <row r="3212" spans="1:20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Q3212"/>
      <c r="T3212"/>
    </row>
    <row r="3213" spans="1:20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Q3213"/>
      <c r="T3213"/>
    </row>
    <row r="3214" spans="1:20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Q3214"/>
      <c r="T3214"/>
    </row>
    <row r="3215" spans="1:20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Q3215"/>
      <c r="T3215"/>
    </row>
    <row r="3216" spans="1:20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Q3216"/>
      <c r="T3216"/>
    </row>
    <row r="3217" spans="1:20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Q3217"/>
      <c r="T3217"/>
    </row>
    <row r="3218" spans="1:20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Q3218"/>
      <c r="T3218"/>
    </row>
    <row r="3219" spans="1:20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Q3219"/>
      <c r="T3219"/>
    </row>
    <row r="3220" spans="1:20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Q3220"/>
      <c r="T3220"/>
    </row>
    <row r="3221" spans="1:20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Q3221"/>
      <c r="T3221"/>
    </row>
    <row r="3222" spans="1:20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Q3222"/>
      <c r="T3222"/>
    </row>
    <row r="3223" spans="1:20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Q3223"/>
      <c r="T3223"/>
    </row>
    <row r="3224" spans="1:20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Q3224"/>
      <c r="T3224"/>
    </row>
    <row r="3225" spans="1:20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Q3225"/>
      <c r="T3225"/>
    </row>
    <row r="3226" spans="1:20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Q3226"/>
      <c r="T3226"/>
    </row>
    <row r="3227" spans="1:20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Q3227"/>
      <c r="T3227"/>
    </row>
    <row r="3228" spans="1:20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Q3228"/>
      <c r="T3228"/>
    </row>
    <row r="3229" spans="1:20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Q3229"/>
      <c r="T3229"/>
    </row>
    <row r="3230" spans="1:20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Q3230"/>
      <c r="T3230"/>
    </row>
    <row r="3231" spans="1:20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Q3231"/>
      <c r="T3231"/>
    </row>
    <row r="3232" spans="1:20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Q3232"/>
      <c r="T3232"/>
    </row>
    <row r="3233" spans="1:20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Q3233"/>
      <c r="T3233"/>
    </row>
    <row r="3234" spans="1:20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Q3234"/>
      <c r="T3234"/>
    </row>
    <row r="3235" spans="1:20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Q3235"/>
      <c r="T3235"/>
    </row>
    <row r="3236" spans="1:20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Q3236"/>
      <c r="T3236"/>
    </row>
    <row r="3237" spans="1:20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Q3237"/>
      <c r="T3237"/>
    </row>
    <row r="3238" spans="1:20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Q3238"/>
      <c r="T3238"/>
    </row>
    <row r="3239" spans="1:20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Q3239"/>
      <c r="T3239"/>
    </row>
    <row r="3240" spans="1:20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Q3240"/>
      <c r="T3240"/>
    </row>
    <row r="3241" spans="1:20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Q3241"/>
      <c r="T3241"/>
    </row>
    <row r="3242" spans="1:20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Q3242"/>
      <c r="T3242"/>
    </row>
    <row r="3243" spans="1:20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Q3243"/>
      <c r="T3243"/>
    </row>
    <row r="3244" spans="1:20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Q3244"/>
      <c r="T3244"/>
    </row>
    <row r="3245" spans="1:20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Q3245"/>
      <c r="T3245"/>
    </row>
    <row r="3246" spans="1:20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Q3246"/>
      <c r="T3246"/>
    </row>
    <row r="3247" spans="1:20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Q3247"/>
      <c r="T3247"/>
    </row>
    <row r="3248" spans="1:20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Q3248"/>
      <c r="T3248"/>
    </row>
    <row r="3249" spans="1:20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Q3249"/>
      <c r="T3249"/>
    </row>
    <row r="3250" spans="1:20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Q3250"/>
      <c r="T3250"/>
    </row>
    <row r="3251" spans="1:20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Q3251"/>
      <c r="T3251"/>
    </row>
    <row r="3252" spans="1:20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Q3252"/>
      <c r="T3252"/>
    </row>
    <row r="3253" spans="1:20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Q3253"/>
      <c r="T3253"/>
    </row>
    <row r="3254" spans="1:20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Q3254"/>
      <c r="T3254"/>
    </row>
    <row r="3255" spans="1:20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Q3255"/>
      <c r="T3255"/>
    </row>
    <row r="3256" spans="1:20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Q3256"/>
      <c r="T3256"/>
    </row>
    <row r="3257" spans="1:20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Q3257"/>
      <c r="T3257"/>
    </row>
    <row r="3258" spans="1:20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Q3258"/>
      <c r="T3258"/>
    </row>
    <row r="3259" spans="1:20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Q3259"/>
      <c r="T3259"/>
    </row>
    <row r="3260" spans="1:20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Q3260"/>
      <c r="T3260"/>
    </row>
    <row r="3261" spans="1:20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Q3261"/>
      <c r="T3261"/>
    </row>
    <row r="3262" spans="1:20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Q3262"/>
      <c r="T3262"/>
    </row>
    <row r="3263" spans="1:20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Q3263"/>
      <c r="T3263"/>
    </row>
    <row r="3264" spans="1:20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Q3264"/>
      <c r="T3264"/>
    </row>
    <row r="3265" spans="1:20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Q3265"/>
      <c r="T3265"/>
    </row>
    <row r="3266" spans="1:20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Q3266"/>
      <c r="T3266"/>
    </row>
    <row r="3267" spans="1:20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Q3267"/>
      <c r="T3267"/>
    </row>
    <row r="3268" spans="1:20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Q3268"/>
      <c r="T3268"/>
    </row>
    <row r="3269" spans="1:20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Q3269"/>
      <c r="T3269"/>
    </row>
    <row r="3270" spans="1:20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Q3270"/>
      <c r="T3270"/>
    </row>
    <row r="3271" spans="1:20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Q3271"/>
      <c r="T3271"/>
    </row>
    <row r="3272" spans="1:20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Q3272"/>
      <c r="T3272"/>
    </row>
    <row r="3273" spans="1:20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Q3273"/>
      <c r="T3273"/>
    </row>
    <row r="3274" spans="1:20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Q3274"/>
      <c r="T3274"/>
    </row>
    <row r="3275" spans="1:20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Q3275"/>
      <c r="T3275"/>
    </row>
    <row r="3276" spans="1:20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Q3276"/>
      <c r="T3276"/>
    </row>
    <row r="3277" spans="1:20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Q3277"/>
      <c r="T3277"/>
    </row>
    <row r="3278" spans="1:20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Q3278"/>
      <c r="T3278"/>
    </row>
    <row r="3279" spans="1:20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Q3279"/>
      <c r="T3279"/>
    </row>
    <row r="3280" spans="1:20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Q3280"/>
      <c r="T3280"/>
    </row>
    <row r="3281" spans="1:20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Q3281"/>
      <c r="T3281"/>
    </row>
    <row r="3282" spans="1:20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Q3282"/>
      <c r="T3282"/>
    </row>
    <row r="3283" spans="1:20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Q3283"/>
      <c r="T3283"/>
    </row>
    <row r="3284" spans="1:20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Q3284"/>
      <c r="T3284"/>
    </row>
    <row r="3285" spans="1:20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Q3285"/>
      <c r="T3285"/>
    </row>
    <row r="3286" spans="1:20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Q3286"/>
      <c r="T3286"/>
    </row>
    <row r="3287" spans="1:20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Q3287"/>
      <c r="T3287"/>
    </row>
    <row r="3288" spans="1:20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Q3288"/>
      <c r="T3288"/>
    </row>
    <row r="3289" spans="1:20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Q3289"/>
      <c r="T3289"/>
    </row>
    <row r="3290" spans="1:20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Q3290"/>
      <c r="T3290"/>
    </row>
    <row r="3291" spans="1:20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Q3291"/>
      <c r="T3291"/>
    </row>
    <row r="3292" spans="1:20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Q3292"/>
      <c r="T3292"/>
    </row>
    <row r="3293" spans="1:20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Q3293"/>
      <c r="T3293"/>
    </row>
    <row r="3294" spans="1:20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Q3294"/>
      <c r="T3294"/>
    </row>
    <row r="3295" spans="1:20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Q3295"/>
      <c r="T3295"/>
    </row>
    <row r="3296" spans="1:20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Q3296"/>
      <c r="T3296"/>
    </row>
    <row r="3297" spans="1:20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Q3297"/>
      <c r="T3297"/>
    </row>
    <row r="3298" spans="1:20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Q3298"/>
      <c r="T3298"/>
    </row>
    <row r="3299" spans="1:20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Q3299"/>
      <c r="T3299"/>
    </row>
    <row r="3300" spans="1:20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Q3300"/>
      <c r="T3300"/>
    </row>
    <row r="3301" spans="1:20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Q3301"/>
      <c r="T3301"/>
    </row>
    <row r="3302" spans="1:20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Q3302"/>
      <c r="T3302"/>
    </row>
    <row r="3303" spans="1:20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Q3303"/>
      <c r="T3303"/>
    </row>
    <row r="3304" spans="1:20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Q3304"/>
      <c r="T3304"/>
    </row>
    <row r="3305" spans="1:20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Q3305"/>
      <c r="T3305"/>
    </row>
    <row r="3306" spans="1:20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Q3306"/>
      <c r="T3306"/>
    </row>
    <row r="3307" spans="1:20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Q3307"/>
      <c r="T3307"/>
    </row>
    <row r="3308" spans="1:20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Q3308"/>
      <c r="T3308"/>
    </row>
    <row r="3309" spans="1:20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Q3309"/>
      <c r="T3309"/>
    </row>
    <row r="3310" spans="1:20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Q3310"/>
      <c r="T3310"/>
    </row>
    <row r="3311" spans="1:20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Q3311"/>
      <c r="T3311"/>
    </row>
    <row r="3312" spans="1:20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Q3312"/>
      <c r="T3312"/>
    </row>
    <row r="3313" spans="1:20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Q3313"/>
      <c r="T3313"/>
    </row>
    <row r="3314" spans="1:20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Q3314"/>
      <c r="T3314"/>
    </row>
    <row r="3315" spans="1:20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Q3315"/>
      <c r="T3315"/>
    </row>
    <row r="3316" spans="1:20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Q3316"/>
      <c r="T3316"/>
    </row>
    <row r="3317" spans="1:20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Q3317"/>
      <c r="T3317"/>
    </row>
    <row r="3318" spans="1:20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Q3318"/>
      <c r="T3318"/>
    </row>
    <row r="3319" spans="1:20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Q3319"/>
      <c r="T3319"/>
    </row>
    <row r="3320" spans="1:20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Q3320"/>
      <c r="T3320"/>
    </row>
    <row r="3321" spans="1:20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Q3321"/>
      <c r="T3321"/>
    </row>
    <row r="3322" spans="1:20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Q3322"/>
      <c r="T3322"/>
    </row>
    <row r="3323" spans="1:20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Q3323"/>
      <c r="T3323"/>
    </row>
    <row r="3324" spans="1:20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Q3324"/>
      <c r="T3324"/>
    </row>
    <row r="3325" spans="1:20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Q3325"/>
      <c r="T3325"/>
    </row>
    <row r="3326" spans="1:20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Q3326"/>
      <c r="T3326"/>
    </row>
    <row r="3327" spans="1:20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Q3327"/>
      <c r="T3327"/>
    </row>
    <row r="3328" spans="1:20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Q3328"/>
      <c r="T3328"/>
    </row>
    <row r="3329" spans="1:20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Q3329"/>
      <c r="T3329"/>
    </row>
    <row r="3330" spans="1:20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Q3330"/>
      <c r="T3330"/>
    </row>
    <row r="3331" spans="1:20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Q3331"/>
      <c r="T3331"/>
    </row>
    <row r="3332" spans="1:20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Q3332"/>
      <c r="T3332"/>
    </row>
    <row r="3333" spans="1:20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Q3333"/>
      <c r="T3333"/>
    </row>
    <row r="3334" spans="1:20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Q3334"/>
      <c r="T3334"/>
    </row>
    <row r="3335" spans="1:20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Q3335"/>
      <c r="T3335"/>
    </row>
    <row r="3336" spans="1:20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Q3336"/>
      <c r="T3336"/>
    </row>
    <row r="3337" spans="1:20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Q3337"/>
      <c r="T3337"/>
    </row>
    <row r="3338" spans="1:20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Q3338"/>
      <c r="T3338"/>
    </row>
    <row r="3339" spans="1:20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Q3339"/>
      <c r="T3339"/>
    </row>
    <row r="3340" spans="1:20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Q3340"/>
      <c r="T3340"/>
    </row>
    <row r="3341" spans="1:20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Q3341"/>
      <c r="T3341"/>
    </row>
    <row r="3342" spans="1:20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Q3342"/>
      <c r="T3342"/>
    </row>
    <row r="3343" spans="1:20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Q3343"/>
      <c r="T3343"/>
    </row>
    <row r="3344" spans="1:20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Q3344"/>
      <c r="T3344"/>
    </row>
    <row r="3345" spans="1:20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Q3345"/>
      <c r="T3345"/>
    </row>
    <row r="3346" spans="1:20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Q3346"/>
      <c r="T3346"/>
    </row>
    <row r="3347" spans="1:20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Q3347"/>
      <c r="T3347"/>
    </row>
    <row r="3348" spans="1:20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Q3348"/>
      <c r="T3348"/>
    </row>
    <row r="3349" spans="1:20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Q3349"/>
      <c r="T3349"/>
    </row>
    <row r="3350" spans="1:20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Q3350"/>
      <c r="T3350"/>
    </row>
    <row r="3351" spans="1:20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Q3351"/>
      <c r="T3351"/>
    </row>
    <row r="3352" spans="1:20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Q3352"/>
      <c r="T3352"/>
    </row>
    <row r="3353" spans="1:20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Q3353"/>
      <c r="T3353"/>
    </row>
    <row r="3354" spans="1:20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Q3354"/>
      <c r="T3354"/>
    </row>
    <row r="3355" spans="1:20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Q3355"/>
      <c r="T3355"/>
    </row>
    <row r="3356" spans="1:20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Q3356"/>
      <c r="T3356"/>
    </row>
    <row r="3357" spans="1:20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Q3357"/>
      <c r="T3357"/>
    </row>
    <row r="3358" spans="1:20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Q3358"/>
      <c r="T3358"/>
    </row>
    <row r="3359" spans="1:20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Q3359"/>
      <c r="T3359"/>
    </row>
    <row r="3360" spans="1:20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Q3360"/>
      <c r="T3360"/>
    </row>
    <row r="3361" spans="1:20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Q3361"/>
      <c r="T3361"/>
    </row>
    <row r="3362" spans="1:20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Q3362"/>
      <c r="T3362"/>
    </row>
    <row r="3363" spans="1:20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Q3363"/>
      <c r="T3363"/>
    </row>
    <row r="3364" spans="1:20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Q3364"/>
      <c r="T3364"/>
    </row>
    <row r="3365" spans="1:20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Q3365"/>
      <c r="T3365"/>
    </row>
    <row r="3366" spans="1:20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Q3366"/>
      <c r="T3366"/>
    </row>
    <row r="3367" spans="1:20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Q3367"/>
      <c r="T3367"/>
    </row>
    <row r="3368" spans="1:20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Q3368"/>
      <c r="T3368"/>
    </row>
    <row r="3369" spans="1:20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Q3369"/>
      <c r="T3369"/>
    </row>
    <row r="3370" spans="1:20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Q3370"/>
      <c r="T3370"/>
    </row>
    <row r="3371" spans="1:20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Q3371"/>
      <c r="T3371"/>
    </row>
    <row r="3372" spans="1:20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Q3372"/>
      <c r="T3372"/>
    </row>
    <row r="3373" spans="1:20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Q3373"/>
      <c r="T3373"/>
    </row>
    <row r="3374" spans="1:20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Q3374"/>
      <c r="T3374"/>
    </row>
    <row r="3375" spans="1:20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Q3375"/>
      <c r="T3375"/>
    </row>
    <row r="3376" spans="1:20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Q3376"/>
      <c r="T3376"/>
    </row>
    <row r="3377" spans="1:20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Q3377"/>
      <c r="T3377"/>
    </row>
    <row r="3378" spans="1:20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Q3378"/>
      <c r="T3378"/>
    </row>
    <row r="3379" spans="1:20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Q3379"/>
      <c r="T3379"/>
    </row>
    <row r="3380" spans="1:20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Q3380"/>
      <c r="T3380"/>
    </row>
    <row r="3381" spans="1:20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Q3381"/>
      <c r="T3381"/>
    </row>
    <row r="3382" spans="1:20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Q3382"/>
      <c r="T3382"/>
    </row>
    <row r="3383" spans="1:20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Q3383"/>
      <c r="T3383"/>
    </row>
    <row r="3384" spans="1:20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Q3384"/>
      <c r="T3384"/>
    </row>
    <row r="3385" spans="1:20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Q3385"/>
      <c r="T3385"/>
    </row>
    <row r="3386" spans="1:20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Q3386"/>
      <c r="T3386"/>
    </row>
    <row r="3387" spans="1:20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Q3387"/>
      <c r="T3387"/>
    </row>
    <row r="3388" spans="1:20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Q3388"/>
      <c r="T3388"/>
    </row>
    <row r="3389" spans="1:20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Q3389"/>
      <c r="T3389"/>
    </row>
    <row r="3390" spans="1:20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Q3390"/>
      <c r="T3390"/>
    </row>
    <row r="3391" spans="1:20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Q3391"/>
      <c r="T3391"/>
    </row>
    <row r="3392" spans="1:20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Q3392"/>
      <c r="T3392"/>
    </row>
    <row r="3393" spans="1:20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Q3393"/>
      <c r="T3393"/>
    </row>
    <row r="3394" spans="1:20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Q3394"/>
      <c r="T3394"/>
    </row>
    <row r="3395" spans="1:20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Q3395"/>
      <c r="T3395"/>
    </row>
    <row r="3396" spans="1:20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Q3396"/>
      <c r="T3396"/>
    </row>
    <row r="3397" spans="1:20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Q3397"/>
      <c r="T3397"/>
    </row>
    <row r="3398" spans="1:20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Q3398"/>
      <c r="T3398"/>
    </row>
    <row r="3399" spans="1:20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Q3399"/>
      <c r="T3399"/>
    </row>
    <row r="3400" spans="1:20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Q3400"/>
      <c r="T3400"/>
    </row>
    <row r="3401" spans="1:20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Q3401"/>
      <c r="T3401"/>
    </row>
    <row r="3402" spans="1:20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Q3402"/>
      <c r="T3402"/>
    </row>
    <row r="3403" spans="1:20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Q3403"/>
      <c r="T3403"/>
    </row>
    <row r="3404" spans="1:20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Q3404"/>
      <c r="T3404"/>
    </row>
    <row r="3405" spans="1:20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Q3405"/>
      <c r="T3405"/>
    </row>
    <row r="3406" spans="1:20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Q3406"/>
      <c r="T3406"/>
    </row>
    <row r="3407" spans="1:20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Q3407"/>
      <c r="T3407"/>
    </row>
    <row r="3408" spans="1:20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Q3408"/>
      <c r="T3408"/>
    </row>
    <row r="3409" spans="1:20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Q3409"/>
      <c r="T3409"/>
    </row>
    <row r="3410" spans="1:20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Q3410"/>
      <c r="T3410"/>
    </row>
    <row r="3411" spans="1:20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Q3411"/>
      <c r="T3411"/>
    </row>
    <row r="3412" spans="1:20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Q3412"/>
      <c r="T3412"/>
    </row>
    <row r="3413" spans="1:20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Q3413"/>
      <c r="T3413"/>
    </row>
    <row r="3414" spans="1:20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Q3414"/>
      <c r="T3414"/>
    </row>
    <row r="3415" spans="1:20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Q3415"/>
      <c r="T3415"/>
    </row>
    <row r="3416" spans="1:20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Q3416"/>
      <c r="T3416"/>
    </row>
    <row r="3417" spans="1:20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Q3417"/>
      <c r="T3417"/>
    </row>
    <row r="3418" spans="1:20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Q3418"/>
      <c r="T3418"/>
    </row>
    <row r="3419" spans="1:20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Q3419"/>
      <c r="T3419"/>
    </row>
    <row r="3420" spans="1:20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Q3420"/>
      <c r="T3420"/>
    </row>
    <row r="3421" spans="1:20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Q3421"/>
      <c r="T3421"/>
    </row>
    <row r="3422" spans="1:20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Q3422"/>
      <c r="T3422"/>
    </row>
    <row r="3423" spans="1:20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Q3423"/>
      <c r="T3423"/>
    </row>
    <row r="3424" spans="1:20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Q3424"/>
      <c r="T3424"/>
    </row>
    <row r="3425" spans="1:20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Q3425"/>
      <c r="T3425"/>
    </row>
    <row r="3426" spans="1:20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Q3426"/>
      <c r="T3426"/>
    </row>
    <row r="3427" spans="1:20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Q3427"/>
      <c r="T3427"/>
    </row>
    <row r="3428" spans="1:20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Q3428"/>
      <c r="T3428"/>
    </row>
    <row r="3429" spans="1:20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Q3429"/>
      <c r="T3429"/>
    </row>
    <row r="3430" spans="1:20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Q3430"/>
      <c r="T3430"/>
    </row>
    <row r="3431" spans="1:20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Q3431"/>
      <c r="T3431"/>
    </row>
    <row r="3432" spans="1:20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Q3432"/>
      <c r="T3432"/>
    </row>
    <row r="3433" spans="1:20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Q3433"/>
      <c r="T3433"/>
    </row>
    <row r="3434" spans="1:20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Q3434"/>
      <c r="T3434"/>
    </row>
    <row r="3435" spans="1:20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Q3435"/>
      <c r="T3435"/>
    </row>
    <row r="3436" spans="1:20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Q3436"/>
      <c r="T3436"/>
    </row>
    <row r="3437" spans="1:20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Q3437"/>
      <c r="T3437"/>
    </row>
    <row r="3438" spans="1:20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Q3438"/>
      <c r="T3438"/>
    </row>
    <row r="3439" spans="1:20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Q3439"/>
      <c r="T3439"/>
    </row>
    <row r="3440" spans="1:20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Q3440"/>
      <c r="T3440"/>
    </row>
    <row r="3441" spans="1:20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Q3441"/>
      <c r="T3441"/>
    </row>
    <row r="3442" spans="1:20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Q3442"/>
      <c r="T3442"/>
    </row>
    <row r="3443" spans="1:20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Q3443"/>
      <c r="T3443"/>
    </row>
    <row r="3444" spans="1:20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Q3444"/>
      <c r="T3444"/>
    </row>
    <row r="3445" spans="1:20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Q3445"/>
      <c r="T3445"/>
    </row>
    <row r="3446" spans="1:20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Q3446"/>
      <c r="T3446"/>
    </row>
    <row r="3447" spans="1:20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Q3447"/>
      <c r="T3447"/>
    </row>
    <row r="3448" spans="1:20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Q3448"/>
      <c r="T3448"/>
    </row>
    <row r="3449" spans="1:20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Q3449"/>
      <c r="T3449"/>
    </row>
    <row r="3450" spans="1:20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Q3450"/>
      <c r="T3450"/>
    </row>
    <row r="3451" spans="1:20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Q3451"/>
      <c r="T3451"/>
    </row>
    <row r="3452" spans="1:20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Q3452"/>
      <c r="T3452"/>
    </row>
    <row r="3453" spans="1:20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Q3453"/>
      <c r="T3453"/>
    </row>
    <row r="3454" spans="1:20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Q3454"/>
      <c r="T3454"/>
    </row>
    <row r="3455" spans="1:20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Q3455"/>
      <c r="T3455"/>
    </row>
    <row r="3456" spans="1:20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Q3456"/>
      <c r="T3456"/>
    </row>
    <row r="3457" spans="1:20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Q3457"/>
      <c r="T3457"/>
    </row>
    <row r="3458" spans="1:20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Q3458"/>
      <c r="T3458"/>
    </row>
    <row r="3459" spans="1:20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Q3459"/>
      <c r="T3459"/>
    </row>
    <row r="3460" spans="1:20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Q3460"/>
      <c r="T3460"/>
    </row>
    <row r="3461" spans="1:20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Q3461"/>
      <c r="T3461"/>
    </row>
    <row r="3462" spans="1:20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Q3462"/>
      <c r="T3462"/>
    </row>
    <row r="3463" spans="1:20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Q3463"/>
      <c r="T3463"/>
    </row>
    <row r="3464" spans="1:20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Q3464"/>
      <c r="T3464"/>
    </row>
    <row r="3465" spans="1:20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Q3465"/>
      <c r="T3465"/>
    </row>
    <row r="3466" spans="1:20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Q3466"/>
      <c r="T3466"/>
    </row>
    <row r="3467" spans="1:20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Q3467"/>
      <c r="T3467"/>
    </row>
    <row r="3468" spans="1:20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Q3468"/>
      <c r="T3468"/>
    </row>
    <row r="3469" spans="1:20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Q3469"/>
      <c r="T3469"/>
    </row>
    <row r="3470" spans="1:20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Q3470"/>
      <c r="T3470"/>
    </row>
    <row r="3471" spans="1:20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Q3471"/>
      <c r="T3471"/>
    </row>
    <row r="3472" spans="1:20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Q3472"/>
      <c r="T3472"/>
    </row>
    <row r="3473" spans="1:20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Q3473"/>
      <c r="T3473"/>
    </row>
    <row r="3474" spans="1:20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Q3474"/>
      <c r="T3474"/>
    </row>
    <row r="3475" spans="1:20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Q3475"/>
      <c r="T3475"/>
    </row>
    <row r="3476" spans="1:20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Q3476"/>
      <c r="T3476"/>
    </row>
    <row r="3477" spans="1:20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Q3477"/>
      <c r="T3477"/>
    </row>
    <row r="3478" spans="1:20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Q3478"/>
      <c r="T3478"/>
    </row>
    <row r="3479" spans="1:20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Q3479"/>
      <c r="T3479"/>
    </row>
    <row r="3480" spans="1:20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Q3480"/>
      <c r="T3480"/>
    </row>
    <row r="3481" spans="1:20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Q3481"/>
      <c r="T3481"/>
    </row>
    <row r="3482" spans="1:20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Q3482"/>
      <c r="T3482"/>
    </row>
    <row r="3483" spans="1:20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Q3483"/>
      <c r="T3483"/>
    </row>
    <row r="3484" spans="1:20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Q3484"/>
      <c r="T3484"/>
    </row>
    <row r="3485" spans="1:20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Q3485"/>
      <c r="T3485"/>
    </row>
    <row r="3486" spans="1:20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Q3486"/>
      <c r="T3486"/>
    </row>
    <row r="3487" spans="1:20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Q3487"/>
      <c r="T3487"/>
    </row>
    <row r="3488" spans="1:20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Q3488"/>
      <c r="T3488"/>
    </row>
    <row r="3489" spans="1:20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Q3489"/>
      <c r="T3489"/>
    </row>
    <row r="3490" spans="1:20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Q3490"/>
      <c r="T3490"/>
    </row>
    <row r="3491" spans="1:20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Q3491"/>
      <c r="T3491"/>
    </row>
    <row r="3492" spans="1:20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Q3492"/>
      <c r="T3492"/>
    </row>
    <row r="3493" spans="1:20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Q3493"/>
      <c r="T3493"/>
    </row>
    <row r="3494" spans="1:20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Q3494"/>
      <c r="T3494"/>
    </row>
    <row r="3495" spans="1:20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Q3495"/>
      <c r="T3495"/>
    </row>
    <row r="3496" spans="1:20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Q3496"/>
      <c r="T3496"/>
    </row>
    <row r="3497" spans="1:20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Q3497"/>
      <c r="T3497"/>
    </row>
    <row r="3498" spans="1:20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Q3498"/>
      <c r="T3498"/>
    </row>
    <row r="3499" spans="1:20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Q3499"/>
      <c r="T3499"/>
    </row>
    <row r="3500" spans="1:20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Q3500"/>
      <c r="T3500"/>
    </row>
    <row r="3501" spans="1:20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Q3501"/>
      <c r="T3501"/>
    </row>
    <row r="3502" spans="1:20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Q3502"/>
      <c r="T3502"/>
    </row>
    <row r="3503" spans="1:20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Q3503"/>
      <c r="T3503"/>
    </row>
    <row r="3504" spans="1:20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Q3504"/>
      <c r="T3504"/>
    </row>
    <row r="3505" spans="1:20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Q3505"/>
      <c r="T3505"/>
    </row>
    <row r="3506" spans="1:20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Q3506"/>
      <c r="T3506"/>
    </row>
    <row r="3507" spans="1:20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Q3507"/>
      <c r="T3507"/>
    </row>
    <row r="3508" spans="1:20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Q3508"/>
      <c r="T3508"/>
    </row>
    <row r="3509" spans="1:20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Q3509"/>
      <c r="T3509"/>
    </row>
    <row r="3510" spans="1:20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Q3510"/>
      <c r="T3510"/>
    </row>
    <row r="3511" spans="1:20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Q3511"/>
      <c r="T3511"/>
    </row>
    <row r="3512" spans="1:20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Q3512"/>
      <c r="T3512"/>
    </row>
    <row r="3513" spans="1:20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Q3513"/>
      <c r="T3513"/>
    </row>
    <row r="3514" spans="1:20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Q3514"/>
      <c r="T3514"/>
    </row>
    <row r="3515" spans="1:20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Q3515"/>
      <c r="T3515"/>
    </row>
    <row r="3516" spans="1:20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Q3516"/>
      <c r="T3516"/>
    </row>
    <row r="3517" spans="1:20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Q3517"/>
      <c r="T3517"/>
    </row>
    <row r="3518" spans="1:20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Q3518"/>
      <c r="T3518"/>
    </row>
    <row r="3519" spans="1:20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Q3519"/>
      <c r="T3519"/>
    </row>
    <row r="3520" spans="1:20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Q3520"/>
      <c r="T3520"/>
    </row>
    <row r="3521" spans="1:20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Q3521"/>
      <c r="T3521"/>
    </row>
    <row r="3522" spans="1:20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Q3522"/>
      <c r="T3522"/>
    </row>
    <row r="3523" spans="1:20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Q3523"/>
      <c r="T3523"/>
    </row>
    <row r="3524" spans="1:20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Q3524"/>
      <c r="T3524"/>
    </row>
    <row r="3525" spans="1:20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Q3525"/>
      <c r="T3525"/>
    </row>
    <row r="3526" spans="1:20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Q3526"/>
      <c r="T3526"/>
    </row>
    <row r="3527" spans="1:20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Q3527"/>
      <c r="T3527"/>
    </row>
    <row r="3528" spans="1:20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Q3528"/>
      <c r="T3528"/>
    </row>
    <row r="3529" spans="1:20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Q3529"/>
      <c r="T3529"/>
    </row>
    <row r="3530" spans="1:20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Q3530"/>
      <c r="T3530"/>
    </row>
    <row r="3531" spans="1:20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Q3531"/>
      <c r="T3531"/>
    </row>
    <row r="3532" spans="1:20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Q3532"/>
      <c r="T3532"/>
    </row>
    <row r="3533" spans="1:20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Q3533"/>
      <c r="T3533"/>
    </row>
    <row r="3534" spans="1:20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Q3534"/>
      <c r="T3534"/>
    </row>
    <row r="3535" spans="1:20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Q3535"/>
      <c r="T3535"/>
    </row>
    <row r="3536" spans="1:20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Q3536"/>
      <c r="T3536"/>
    </row>
    <row r="3537" spans="1:20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Q3537"/>
      <c r="T3537"/>
    </row>
    <row r="3538" spans="1:20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Q3538"/>
      <c r="T3538"/>
    </row>
    <row r="3539" spans="1:20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Q3539"/>
      <c r="T3539"/>
    </row>
    <row r="3540" spans="1:20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Q3540"/>
      <c r="T3540"/>
    </row>
    <row r="3541" spans="1:20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Q3541"/>
      <c r="T3541"/>
    </row>
    <row r="3542" spans="1:20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Q3542"/>
      <c r="T3542"/>
    </row>
    <row r="3543" spans="1:20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Q3543"/>
      <c r="T3543"/>
    </row>
    <row r="3544" spans="1:20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Q3544"/>
      <c r="T3544"/>
    </row>
    <row r="3545" spans="1:20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Q3545"/>
      <c r="T3545"/>
    </row>
    <row r="3546" spans="1:20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Q3546"/>
      <c r="T3546"/>
    </row>
    <row r="3547" spans="1:20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Q3547"/>
      <c r="T3547"/>
    </row>
    <row r="3548" spans="1:20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Q3548"/>
      <c r="T3548"/>
    </row>
    <row r="3549" spans="1:20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Q3549"/>
      <c r="T3549"/>
    </row>
    <row r="3550" spans="1:20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Q3550"/>
      <c r="T3550"/>
    </row>
    <row r="3551" spans="1:20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Q3551"/>
      <c r="T3551"/>
    </row>
    <row r="3552" spans="1:20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Q3552"/>
      <c r="T3552"/>
    </row>
    <row r="3553" spans="1:20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Q3553"/>
      <c r="T3553"/>
    </row>
    <row r="3554" spans="1:20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Q3554"/>
      <c r="T3554"/>
    </row>
    <row r="3555" spans="1:20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Q3555"/>
      <c r="T3555"/>
    </row>
    <row r="3556" spans="1:20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Q3556"/>
      <c r="T3556"/>
    </row>
    <row r="3557" spans="1:20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Q3557"/>
      <c r="T3557"/>
    </row>
    <row r="3558" spans="1:20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Q3558"/>
      <c r="T3558"/>
    </row>
    <row r="3559" spans="1:20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Q3559"/>
      <c r="T3559"/>
    </row>
    <row r="3560" spans="1:20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Q3560"/>
      <c r="T3560"/>
    </row>
    <row r="3561" spans="1:20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Q3561"/>
      <c r="T3561"/>
    </row>
    <row r="3562" spans="1:20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Q3562"/>
      <c r="T3562"/>
    </row>
    <row r="3563" spans="1:20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Q3563"/>
      <c r="T3563"/>
    </row>
    <row r="3564" spans="1:20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Q3564"/>
      <c r="T3564"/>
    </row>
    <row r="3565" spans="1:20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Q3565"/>
      <c r="T3565"/>
    </row>
    <row r="3566" spans="1:20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Q3566"/>
      <c r="T3566"/>
    </row>
    <row r="3567" spans="1:20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Q3567"/>
      <c r="T3567"/>
    </row>
    <row r="3568" spans="1:20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Q3568"/>
      <c r="T3568"/>
    </row>
    <row r="3569" spans="1:20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Q3569"/>
      <c r="T3569"/>
    </row>
    <row r="3570" spans="1:20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Q3570"/>
      <c r="T3570"/>
    </row>
    <row r="3571" spans="1:20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Q3571"/>
      <c r="T3571"/>
    </row>
    <row r="3572" spans="1:20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Q3572"/>
      <c r="T3572"/>
    </row>
    <row r="3573" spans="1:20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Q3573"/>
      <c r="T3573"/>
    </row>
    <row r="3574" spans="1:20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Q3574"/>
      <c r="T3574"/>
    </row>
    <row r="3575" spans="1:20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Q3575"/>
      <c r="T3575"/>
    </row>
    <row r="3576" spans="1:20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Q3576"/>
      <c r="T3576"/>
    </row>
    <row r="3577" spans="1:20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Q3577"/>
      <c r="T3577"/>
    </row>
    <row r="3578" spans="1:20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Q3578"/>
      <c r="T3578"/>
    </row>
    <row r="3579" spans="1:20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Q3579"/>
      <c r="T3579"/>
    </row>
    <row r="3580" spans="1:20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Q3580"/>
      <c r="T3580"/>
    </row>
    <row r="3581" spans="1:20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Q3581"/>
      <c r="T3581"/>
    </row>
    <row r="3582" spans="1:20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Q3582"/>
      <c r="T3582"/>
    </row>
    <row r="3583" spans="1:20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Q3583"/>
      <c r="T3583"/>
    </row>
    <row r="3584" spans="1:20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Q3584"/>
      <c r="T3584"/>
    </row>
    <row r="3585" spans="1:20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Q3585"/>
      <c r="T3585"/>
    </row>
    <row r="3586" spans="1:20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Q3586"/>
      <c r="T3586"/>
    </row>
    <row r="3587" spans="1:20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Q3587"/>
      <c r="T3587"/>
    </row>
    <row r="3588" spans="1:20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Q3588"/>
      <c r="T3588"/>
    </row>
    <row r="3589" spans="1:20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Q3589"/>
      <c r="T3589"/>
    </row>
    <row r="3590" spans="1:20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Q3590"/>
      <c r="T3590"/>
    </row>
    <row r="3591" spans="1:20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Q3591"/>
      <c r="T3591"/>
    </row>
    <row r="3592" spans="1:20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Q3592"/>
      <c r="T3592"/>
    </row>
    <row r="3593" spans="1:20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Q3593"/>
      <c r="T3593"/>
    </row>
    <row r="3594" spans="1:20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Q3594"/>
      <c r="T3594"/>
    </row>
    <row r="3595" spans="1:20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Q3595"/>
      <c r="T3595"/>
    </row>
    <row r="3596" spans="1:20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Q3596"/>
      <c r="T3596"/>
    </row>
    <row r="3597" spans="1:20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Q3597"/>
      <c r="T3597"/>
    </row>
    <row r="3598" spans="1:20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Q3598"/>
      <c r="T3598"/>
    </row>
    <row r="3599" spans="1:20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Q3599"/>
      <c r="T3599"/>
    </row>
    <row r="3600" spans="1:20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Q3600"/>
      <c r="T3600"/>
    </row>
    <row r="3601" spans="1:20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Q3601"/>
      <c r="T3601"/>
    </row>
    <row r="3602" spans="1:20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Q3602"/>
      <c r="T3602"/>
    </row>
    <row r="3603" spans="1:20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Q3603"/>
      <c r="T3603"/>
    </row>
    <row r="3604" spans="1:20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Q3604"/>
      <c r="T3604"/>
    </row>
    <row r="3605" spans="1:20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Q3605"/>
      <c r="T3605"/>
    </row>
    <row r="3606" spans="1:20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Q3606"/>
      <c r="T3606"/>
    </row>
    <row r="3607" spans="1:20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Q3607"/>
      <c r="T3607"/>
    </row>
    <row r="3608" spans="1:20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Q3608"/>
      <c r="T3608"/>
    </row>
    <row r="3609" spans="1:20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Q3609"/>
      <c r="T3609"/>
    </row>
    <row r="3610" spans="1:20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Q3610"/>
      <c r="T3610"/>
    </row>
    <row r="3611" spans="1:20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Q3611"/>
      <c r="T3611"/>
    </row>
    <row r="3612" spans="1:20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Q3612"/>
      <c r="T3612"/>
    </row>
    <row r="3613" spans="1:20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Q3613"/>
      <c r="T3613"/>
    </row>
    <row r="3614" spans="1:20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Q3614"/>
      <c r="T3614"/>
    </row>
    <row r="3615" spans="1:20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Q3615"/>
      <c r="T3615"/>
    </row>
    <row r="3616" spans="1:20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Q3616"/>
      <c r="T3616"/>
    </row>
    <row r="3617" spans="1:20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Q3617"/>
      <c r="T3617"/>
    </row>
    <row r="3618" spans="1:20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Q3618"/>
      <c r="T3618"/>
    </row>
    <row r="3619" spans="1:20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Q3619"/>
      <c r="T3619"/>
    </row>
    <row r="3620" spans="1:20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Q3620"/>
      <c r="T3620"/>
    </row>
    <row r="3621" spans="1:20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Q3621"/>
      <c r="T3621"/>
    </row>
    <row r="3622" spans="1:20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Q3622"/>
      <c r="T3622"/>
    </row>
    <row r="3623" spans="1:20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Q3623"/>
      <c r="T3623"/>
    </row>
    <row r="3624" spans="1:20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Q3624"/>
      <c r="T3624"/>
    </row>
    <row r="3625" spans="1:20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Q3625"/>
      <c r="T3625"/>
    </row>
    <row r="3626" spans="1:20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Q3626"/>
      <c r="T3626"/>
    </row>
    <row r="3627" spans="1:20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Q3627"/>
      <c r="T3627"/>
    </row>
    <row r="3628" spans="1:20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Q3628"/>
      <c r="T3628"/>
    </row>
    <row r="3629" spans="1:20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Q3629"/>
      <c r="T3629"/>
    </row>
    <row r="3630" spans="1:20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Q3630"/>
      <c r="T3630"/>
    </row>
    <row r="3631" spans="1:20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Q3631"/>
      <c r="T3631"/>
    </row>
    <row r="3632" spans="1:20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Q3632"/>
      <c r="T3632"/>
    </row>
    <row r="3633" spans="1:20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Q3633"/>
      <c r="T3633"/>
    </row>
    <row r="3634" spans="1:20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Q3634"/>
      <c r="T3634"/>
    </row>
    <row r="3635" spans="1:20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Q3635"/>
      <c r="T3635"/>
    </row>
    <row r="3636" spans="1:20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Q3636"/>
      <c r="T3636"/>
    </row>
    <row r="3637" spans="1:20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Q3637"/>
      <c r="T3637"/>
    </row>
    <row r="3638" spans="1:20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Q3638"/>
      <c r="T3638"/>
    </row>
    <row r="3639" spans="1:20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Q3639"/>
      <c r="T3639"/>
    </row>
    <row r="3640" spans="1:20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Q3640"/>
      <c r="T3640"/>
    </row>
    <row r="3641" spans="1:20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Q3641"/>
      <c r="T3641"/>
    </row>
    <row r="3642" spans="1:20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Q3642"/>
      <c r="T3642"/>
    </row>
    <row r="3643" spans="1:20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Q3643"/>
      <c r="T3643"/>
    </row>
    <row r="3644" spans="1:20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Q3644"/>
      <c r="T3644"/>
    </row>
    <row r="3645" spans="1:20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Q3645"/>
      <c r="T3645"/>
    </row>
    <row r="3646" spans="1:20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Q3646"/>
      <c r="T3646"/>
    </row>
    <row r="3647" spans="1:20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Q3647"/>
      <c r="T3647"/>
    </row>
    <row r="3648" spans="1:20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Q3648"/>
      <c r="T3648"/>
    </row>
    <row r="3649" spans="1:20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Q3649"/>
      <c r="T3649"/>
    </row>
    <row r="3650" spans="1:20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Q3650"/>
      <c r="T3650"/>
    </row>
    <row r="3651" spans="1:20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Q3651"/>
      <c r="T3651"/>
    </row>
    <row r="3652" spans="1:20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Q3652"/>
      <c r="T3652"/>
    </row>
    <row r="3653" spans="1:20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Q3653"/>
      <c r="T3653"/>
    </row>
    <row r="3654" spans="1:20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Q3654"/>
      <c r="T3654"/>
    </row>
    <row r="3655" spans="1:20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Q3655"/>
      <c r="T3655"/>
    </row>
    <row r="3656" spans="1:20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Q3656"/>
      <c r="T3656"/>
    </row>
    <row r="3657" spans="1:20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Q3657"/>
      <c r="T3657"/>
    </row>
    <row r="3658" spans="1:20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Q3658"/>
      <c r="T3658"/>
    </row>
    <row r="3659" spans="1:20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Q3659"/>
      <c r="T3659"/>
    </row>
    <row r="3660" spans="1:20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Q3660"/>
      <c r="T3660"/>
    </row>
    <row r="3661" spans="1:20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Q3661"/>
      <c r="T3661"/>
    </row>
    <row r="3662" spans="1:20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Q3662"/>
      <c r="T3662"/>
    </row>
    <row r="3663" spans="1:20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Q3663"/>
      <c r="T3663"/>
    </row>
    <row r="3664" spans="1:20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Q3664"/>
      <c r="T3664"/>
    </row>
    <row r="3665" spans="1:20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Q3665"/>
      <c r="T3665"/>
    </row>
    <row r="3666" spans="1:20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Q3666"/>
      <c r="T3666"/>
    </row>
    <row r="3667" spans="1:20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Q3667"/>
      <c r="T3667"/>
    </row>
    <row r="3668" spans="1:20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Q3668"/>
      <c r="T3668"/>
    </row>
    <row r="3669" spans="1:20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Q3669"/>
      <c r="T3669"/>
    </row>
    <row r="3670" spans="1:20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Q3670"/>
      <c r="T3670"/>
    </row>
    <row r="3671" spans="1:20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Q3671"/>
      <c r="T3671"/>
    </row>
    <row r="3672" spans="1:20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Q3672"/>
      <c r="T3672"/>
    </row>
    <row r="3673" spans="1:20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Q3673"/>
      <c r="T3673"/>
    </row>
    <row r="3674" spans="1:20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Q3674"/>
      <c r="T3674"/>
    </row>
    <row r="3675" spans="1:20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Q3675"/>
      <c r="T3675"/>
    </row>
    <row r="3676" spans="1:20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Q3676"/>
      <c r="T3676"/>
    </row>
    <row r="3677" spans="1:20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Q3677"/>
      <c r="T3677"/>
    </row>
    <row r="3678" spans="1:20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Q3678"/>
      <c r="T3678"/>
    </row>
    <row r="3679" spans="1:20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Q3679"/>
      <c r="T3679"/>
    </row>
    <row r="3680" spans="1:20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Q3680"/>
      <c r="T3680"/>
    </row>
    <row r="3681" spans="1:20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Q3681"/>
      <c r="T3681"/>
    </row>
    <row r="3682" spans="1:20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Q3682"/>
      <c r="T3682"/>
    </row>
    <row r="3683" spans="1:20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Q3683"/>
      <c r="T3683"/>
    </row>
    <row r="3684" spans="1:20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Q3684"/>
      <c r="T3684"/>
    </row>
    <row r="3685" spans="1:20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Q3685"/>
      <c r="T3685"/>
    </row>
    <row r="3686" spans="1:20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Q3686"/>
      <c r="T3686"/>
    </row>
    <row r="3687" spans="1:20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Q3687"/>
      <c r="T3687"/>
    </row>
    <row r="3688" spans="1:20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Q3688"/>
      <c r="T3688"/>
    </row>
    <row r="3689" spans="1:20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Q3689"/>
      <c r="T3689"/>
    </row>
    <row r="3690" spans="1:20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Q3690"/>
      <c r="T3690"/>
    </row>
    <row r="3691" spans="1:20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Q3691"/>
      <c r="T3691"/>
    </row>
    <row r="3692" spans="1:20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Q3692"/>
      <c r="T3692"/>
    </row>
    <row r="3693" spans="1:20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Q3693"/>
      <c r="T3693"/>
    </row>
    <row r="3694" spans="1:20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Q3694"/>
      <c r="T3694"/>
    </row>
    <row r="3695" spans="1:20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Q3695"/>
      <c r="T3695"/>
    </row>
    <row r="3696" spans="1:20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Q3696"/>
      <c r="T3696"/>
    </row>
    <row r="3697" spans="1:20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Q3697"/>
      <c r="T3697"/>
    </row>
    <row r="3698" spans="1:20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Q3698"/>
      <c r="T3698"/>
    </row>
    <row r="3699" spans="1:20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Q3699"/>
      <c r="T3699"/>
    </row>
    <row r="3700" spans="1:20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Q3700"/>
      <c r="T3700"/>
    </row>
    <row r="3701" spans="1:20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Q3701"/>
      <c r="T3701"/>
    </row>
    <row r="3702" spans="1:20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Q3702"/>
      <c r="T3702"/>
    </row>
    <row r="3703" spans="1:20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Q3703"/>
      <c r="T3703"/>
    </row>
    <row r="3704" spans="1:20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Q3704"/>
      <c r="T3704"/>
    </row>
    <row r="3705" spans="1:20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Q3705"/>
      <c r="T3705"/>
    </row>
    <row r="3706" spans="1:20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Q3706"/>
      <c r="T3706"/>
    </row>
    <row r="3707" spans="1:20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Q3707"/>
      <c r="T3707"/>
    </row>
    <row r="3708" spans="1:20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Q3708"/>
      <c r="T3708"/>
    </row>
    <row r="3709" spans="1:20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Q3709"/>
      <c r="T3709"/>
    </row>
    <row r="3710" spans="1:20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Q3710"/>
      <c r="T3710"/>
    </row>
    <row r="3711" spans="1:20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Q3711"/>
      <c r="T3711"/>
    </row>
    <row r="3712" spans="1:20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Q3712"/>
      <c r="T3712"/>
    </row>
    <row r="3713" spans="1:20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Q3713"/>
      <c r="T3713"/>
    </row>
    <row r="3714" spans="1:20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Q3714"/>
      <c r="T3714"/>
    </row>
    <row r="3715" spans="1:20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Q3715"/>
      <c r="T3715"/>
    </row>
    <row r="3716" spans="1:20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Q3716"/>
      <c r="T3716"/>
    </row>
    <row r="3717" spans="1:20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Q3717"/>
      <c r="T3717"/>
    </row>
    <row r="3718" spans="1:20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Q3718"/>
      <c r="T3718"/>
    </row>
    <row r="3719" spans="1:20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Q3719"/>
      <c r="T3719"/>
    </row>
    <row r="3720" spans="1:20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Q3720"/>
      <c r="T3720"/>
    </row>
    <row r="3721" spans="1:20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Q3721"/>
      <c r="T3721"/>
    </row>
    <row r="3722" spans="1:20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Q3722"/>
      <c r="T3722"/>
    </row>
    <row r="3723" spans="1:20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Q3723"/>
      <c r="T3723"/>
    </row>
    <row r="3724" spans="1:20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Q3724"/>
      <c r="T3724"/>
    </row>
    <row r="3725" spans="1:20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Q3725"/>
      <c r="T3725"/>
    </row>
    <row r="3726" spans="1:20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Q3726"/>
      <c r="T3726"/>
    </row>
    <row r="3727" spans="1:20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Q3727"/>
      <c r="T3727"/>
    </row>
    <row r="3728" spans="1:20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Q3728"/>
      <c r="T3728"/>
    </row>
    <row r="3729" spans="1:20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Q3729"/>
      <c r="T3729"/>
    </row>
    <row r="3730" spans="1:20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Q3730"/>
      <c r="T3730"/>
    </row>
    <row r="3731" spans="1:20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Q3731"/>
      <c r="T3731"/>
    </row>
    <row r="3732" spans="1:20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Q3732"/>
      <c r="T3732"/>
    </row>
    <row r="3733" spans="1:20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Q3733"/>
      <c r="T3733"/>
    </row>
    <row r="3734" spans="1:20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Q3734"/>
      <c r="T3734"/>
    </row>
    <row r="3735" spans="1:20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Q3735"/>
      <c r="T3735"/>
    </row>
    <row r="3736" spans="1:20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Q3736"/>
      <c r="T3736"/>
    </row>
    <row r="3737" spans="1:20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Q3737"/>
      <c r="T3737"/>
    </row>
    <row r="3738" spans="1:20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Q3738"/>
      <c r="T3738"/>
    </row>
    <row r="3739" spans="1:20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Q3739"/>
      <c r="T3739"/>
    </row>
    <row r="3740" spans="1:20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Q3740"/>
      <c r="T3740"/>
    </row>
    <row r="3741" spans="1:20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Q3741"/>
      <c r="T3741"/>
    </row>
    <row r="3742" spans="1:20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Q3742"/>
      <c r="T3742"/>
    </row>
    <row r="3743" spans="1:20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Q3743"/>
      <c r="T3743"/>
    </row>
    <row r="3744" spans="1:20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Q3744"/>
      <c r="T3744"/>
    </row>
    <row r="3745" spans="1:20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Q3745"/>
      <c r="T3745"/>
    </row>
    <row r="3746" spans="1:20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Q3746"/>
      <c r="T3746"/>
    </row>
    <row r="3747" spans="1:20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Q3747"/>
      <c r="T3747"/>
    </row>
    <row r="3748" spans="1:20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Q3748"/>
      <c r="T3748"/>
    </row>
    <row r="3749" spans="1:20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Q3749"/>
      <c r="T3749"/>
    </row>
    <row r="3750" spans="1:20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Q3750"/>
      <c r="T3750"/>
    </row>
    <row r="3751" spans="1:20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Q3751"/>
      <c r="T3751"/>
    </row>
    <row r="3752" spans="1:20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Q3752"/>
      <c r="T3752"/>
    </row>
    <row r="3753" spans="1:20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Q3753"/>
      <c r="T3753"/>
    </row>
    <row r="3754" spans="1:20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Q3754"/>
      <c r="T3754"/>
    </row>
    <row r="3755" spans="1:20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Q3755"/>
      <c r="T3755"/>
    </row>
    <row r="3756" spans="1:20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Q3756"/>
      <c r="T3756"/>
    </row>
    <row r="3757" spans="1:20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Q3757"/>
      <c r="T3757"/>
    </row>
    <row r="3758" spans="1:20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Q3758"/>
      <c r="T3758"/>
    </row>
    <row r="3759" spans="1:20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Q3759"/>
      <c r="T3759"/>
    </row>
    <row r="3760" spans="1:20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Q3760"/>
      <c r="T3760"/>
    </row>
    <row r="3761" spans="1:20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Q3761"/>
      <c r="T3761"/>
    </row>
    <row r="3762" spans="1:20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Q3762"/>
      <c r="T3762"/>
    </row>
    <row r="3763" spans="1:20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Q3763"/>
      <c r="T3763"/>
    </row>
    <row r="3764" spans="1:20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Q3764"/>
      <c r="T3764"/>
    </row>
    <row r="3765" spans="1:20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Q3765"/>
      <c r="T3765"/>
    </row>
    <row r="3766" spans="1:20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Q3766"/>
      <c r="T3766"/>
    </row>
    <row r="3767" spans="1:20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Q3767"/>
      <c r="T3767"/>
    </row>
    <row r="3768" spans="1:20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Q3768"/>
      <c r="T3768"/>
    </row>
    <row r="3769" spans="1:20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Q3769"/>
      <c r="T3769"/>
    </row>
    <row r="3770" spans="1:20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Q3770"/>
      <c r="T3770"/>
    </row>
    <row r="3771" spans="1:20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Q3771"/>
      <c r="T3771"/>
    </row>
    <row r="3772" spans="1:20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Q3772"/>
      <c r="T3772"/>
    </row>
    <row r="3773" spans="1:20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Q3773"/>
      <c r="T3773"/>
    </row>
    <row r="3774" spans="1:20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Q3774"/>
      <c r="T3774"/>
    </row>
    <row r="3775" spans="1:20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Q3775"/>
      <c r="T3775"/>
    </row>
    <row r="3776" spans="1:20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Q3776"/>
      <c r="T3776"/>
    </row>
    <row r="3777" spans="1:20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Q3777"/>
      <c r="T3777"/>
    </row>
    <row r="3778" spans="1:20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Q3778"/>
      <c r="T3778"/>
    </row>
    <row r="3779" spans="1:20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Q3779"/>
      <c r="T3779"/>
    </row>
    <row r="3780" spans="1:20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Q3780"/>
      <c r="T3780"/>
    </row>
    <row r="3781" spans="1:20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Q3781"/>
      <c r="T3781"/>
    </row>
    <row r="3782" spans="1:20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Q3782"/>
      <c r="T3782"/>
    </row>
    <row r="3783" spans="1:20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Q3783"/>
      <c r="T3783"/>
    </row>
    <row r="3784" spans="1:20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Q3784"/>
      <c r="T3784"/>
    </row>
    <row r="3785" spans="1:20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Q3785"/>
      <c r="T3785"/>
    </row>
    <row r="3786" spans="1:20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Q3786"/>
      <c r="T3786"/>
    </row>
    <row r="3787" spans="1:20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Q3787"/>
      <c r="T3787"/>
    </row>
    <row r="3788" spans="1:20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Q3788"/>
      <c r="T3788"/>
    </row>
    <row r="3789" spans="1:20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Q3789"/>
      <c r="T3789"/>
    </row>
    <row r="3790" spans="1:20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Q3790"/>
      <c r="T3790"/>
    </row>
    <row r="3791" spans="1:20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Q3791"/>
      <c r="T3791"/>
    </row>
    <row r="3792" spans="1:20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Q3792"/>
      <c r="T3792"/>
    </row>
    <row r="3793" spans="1:20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Q3793"/>
      <c r="T3793"/>
    </row>
    <row r="3794" spans="1:20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Q3794"/>
      <c r="T3794"/>
    </row>
    <row r="3795" spans="1:20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Q3795"/>
      <c r="T3795"/>
    </row>
    <row r="3796" spans="1:20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Q3796"/>
      <c r="T3796"/>
    </row>
    <row r="3797" spans="1:20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Q3797"/>
      <c r="T3797"/>
    </row>
    <row r="3798" spans="1:20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Q3798"/>
      <c r="T3798"/>
    </row>
    <row r="3799" spans="1:20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Q3799"/>
      <c r="T3799"/>
    </row>
    <row r="3800" spans="1:20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Q3800"/>
      <c r="T3800"/>
    </row>
    <row r="3801" spans="1:20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Q3801"/>
      <c r="T3801"/>
    </row>
    <row r="3802" spans="1:20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Q3802"/>
      <c r="T3802"/>
    </row>
    <row r="3803" spans="1:20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Q3803"/>
      <c r="T3803"/>
    </row>
    <row r="3804" spans="1:20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Q3804"/>
      <c r="T3804"/>
    </row>
    <row r="3805" spans="1:20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Q3805"/>
      <c r="T3805"/>
    </row>
    <row r="3806" spans="1:20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Q3806"/>
      <c r="T3806"/>
    </row>
    <row r="3807" spans="1:20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Q3807"/>
      <c r="T3807"/>
    </row>
    <row r="3808" spans="1:20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Q3808"/>
      <c r="T3808"/>
    </row>
    <row r="3809" spans="1:20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Q3809"/>
      <c r="T3809"/>
    </row>
    <row r="3810" spans="1:20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Q3810"/>
      <c r="T3810"/>
    </row>
    <row r="3811" spans="1:20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Q3811"/>
      <c r="T3811"/>
    </row>
    <row r="3812" spans="1:20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Q3812"/>
      <c r="T3812"/>
    </row>
    <row r="3813" spans="1:20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Q3813"/>
      <c r="T3813"/>
    </row>
    <row r="3814" spans="1:20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Q3814"/>
      <c r="T3814"/>
    </row>
    <row r="3815" spans="1:20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Q3815"/>
      <c r="T3815"/>
    </row>
    <row r="3816" spans="1:20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Q3816"/>
      <c r="T3816"/>
    </row>
    <row r="3817" spans="1:20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Q3817"/>
      <c r="T3817"/>
    </row>
    <row r="3818" spans="1:20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Q3818"/>
      <c r="T3818"/>
    </row>
    <row r="3819" spans="1:20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Q3819"/>
      <c r="T3819"/>
    </row>
    <row r="3820" spans="1:20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Q3820"/>
      <c r="T3820"/>
    </row>
    <row r="3821" spans="1:20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Q3821"/>
      <c r="T3821"/>
    </row>
    <row r="3822" spans="1:20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Q3822"/>
      <c r="T3822"/>
    </row>
    <row r="3823" spans="1:20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Q3823"/>
      <c r="T3823"/>
    </row>
    <row r="3824" spans="1:20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Q3824"/>
      <c r="T3824"/>
    </row>
    <row r="3825" spans="1:20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Q3825"/>
      <c r="T3825"/>
    </row>
    <row r="3826" spans="1:20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Q3826"/>
      <c r="T3826"/>
    </row>
    <row r="3827" spans="1:20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Q3827"/>
      <c r="T3827"/>
    </row>
    <row r="3828" spans="1:20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Q3828"/>
      <c r="T3828"/>
    </row>
    <row r="3829" spans="1:20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Q3829"/>
      <c r="T3829"/>
    </row>
    <row r="3830" spans="1:20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Q3830"/>
      <c r="T3830"/>
    </row>
    <row r="3831" spans="1:20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Q3831"/>
      <c r="T3831"/>
    </row>
    <row r="3832" spans="1:20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Q3832"/>
      <c r="T3832"/>
    </row>
    <row r="3833" spans="1:20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Q3833"/>
      <c r="T3833"/>
    </row>
    <row r="3834" spans="1:20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Q3834"/>
      <c r="T3834"/>
    </row>
    <row r="3835" spans="1:20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Q3835"/>
      <c r="T3835"/>
    </row>
    <row r="3836" spans="1:20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Q3836"/>
      <c r="T3836"/>
    </row>
    <row r="3837" spans="1:20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Q3837"/>
      <c r="T3837"/>
    </row>
    <row r="3838" spans="1:20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Q3838"/>
      <c r="T3838"/>
    </row>
    <row r="3839" spans="1:20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Q3839"/>
      <c r="T3839"/>
    </row>
    <row r="3840" spans="1:20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Q3840"/>
      <c r="T3840"/>
    </row>
    <row r="3841" spans="1:20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Q3841"/>
      <c r="T3841"/>
    </row>
    <row r="3842" spans="1:20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Q3842"/>
      <c r="T3842"/>
    </row>
    <row r="3843" spans="1:20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Q3843"/>
      <c r="T3843"/>
    </row>
    <row r="3844" spans="1:20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Q3844"/>
      <c r="T3844"/>
    </row>
    <row r="3845" spans="1:20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Q3845"/>
      <c r="T3845"/>
    </row>
    <row r="3846" spans="1:20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Q3846"/>
      <c r="T3846"/>
    </row>
    <row r="3847" spans="1:20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Q3847"/>
      <c r="T3847"/>
    </row>
    <row r="3848" spans="1:20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Q3848"/>
      <c r="T3848"/>
    </row>
    <row r="3849" spans="1:20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Q3849"/>
      <c r="T3849"/>
    </row>
    <row r="3850" spans="1:20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Q3850"/>
      <c r="T3850"/>
    </row>
    <row r="3851" spans="1:20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Q3851"/>
      <c r="T3851"/>
    </row>
    <row r="3852" spans="1:20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Q3852"/>
      <c r="T3852"/>
    </row>
    <row r="3853" spans="1:20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Q3853"/>
      <c r="T3853"/>
    </row>
    <row r="3854" spans="1:20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Q3854"/>
      <c r="T3854"/>
    </row>
    <row r="3855" spans="1:20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Q3855"/>
      <c r="T3855"/>
    </row>
    <row r="3856" spans="1:20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Q3856"/>
      <c r="T3856"/>
    </row>
    <row r="3857" spans="1:20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Q3857"/>
      <c r="T3857"/>
    </row>
    <row r="3858" spans="1:20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Q3858"/>
      <c r="T3858"/>
    </row>
    <row r="3859" spans="1:20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Q3859"/>
      <c r="T3859"/>
    </row>
    <row r="3860" spans="1:20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Q3860"/>
      <c r="T3860"/>
    </row>
    <row r="3861" spans="1:20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Q3861"/>
      <c r="T3861"/>
    </row>
    <row r="3862" spans="1:20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Q3862"/>
      <c r="T3862"/>
    </row>
    <row r="3863" spans="1:20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Q3863"/>
      <c r="T3863"/>
    </row>
    <row r="3864" spans="1:20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Q3864"/>
      <c r="T3864"/>
    </row>
    <row r="3865" spans="1:20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Q3865"/>
      <c r="T3865"/>
    </row>
    <row r="3866" spans="1:20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Q3866"/>
      <c r="T3866"/>
    </row>
    <row r="3867" spans="1:20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Q3867"/>
      <c r="T3867"/>
    </row>
    <row r="3868" spans="1:20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Q3868"/>
      <c r="T3868"/>
    </row>
    <row r="3869" spans="1:20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Q3869"/>
      <c r="T3869"/>
    </row>
    <row r="3870" spans="1:20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Q3870"/>
      <c r="T3870"/>
    </row>
    <row r="3871" spans="1:20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Q3871"/>
      <c r="T3871"/>
    </row>
    <row r="3872" spans="1:20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Q3872"/>
      <c r="T3872"/>
    </row>
    <row r="3873" spans="1:20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Q3873"/>
      <c r="T3873"/>
    </row>
    <row r="3874" spans="1:20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Q3874"/>
      <c r="T3874"/>
    </row>
    <row r="3875" spans="1:20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Q3875"/>
      <c r="T3875"/>
    </row>
    <row r="3876" spans="1:20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Q3876"/>
      <c r="T3876"/>
    </row>
    <row r="3877" spans="1:20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Q3877"/>
      <c r="T3877"/>
    </row>
    <row r="3878" spans="1:20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Q3878"/>
      <c r="T3878"/>
    </row>
    <row r="3879" spans="1:20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Q3879"/>
      <c r="T3879"/>
    </row>
    <row r="3880" spans="1:20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Q3880"/>
      <c r="T3880"/>
    </row>
    <row r="3881" spans="1:20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Q3881"/>
      <c r="T3881"/>
    </row>
    <row r="3882" spans="1:20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Q3882"/>
      <c r="T3882"/>
    </row>
    <row r="3883" spans="1:20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Q3883"/>
      <c r="T3883"/>
    </row>
    <row r="3884" spans="1:20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Q3884"/>
      <c r="T3884"/>
    </row>
    <row r="3885" spans="1:20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Q3885"/>
      <c r="T3885"/>
    </row>
    <row r="3886" spans="1:20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Q3886"/>
      <c r="T3886"/>
    </row>
    <row r="3887" spans="1:20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Q3887"/>
      <c r="T3887"/>
    </row>
    <row r="3888" spans="1:20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Q3888"/>
      <c r="T3888"/>
    </row>
    <row r="3889" spans="1:20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Q3889"/>
      <c r="T3889"/>
    </row>
    <row r="3890" spans="1:20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Q3890"/>
      <c r="T3890"/>
    </row>
    <row r="3891" spans="1:20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Q3891"/>
      <c r="T3891"/>
    </row>
    <row r="3892" spans="1:20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Q3892"/>
      <c r="T3892"/>
    </row>
    <row r="3893" spans="1:20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Q3893"/>
      <c r="T3893"/>
    </row>
    <row r="3894" spans="1:20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Q3894"/>
      <c r="T3894"/>
    </row>
    <row r="3895" spans="1:20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Q3895"/>
      <c r="T3895"/>
    </row>
    <row r="3896" spans="1:20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Q3896"/>
      <c r="T3896"/>
    </row>
    <row r="3897" spans="1:20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Q3897"/>
      <c r="T3897"/>
    </row>
    <row r="3898" spans="1:20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Q3898"/>
      <c r="T3898"/>
    </row>
    <row r="3899" spans="1:20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Q3899"/>
      <c r="T3899"/>
    </row>
    <row r="3900" spans="1:20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Q3900"/>
      <c r="T3900"/>
    </row>
    <row r="3901" spans="1:20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Q3901"/>
      <c r="T3901"/>
    </row>
    <row r="3902" spans="1:20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Q3902"/>
      <c r="T3902"/>
    </row>
    <row r="3903" spans="1:20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Q3903"/>
      <c r="T3903"/>
    </row>
    <row r="3904" spans="1:20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Q3904"/>
      <c r="T3904"/>
    </row>
    <row r="3905" spans="1:20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Q3905"/>
      <c r="T3905"/>
    </row>
    <row r="3906" spans="1:20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Q3906"/>
      <c r="T3906"/>
    </row>
    <row r="3907" spans="1:20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Q3907"/>
      <c r="T3907"/>
    </row>
    <row r="3908" spans="1:20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Q3908"/>
      <c r="T3908"/>
    </row>
    <row r="3909" spans="1:20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Q3909"/>
      <c r="T3909"/>
    </row>
    <row r="3910" spans="1:20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Q3910"/>
      <c r="T3910"/>
    </row>
    <row r="3911" spans="1:20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Q3911"/>
      <c r="T3911"/>
    </row>
    <row r="3912" spans="1:20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Q3912"/>
      <c r="T3912"/>
    </row>
    <row r="3913" spans="1:20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Q3913"/>
      <c r="T3913"/>
    </row>
    <row r="3914" spans="1:20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Q3914"/>
      <c r="T3914"/>
    </row>
    <row r="3915" spans="1:20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Q3915"/>
      <c r="T3915"/>
    </row>
    <row r="3916" spans="1:20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Q3916"/>
      <c r="T3916"/>
    </row>
    <row r="3917" spans="1:20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Q3917"/>
      <c r="T3917"/>
    </row>
    <row r="3918" spans="1:20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Q3918"/>
      <c r="T3918"/>
    </row>
    <row r="3919" spans="1:20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Q3919"/>
      <c r="T3919"/>
    </row>
    <row r="3920" spans="1:20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Q3920"/>
      <c r="T3920"/>
    </row>
    <row r="3921" spans="1:20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Q3921"/>
      <c r="T3921"/>
    </row>
    <row r="3922" spans="1:20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Q3922"/>
      <c r="T3922"/>
    </row>
    <row r="3923" spans="1:20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Q3923"/>
      <c r="T3923"/>
    </row>
    <row r="3924" spans="1:20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Q3924"/>
      <c r="T3924"/>
    </row>
    <row r="3925" spans="1:20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Q3925"/>
      <c r="T3925"/>
    </row>
    <row r="3926" spans="1:20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Q3926"/>
      <c r="T3926"/>
    </row>
    <row r="3927" spans="1:20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Q3927"/>
      <c r="T3927"/>
    </row>
    <row r="3928" spans="1:20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Q3928"/>
      <c r="T3928"/>
    </row>
    <row r="3929" spans="1:20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Q3929"/>
      <c r="T3929"/>
    </row>
    <row r="3930" spans="1:20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Q3930"/>
      <c r="T3930"/>
    </row>
    <row r="3931" spans="1:20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Q3931"/>
      <c r="T3931"/>
    </row>
    <row r="3932" spans="1:20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Q3932"/>
      <c r="T3932"/>
    </row>
    <row r="3933" spans="1:20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Q3933"/>
      <c r="T3933"/>
    </row>
    <row r="3934" spans="1:20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Q3934"/>
      <c r="T3934"/>
    </row>
    <row r="3935" spans="1:20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Q3935"/>
      <c r="T3935"/>
    </row>
    <row r="3936" spans="1:20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Q3936"/>
      <c r="T3936"/>
    </row>
    <row r="3937" spans="1:20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Q3937"/>
      <c r="T3937"/>
    </row>
    <row r="3938" spans="1:20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Q3938"/>
      <c r="T3938"/>
    </row>
    <row r="3939" spans="1:20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Q3939"/>
      <c r="T3939"/>
    </row>
    <row r="3940" spans="1:20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Q3940"/>
      <c r="T3940"/>
    </row>
    <row r="3941" spans="1:20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Q3941"/>
      <c r="T3941"/>
    </row>
    <row r="3942" spans="1:20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Q3942"/>
      <c r="T3942"/>
    </row>
    <row r="3943" spans="1:20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Q3943"/>
      <c r="T3943"/>
    </row>
    <row r="3944" spans="1:20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Q3944"/>
      <c r="T3944"/>
    </row>
    <row r="3945" spans="1:20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Q3945"/>
      <c r="T3945"/>
    </row>
    <row r="3946" spans="1:20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Q3946"/>
      <c r="T3946"/>
    </row>
    <row r="3947" spans="1:20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Q3947"/>
      <c r="T3947"/>
    </row>
    <row r="3948" spans="1:20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Q3948"/>
      <c r="T3948"/>
    </row>
    <row r="3949" spans="1:20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Q3949"/>
      <c r="T3949"/>
    </row>
    <row r="3950" spans="1:20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Q3950"/>
      <c r="T3950"/>
    </row>
    <row r="3951" spans="1:20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Q3951"/>
      <c r="T3951"/>
    </row>
    <row r="3952" spans="1:20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Q3952"/>
      <c r="T3952"/>
    </row>
    <row r="3953" spans="1:20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Q3953"/>
      <c r="T3953"/>
    </row>
    <row r="3954" spans="1:20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Q3954"/>
      <c r="T3954"/>
    </row>
    <row r="3955" spans="1:20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Q3955"/>
      <c r="T3955"/>
    </row>
    <row r="3956" spans="1:20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Q3956"/>
      <c r="T3956"/>
    </row>
    <row r="3957" spans="1:20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Q3957"/>
      <c r="T3957"/>
    </row>
    <row r="3958" spans="1:20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Q3958"/>
      <c r="T3958"/>
    </row>
    <row r="3959" spans="1:20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Q3959"/>
      <c r="T3959"/>
    </row>
    <row r="3960" spans="1:20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Q3960"/>
      <c r="T3960"/>
    </row>
    <row r="3961" spans="1:20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Q3961"/>
      <c r="T3961"/>
    </row>
    <row r="3962" spans="1:20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Q3962"/>
      <c r="T3962"/>
    </row>
    <row r="3963" spans="1:20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Q3963"/>
      <c r="T3963"/>
    </row>
    <row r="3964" spans="1:20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Q3964"/>
      <c r="T3964"/>
    </row>
    <row r="3965" spans="1:20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Q3965"/>
      <c r="T3965"/>
    </row>
    <row r="3966" spans="1:20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Q3966"/>
      <c r="T3966"/>
    </row>
    <row r="3967" spans="1:20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Q3967"/>
      <c r="T3967"/>
    </row>
    <row r="3968" spans="1:20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Q3968"/>
      <c r="T3968"/>
    </row>
    <row r="3969" spans="1:20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Q3969"/>
      <c r="T3969"/>
    </row>
    <row r="3970" spans="1:20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Q3970"/>
      <c r="T3970"/>
    </row>
    <row r="3971" spans="1:20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Q3971"/>
      <c r="T3971"/>
    </row>
    <row r="3972" spans="1:20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Q3972"/>
      <c r="T3972"/>
    </row>
    <row r="3973" spans="1:20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Q3973"/>
      <c r="T3973"/>
    </row>
    <row r="3974" spans="1:20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Q3974"/>
      <c r="T3974"/>
    </row>
    <row r="3975" spans="1:20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Q3975"/>
      <c r="T3975"/>
    </row>
    <row r="3976" spans="1:20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Q3976"/>
      <c r="T3976"/>
    </row>
    <row r="3977" spans="1:20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Q3977"/>
      <c r="T3977"/>
    </row>
    <row r="3978" spans="1:20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Q3978"/>
      <c r="T3978"/>
    </row>
    <row r="3979" spans="1:20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Q3979"/>
      <c r="T3979"/>
    </row>
    <row r="3980" spans="1:20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Q3980"/>
      <c r="T3980"/>
    </row>
    <row r="3981" spans="1:20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Q3981"/>
      <c r="T3981"/>
    </row>
    <row r="3982" spans="1:20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Q3982"/>
      <c r="T3982"/>
    </row>
    <row r="3983" spans="1:20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Q3983"/>
      <c r="T3983"/>
    </row>
    <row r="3984" spans="1:20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Q3984"/>
      <c r="T3984"/>
    </row>
    <row r="3985" spans="1:20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Q3985"/>
      <c r="T3985"/>
    </row>
    <row r="3986" spans="1:20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Q3986"/>
      <c r="T3986"/>
    </row>
    <row r="3987" spans="1:20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Q3987"/>
      <c r="T3987"/>
    </row>
    <row r="3988" spans="1:20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Q3988"/>
      <c r="T3988"/>
    </row>
    <row r="3989" spans="1:20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Q3989"/>
      <c r="T3989"/>
    </row>
    <row r="3990" spans="1:20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Q3990"/>
      <c r="T3990"/>
    </row>
    <row r="3991" spans="1:20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Q3991"/>
      <c r="T3991"/>
    </row>
    <row r="3992" spans="1:20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Q3992"/>
      <c r="T3992"/>
    </row>
    <row r="3993" spans="1:20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Q3993"/>
      <c r="T3993"/>
    </row>
    <row r="3994" spans="1:20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Q3994"/>
      <c r="T3994"/>
    </row>
    <row r="3995" spans="1:20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Q3995"/>
      <c r="T3995"/>
    </row>
    <row r="3996" spans="1:20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Q3996"/>
      <c r="T3996"/>
    </row>
    <row r="3997" spans="1:20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Q3997"/>
      <c r="T3997"/>
    </row>
    <row r="3998" spans="1:20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Q3998"/>
      <c r="T3998"/>
    </row>
    <row r="3999" spans="1:20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Q3999"/>
      <c r="T3999"/>
    </row>
    <row r="4000" spans="1:20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Q4000"/>
      <c r="T4000"/>
    </row>
    <row r="4001" spans="1:20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Q4001"/>
      <c r="T4001"/>
    </row>
    <row r="4002" spans="1:20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Q4002"/>
      <c r="T4002"/>
    </row>
    <row r="4003" spans="1:20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Q4003"/>
      <c r="T4003"/>
    </row>
  </sheetData>
  <sortState ref="A2:A11">
    <sortCondition descending="1" ref="A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amples.find_param_inverse_interp_zero">
                <anchor moveWithCells="1" sizeWithCells="1">
                  <from>
                    <xdr:col>9</xdr:col>
                    <xdr:colOff>381000</xdr:colOff>
                    <xdr:row>16</xdr:row>
                    <xdr:rowOff>129540</xdr:rowOff>
                  </from>
                  <to>
                    <xdr:col>14</xdr:col>
                    <xdr:colOff>91440</xdr:colOff>
                    <xdr:row>21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amples.clean">
                <anchor moveWithCells="1" sizeWithCells="1">
                  <from>
                    <xdr:col>9</xdr:col>
                    <xdr:colOff>358140</xdr:colOff>
                    <xdr:row>3</xdr:row>
                    <xdr:rowOff>0</xdr:rowOff>
                  </from>
                  <to>
                    <xdr:col>14</xdr:col>
                    <xdr:colOff>76200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0]!copy_and_launch_fit">
                <anchor moveWithCells="1" sizeWithCells="1">
                  <from>
                    <xdr:col>9</xdr:col>
                    <xdr:colOff>388620</xdr:colOff>
                    <xdr:row>21</xdr:row>
                    <xdr:rowOff>114300</xdr:rowOff>
                  </from>
                  <to>
                    <xdr:col>14</xdr:col>
                    <xdr:colOff>91440</xdr:colOff>
                    <xdr:row>26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ls_fit"/>
  <dimension ref="A1:O457"/>
  <sheetViews>
    <sheetView zoomScale="110" zoomScaleNormal="110" workbookViewId="0"/>
  </sheetViews>
  <sheetFormatPr defaultColWidth="10.77734375" defaultRowHeight="13.2" x14ac:dyDescent="0.25"/>
  <cols>
    <col min="1" max="1" width="23.88671875" style="21" customWidth="1"/>
    <col min="2" max="2" width="12.77734375" style="21" customWidth="1"/>
    <col min="3" max="3" width="15.33203125" style="21" customWidth="1"/>
    <col min="4" max="4" width="14" style="21" bestFit="1" customWidth="1"/>
    <col min="5" max="5" width="12.77734375" style="21" customWidth="1"/>
    <col min="6" max="6" width="68.109375" style="18" bestFit="1" customWidth="1"/>
    <col min="7" max="7" width="17.33203125" style="18" hidden="1" customWidth="1"/>
    <col min="8" max="8" width="12.77734375" style="18" hidden="1" customWidth="1"/>
    <col min="9" max="13" width="10.77734375" style="18" hidden="1" customWidth="1"/>
    <col min="14" max="14" width="21.6640625" style="18" hidden="1" customWidth="1"/>
  </cols>
  <sheetData>
    <row r="1" spans="1:15" ht="13.8" thickBot="1" x14ac:dyDescent="0.3">
      <c r="A1" s="80"/>
      <c r="B1" s="81" t="s">
        <v>24</v>
      </c>
      <c r="C1" s="20" t="s">
        <v>23</v>
      </c>
      <c r="D1" s="81" t="s">
        <v>25</v>
      </c>
      <c r="E1" s="20" t="s">
        <v>26</v>
      </c>
      <c r="F1" s="82" t="s">
        <v>51</v>
      </c>
      <c r="G1" s="222" t="s">
        <v>66</v>
      </c>
      <c r="H1" s="19"/>
      <c r="I1" s="64" t="s">
        <v>27</v>
      </c>
      <c r="J1" s="64" t="s">
        <v>28</v>
      </c>
      <c r="K1" s="64" t="s">
        <v>31</v>
      </c>
      <c r="L1" s="64" t="s">
        <v>30</v>
      </c>
      <c r="M1" s="65" t="s">
        <v>29</v>
      </c>
      <c r="N1" s="126" t="s">
        <v>64</v>
      </c>
    </row>
    <row r="2" spans="1:15" x14ac:dyDescent="0.25">
      <c r="A2" s="132" t="s">
        <v>62</v>
      </c>
      <c r="B2" s="133">
        <v>6.3214422994520065</v>
      </c>
      <c r="C2" s="134">
        <v>6.5419472229857769</v>
      </c>
      <c r="D2" s="133">
        <v>0.62547394446749416</v>
      </c>
      <c r="E2" s="134">
        <v>0.80609097106437955</v>
      </c>
      <c r="F2" s="52" t="s">
        <v>52</v>
      </c>
      <c r="G2" s="223"/>
      <c r="H2" s="24">
        <f>'worksheet_(ref_spectra)'!L2</f>
        <v>615.19999999998504</v>
      </c>
      <c r="I2" s="25">
        <f>'worksheet_(ref_spectra)'!N2</f>
        <v>15165</v>
      </c>
      <c r="J2" s="25">
        <f>'worksheet_(ref_spectra)'!O2</f>
        <v>14746</v>
      </c>
      <c r="K2" s="25">
        <f>'worksheet_(ref_spectra)'!P2</f>
        <v>8906</v>
      </c>
      <c r="L2" s="25">
        <f>'worksheet_(ref_spectra)'!Q2</f>
        <v>8641</v>
      </c>
      <c r="M2" s="26">
        <f>'worksheet_(ref_spectra)'!M2</f>
        <v>204766.851198066</v>
      </c>
      <c r="N2" s="18">
        <f>I2*$B$2+J2*$C$2+K2*$D$2+L2*$E$2-M2</f>
        <v>101.27805366675602</v>
      </c>
    </row>
    <row r="3" spans="1:15" ht="13.8" thickBot="1" x14ac:dyDescent="0.3">
      <c r="A3" s="123" t="s">
        <v>16</v>
      </c>
      <c r="B3" s="135">
        <v>0</v>
      </c>
      <c r="C3" s="136">
        <v>0</v>
      </c>
      <c r="D3" s="135">
        <v>0</v>
      </c>
      <c r="E3" s="136">
        <v>0</v>
      </c>
      <c r="F3" s="52" t="s">
        <v>54</v>
      </c>
      <c r="G3" s="23">
        <f>(SUMSQ(N:N))</f>
        <v>20906082.68933744</v>
      </c>
      <c r="H3" s="24">
        <f>'worksheet_(ref_spectra)'!L3</f>
        <v>615.59999999998502</v>
      </c>
      <c r="I3" s="25">
        <f>'worksheet_(ref_spectra)'!N3</f>
        <v>15228</v>
      </c>
      <c r="J3" s="25">
        <f>'worksheet_(ref_spectra)'!O3</f>
        <v>14791</v>
      </c>
      <c r="K3" s="25">
        <f>'worksheet_(ref_spectra)'!P3</f>
        <v>8911</v>
      </c>
      <c r="L3" s="25">
        <f>'worksheet_(ref_spectra)'!Q3</f>
        <v>8639</v>
      </c>
      <c r="M3" s="26">
        <f>'worksheet_(ref_spectra)'!M3</f>
        <v>205394.49635191102</v>
      </c>
      <c r="N3" s="18">
        <f t="shared" ref="N3:N66" si="0">I3*$B$2+J3*$C$2+K3*$D$2+L3*$E$2-M3</f>
        <v>167.78657750177081</v>
      </c>
    </row>
    <row r="4" spans="1:15" ht="13.8" thickBot="1" x14ac:dyDescent="0.3">
      <c r="A4" s="131" t="s">
        <v>17</v>
      </c>
      <c r="B4" s="137">
        <v>1000</v>
      </c>
      <c r="C4" s="138">
        <v>1000</v>
      </c>
      <c r="D4" s="137">
        <v>1000</v>
      </c>
      <c r="E4" s="138">
        <v>1000</v>
      </c>
      <c r="F4" s="52" t="s">
        <v>53</v>
      </c>
      <c r="H4" s="24">
        <f>'worksheet_(ref_spectra)'!L4</f>
        <v>615.99999999998499</v>
      </c>
      <c r="I4" s="25">
        <f>'worksheet_(ref_spectra)'!N4</f>
        <v>15267</v>
      </c>
      <c r="J4" s="25">
        <f>'worksheet_(ref_spectra)'!O4</f>
        <v>14815</v>
      </c>
      <c r="K4" s="25">
        <f>'worksheet_(ref_spectra)'!P4</f>
        <v>8889</v>
      </c>
      <c r="L4" s="25">
        <f>'worksheet_(ref_spectra)'!Q4</f>
        <v>8618</v>
      </c>
      <c r="M4" s="26">
        <f>'worksheet_(ref_spectra)'!M4</f>
        <v>206018.27479934602</v>
      </c>
      <c r="N4" s="18">
        <f t="shared" si="0"/>
        <v>-83.137224073580001</v>
      </c>
    </row>
    <row r="5" spans="1:15" ht="13.8" thickBot="1" x14ac:dyDescent="0.3">
      <c r="H5" s="24">
        <f>'worksheet_(ref_spectra)'!L5</f>
        <v>616.39999999998497</v>
      </c>
      <c r="I5" s="25">
        <f>'worksheet_(ref_spectra)'!N5</f>
        <v>15321</v>
      </c>
      <c r="J5" s="25">
        <f>'worksheet_(ref_spectra)'!O5</f>
        <v>14835</v>
      </c>
      <c r="K5" s="25">
        <f>'worksheet_(ref_spectra)'!P5</f>
        <v>8909</v>
      </c>
      <c r="L5" s="25">
        <f>'worksheet_(ref_spectra)'!Q5</f>
        <v>8629</v>
      </c>
      <c r="M5" s="26">
        <f>'worksheet_(ref_spectra)'!M5</f>
        <v>206561.25420027899</v>
      </c>
      <c r="N5" s="18">
        <f t="shared" si="0"/>
        <v>-132.54331680535688</v>
      </c>
    </row>
    <row r="6" spans="1:15" x14ac:dyDescent="0.25">
      <c r="A6" s="50" t="s">
        <v>19</v>
      </c>
      <c r="B6" s="51">
        <f>(B2+C2)/(D2+E2)</f>
        <v>8.9855439895707487</v>
      </c>
      <c r="H6" s="24">
        <f>'worksheet_(ref_spectra)'!L6</f>
        <v>616.79999999998495</v>
      </c>
      <c r="I6" s="25">
        <f>'worksheet_(ref_spectra)'!N6</f>
        <v>15350</v>
      </c>
      <c r="J6" s="25">
        <f>'worksheet_(ref_spectra)'!O6</f>
        <v>14855</v>
      </c>
      <c r="K6" s="25">
        <f>'worksheet_(ref_spectra)'!P6</f>
        <v>8906</v>
      </c>
      <c r="L6" s="25">
        <f>'worksheet_(ref_spectra)'!Q6</f>
        <v>8612</v>
      </c>
      <c r="M6" s="26">
        <f>'worksheet_(ref_spectra)'!M6</f>
        <v>206690.44252244901</v>
      </c>
      <c r="N6" s="18">
        <f t="shared" si="0"/>
        <v>36.849163826962467</v>
      </c>
    </row>
    <row r="7" spans="1:15" x14ac:dyDescent="0.25">
      <c r="H7" s="24">
        <f>'worksheet_(ref_spectra)'!L7</f>
        <v>617.19999999998504</v>
      </c>
      <c r="I7" s="25">
        <f>'worksheet_(ref_spectra)'!N7</f>
        <v>15377</v>
      </c>
      <c r="J7" s="25">
        <f>'worksheet_(ref_spectra)'!O7</f>
        <v>14869</v>
      </c>
      <c r="K7" s="25">
        <f>'worksheet_(ref_spectra)'!P7</f>
        <v>8909</v>
      </c>
      <c r="L7" s="25">
        <f>'worksheet_(ref_spectra)'!Q7</f>
        <v>8611</v>
      </c>
      <c r="M7" s="26">
        <f>'worksheet_(ref_spectra)'!M7</f>
        <v>206788.17833906098</v>
      </c>
      <c r="N7" s="18">
        <f t="shared" si="0"/>
        <v>202.44988128432306</v>
      </c>
    </row>
    <row r="8" spans="1:15" ht="26.4" x14ac:dyDescent="0.25">
      <c r="A8" s="164" t="s">
        <v>85</v>
      </c>
      <c r="B8" s="76">
        <v>1</v>
      </c>
      <c r="C8" s="227" t="s">
        <v>50</v>
      </c>
      <c r="D8" s="228"/>
      <c r="H8" s="24">
        <f>'worksheet_(ref_spectra)'!L8</f>
        <v>617.59999999998502</v>
      </c>
      <c r="I8" s="25">
        <f>'worksheet_(ref_spectra)'!N8</f>
        <v>15386</v>
      </c>
      <c r="J8" s="25">
        <f>'worksheet_(ref_spectra)'!O8</f>
        <v>14867</v>
      </c>
      <c r="K8" s="25">
        <f>'worksheet_(ref_spectra)'!P8</f>
        <v>8911</v>
      </c>
      <c r="L8" s="25">
        <f>'worksheet_(ref_spectra)'!Q8</f>
        <v>8623</v>
      </c>
      <c r="M8" s="26">
        <f>'worksheet_(ref_spectra)'!M8</f>
        <v>207077.268819397</v>
      </c>
      <c r="N8" s="18">
        <f t="shared" si="0"/>
        <v>-31.907473260886036</v>
      </c>
    </row>
    <row r="9" spans="1:15" x14ac:dyDescent="0.25">
      <c r="A9" s="165" t="s">
        <v>49</v>
      </c>
      <c r="B9" s="166">
        <f>B8*B6/(1+B6)</f>
        <v>0.8998552306169364</v>
      </c>
      <c r="H9" s="24">
        <f>'worksheet_(ref_spectra)'!L9</f>
        <v>617.99999999998499</v>
      </c>
      <c r="I9" s="25">
        <f>'worksheet_(ref_spectra)'!N9</f>
        <v>15392</v>
      </c>
      <c r="J9" s="25">
        <f>'worksheet_(ref_spectra)'!O9</f>
        <v>14854</v>
      </c>
      <c r="K9" s="25">
        <f>'worksheet_(ref_spectra)'!P9</f>
        <v>8920</v>
      </c>
      <c r="L9" s="25">
        <f>'worksheet_(ref_spectra)'!Q9</f>
        <v>8615</v>
      </c>
      <c r="M9" s="26">
        <f>'worksheet_(ref_spectra)'!M9</f>
        <v>207017.88028100098</v>
      </c>
      <c r="N9" s="18">
        <f t="shared" si="0"/>
        <v>-20.455057235289132</v>
      </c>
    </row>
    <row r="10" spans="1:15" x14ac:dyDescent="0.25">
      <c r="A10" s="7" t="s">
        <v>48</v>
      </c>
      <c r="B10" s="167">
        <f>B8-B9</f>
        <v>0.1001447693830636</v>
      </c>
      <c r="C10" s="70"/>
      <c r="H10" s="24">
        <f>'worksheet_(ref_spectra)'!L10</f>
        <v>618.39999999998497</v>
      </c>
      <c r="I10" s="25">
        <f>'worksheet_(ref_spectra)'!N10</f>
        <v>15378</v>
      </c>
      <c r="J10" s="25">
        <f>'worksheet_(ref_spectra)'!O10</f>
        <v>14830</v>
      </c>
      <c r="K10" s="25">
        <f>'worksheet_(ref_spectra)'!P10</f>
        <v>8922</v>
      </c>
      <c r="L10" s="25">
        <f>'worksheet_(ref_spectra)'!Q10</f>
        <v>8612</v>
      </c>
      <c r="M10" s="26">
        <f>'worksheet_(ref_spectra)'!M10</f>
        <v>206856.7250178</v>
      </c>
      <c r="N10" s="18">
        <f t="shared" si="0"/>
        <v>-105.97404460253892</v>
      </c>
    </row>
    <row r="11" spans="1:15" ht="21" thickBot="1" x14ac:dyDescent="0.3">
      <c r="A11" s="4"/>
      <c r="B11" s="4"/>
      <c r="C11" s="210" t="s">
        <v>125</v>
      </c>
      <c r="D11" s="233" t="s">
        <v>115</v>
      </c>
      <c r="H11" s="24">
        <f>'worksheet_(ref_spectra)'!L11</f>
        <v>618.79999999998495</v>
      </c>
      <c r="I11" s="18">
        <f>'worksheet_(ref_spectra)'!N11</f>
        <v>15383</v>
      </c>
      <c r="J11" s="18">
        <f>'worksheet_(ref_spectra)'!O11</f>
        <v>14805</v>
      </c>
      <c r="K11" s="25">
        <f>'worksheet_(ref_spectra)'!P11</f>
        <v>8944</v>
      </c>
      <c r="L11" s="25">
        <f>'worksheet_(ref_spectra)'!Q11</f>
        <v>8625</v>
      </c>
      <c r="M11" s="27">
        <f>'worksheet_(ref_spectra)'!M11</f>
        <v>206607.71388144101</v>
      </c>
      <c r="N11" s="18">
        <f t="shared" si="0"/>
        <v>35.335232081182767</v>
      </c>
    </row>
    <row r="12" spans="1:15" x14ac:dyDescent="0.25">
      <c r="A12" s="79" t="s">
        <v>18</v>
      </c>
      <c r="B12" s="214">
        <f>G3^0.5</f>
        <v>4572.3169935315555</v>
      </c>
      <c r="C12" s="215">
        <f>(G3/124)^0.5/AVERAGE('worksheet_(ref_spectra)'!M2:M125)*500</f>
        <v>0.44994072777944982</v>
      </c>
      <c r="D12" s="233"/>
      <c r="E12" s="49"/>
      <c r="F12" s="21"/>
      <c r="H12" s="24">
        <f>'worksheet_(ref_spectra)'!L12</f>
        <v>619.19999999998504</v>
      </c>
      <c r="I12" s="24">
        <f>'worksheet_(ref_spectra)'!N12</f>
        <v>15378</v>
      </c>
      <c r="J12" s="25">
        <f>'worksheet_(ref_spectra)'!O12</f>
        <v>14779</v>
      </c>
      <c r="K12" s="25">
        <f>'worksheet_(ref_spectra)'!P12</f>
        <v>8944</v>
      </c>
      <c r="L12" s="25">
        <f>'worksheet_(ref_spectra)'!Q12</f>
        <v>8620</v>
      </c>
      <c r="M12" s="25">
        <f>'worksheet_(ref_spectra)'!M12</f>
        <v>206801.150748727</v>
      </c>
      <c r="N12" s="18">
        <f t="shared" si="0"/>
        <v>-363.82992935503717</v>
      </c>
      <c r="O12" s="18"/>
    </row>
    <row r="13" spans="1:15" x14ac:dyDescent="0.25">
      <c r="A13" s="229" t="s">
        <v>47</v>
      </c>
      <c r="B13" s="230"/>
      <c r="C13" s="73"/>
      <c r="D13" s="73"/>
      <c r="H13" s="24">
        <f>'worksheet_(ref_spectra)'!L13</f>
        <v>619.59999999998502</v>
      </c>
      <c r="I13" s="18">
        <f>'worksheet_(ref_spectra)'!N13</f>
        <v>15344</v>
      </c>
      <c r="J13" s="18">
        <f>'worksheet_(ref_spectra)'!O13</f>
        <v>14732</v>
      </c>
      <c r="K13" s="25">
        <f>'worksheet_(ref_spectra)'!P13</f>
        <v>8971</v>
      </c>
      <c r="L13" s="25">
        <f>'worksheet_(ref_spectra)'!Q13</f>
        <v>8634</v>
      </c>
      <c r="M13" s="27">
        <f>'worksheet_(ref_spectra)'!M13</f>
        <v>206202.64999203201</v>
      </c>
      <c r="N13" s="18">
        <f t="shared" si="0"/>
        <v>-259.55666022622609</v>
      </c>
    </row>
    <row r="14" spans="1:15" x14ac:dyDescent="0.25">
      <c r="A14" s="230"/>
      <c r="B14" s="230"/>
      <c r="H14" s="24">
        <f>'worksheet_(ref_spectra)'!L14</f>
        <v>619.99999999998499</v>
      </c>
      <c r="I14" s="18">
        <f>'worksheet_(ref_spectra)'!N14</f>
        <v>15331</v>
      </c>
      <c r="J14" s="18">
        <f>'worksheet_(ref_spectra)'!O14</f>
        <v>14689</v>
      </c>
      <c r="K14" s="25">
        <f>'worksheet_(ref_spectra)'!P14</f>
        <v>8990</v>
      </c>
      <c r="L14" s="25">
        <f>'worksheet_(ref_spectra)'!Q14</f>
        <v>8644</v>
      </c>
      <c r="M14" s="27">
        <f>'worksheet_(ref_spectra)'!M14</f>
        <v>205659.51767124399</v>
      </c>
      <c r="N14" s="18">
        <f t="shared" si="0"/>
        <v>-59.961905263946392</v>
      </c>
    </row>
    <row r="15" spans="1:15" x14ac:dyDescent="0.25">
      <c r="A15" s="224" t="s">
        <v>81</v>
      </c>
      <c r="B15" s="225"/>
      <c r="C15" s="225"/>
      <c r="D15" s="225"/>
      <c r="H15" s="24">
        <f>'worksheet_(ref_spectra)'!L15</f>
        <v>620.39999999998497</v>
      </c>
      <c r="I15" s="18">
        <f>'worksheet_(ref_spectra)'!N15</f>
        <v>15280</v>
      </c>
      <c r="J15" s="18">
        <f>'worksheet_(ref_spectra)'!O15</f>
        <v>14621</v>
      </c>
      <c r="K15" s="25">
        <f>'worksheet_(ref_spectra)'!P15</f>
        <v>9027</v>
      </c>
      <c r="L15" s="25">
        <f>'worksheet_(ref_spectra)'!Q15</f>
        <v>8669</v>
      </c>
      <c r="M15" s="27">
        <f>'worksheet_(ref_spectra)'!M15</f>
        <v>205322.38939555798</v>
      </c>
      <c r="N15" s="18">
        <f t="shared" si="0"/>
        <v>-446.78478779111174</v>
      </c>
    </row>
    <row r="16" spans="1:15" x14ac:dyDescent="0.25">
      <c r="A16" s="226"/>
      <c r="B16" s="225"/>
      <c r="C16" s="225"/>
      <c r="D16" s="225"/>
      <c r="E16" s="18"/>
      <c r="G16" s="6"/>
      <c r="H16" s="24">
        <f>'worksheet_(ref_spectra)'!L16</f>
        <v>620.79999999998495</v>
      </c>
      <c r="I16" s="18">
        <f>'worksheet_(ref_spectra)'!N16</f>
        <v>15265</v>
      </c>
      <c r="J16" s="18">
        <f>'worksheet_(ref_spectra)'!O16</f>
        <v>14564</v>
      </c>
      <c r="K16" s="25">
        <f>'worksheet_(ref_spectra)'!P16</f>
        <v>9048</v>
      </c>
      <c r="L16" s="25">
        <f>'worksheet_(ref_spectra)'!Q16</f>
        <v>8708</v>
      </c>
      <c r="M16" s="27">
        <f>'worksheet_(ref_spectra)'!M16</f>
        <v>204806.53471570901</v>
      </c>
      <c r="N16" s="18">
        <f t="shared" si="0"/>
        <v>-354.07023343877518</v>
      </c>
    </row>
    <row r="17" spans="1:14" x14ac:dyDescent="0.25">
      <c r="A17" s="226"/>
      <c r="B17" s="225"/>
      <c r="C17" s="225"/>
      <c r="D17" s="225"/>
      <c r="E17" s="18"/>
      <c r="G17" s="6"/>
      <c r="H17" s="24">
        <f>'worksheet_(ref_spectra)'!L17</f>
        <v>621.19999999998504</v>
      </c>
      <c r="I17" s="18">
        <f>'worksheet_(ref_spectra)'!N17</f>
        <v>15210</v>
      </c>
      <c r="J17" s="18">
        <f>'worksheet_(ref_spectra)'!O17</f>
        <v>14484</v>
      </c>
      <c r="K17" s="25">
        <f>'worksheet_(ref_spectra)'!P17</f>
        <v>9092</v>
      </c>
      <c r="L17" s="25">
        <f>'worksheet_(ref_spectra)'!Q17</f>
        <v>8718</v>
      </c>
      <c r="M17" s="27">
        <f>'worksheet_(ref_spectra)'!M17</f>
        <v>203949.918578565</v>
      </c>
      <c r="N17" s="18">
        <f t="shared" si="0"/>
        <v>-332.90743733625277</v>
      </c>
    </row>
    <row r="18" spans="1:14" x14ac:dyDescent="0.25">
      <c r="A18" s="226"/>
      <c r="B18" s="225"/>
      <c r="C18" s="225"/>
      <c r="D18" s="225"/>
      <c r="E18" s="18"/>
      <c r="G18" s="6"/>
      <c r="H18" s="24">
        <f>'worksheet_(ref_spectra)'!L18</f>
        <v>621.59999999998502</v>
      </c>
      <c r="I18" s="18">
        <f>'worksheet_(ref_spectra)'!N18</f>
        <v>15162</v>
      </c>
      <c r="J18" s="18">
        <f>'worksheet_(ref_spectra)'!O18</f>
        <v>14400</v>
      </c>
      <c r="K18" s="25">
        <f>'worksheet_(ref_spectra)'!P18</f>
        <v>9140</v>
      </c>
      <c r="L18" s="25">
        <f>'worksheet_(ref_spectra)'!Q18</f>
        <v>8777</v>
      </c>
      <c r="M18" s="27">
        <f>'worksheet_(ref_spectra)'!M18</f>
        <v>202618.642038391</v>
      </c>
      <c r="N18" s="18">
        <f t="shared" si="0"/>
        <v>222.99842236045515</v>
      </c>
    </row>
    <row r="19" spans="1:14" x14ac:dyDescent="0.25">
      <c r="A19" s="226"/>
      <c r="B19" s="225"/>
      <c r="C19" s="225"/>
      <c r="D19" s="225"/>
      <c r="E19" s="18"/>
      <c r="G19" s="21"/>
      <c r="H19" s="24">
        <f>'worksheet_(ref_spectra)'!L19</f>
        <v>621.99999999998499</v>
      </c>
      <c r="I19" s="18">
        <f>'worksheet_(ref_spectra)'!N19</f>
        <v>15082</v>
      </c>
      <c r="J19" s="18">
        <f>'worksheet_(ref_spectra)'!O19</f>
        <v>14296</v>
      </c>
      <c r="K19" s="25">
        <f>'worksheet_(ref_spectra)'!P19</f>
        <v>9190</v>
      </c>
      <c r="L19" s="25">
        <f>'worksheet_(ref_spectra)'!Q19</f>
        <v>8823</v>
      </c>
      <c r="M19" s="27">
        <f>'worksheet_(ref_spectra)'!M19</f>
        <v>201870.779946072</v>
      </c>
      <c r="N19" s="18">
        <f t="shared" si="0"/>
        <v>-146.86349857487949</v>
      </c>
    </row>
    <row r="20" spans="1:14" x14ac:dyDescent="0.25">
      <c r="A20" s="226"/>
      <c r="B20" s="225"/>
      <c r="C20" s="225"/>
      <c r="D20" s="225"/>
      <c r="E20" s="18"/>
      <c r="H20" s="24">
        <f>'worksheet_(ref_spectra)'!L20</f>
        <v>622.39999999998497</v>
      </c>
      <c r="I20" s="18">
        <f>'worksheet_(ref_spectra)'!N20</f>
        <v>15020</v>
      </c>
      <c r="J20" s="18">
        <f>'worksheet_(ref_spectra)'!O20</f>
        <v>14188</v>
      </c>
      <c r="K20" s="25">
        <f>'worksheet_(ref_spectra)'!P20</f>
        <v>9227</v>
      </c>
      <c r="L20" s="25">
        <f>'worksheet_(ref_spectra)'!Q20</f>
        <v>8866</v>
      </c>
      <c r="M20" s="27">
        <f>'worksheet_(ref_spectra)'!M20</f>
        <v>200684.630814178</v>
      </c>
      <c r="N20" s="18">
        <f t="shared" si="0"/>
        <v>-1.3696416282909922</v>
      </c>
    </row>
    <row r="21" spans="1:14" x14ac:dyDescent="0.25">
      <c r="A21" s="57"/>
      <c r="B21" s="58"/>
      <c r="C21" s="58" t="s">
        <v>40</v>
      </c>
      <c r="D21" s="67" t="s">
        <v>74</v>
      </c>
      <c r="H21" s="24">
        <f>'worksheet_(ref_spectra)'!L21</f>
        <v>622.79999999998404</v>
      </c>
      <c r="I21" s="18">
        <f>'worksheet_(ref_spectra)'!N21</f>
        <v>14927</v>
      </c>
      <c r="J21" s="18">
        <f>'worksheet_(ref_spectra)'!O21</f>
        <v>14069</v>
      </c>
      <c r="K21" s="25">
        <f>'worksheet_(ref_spectra)'!P21</f>
        <v>9299</v>
      </c>
      <c r="L21" s="25">
        <f>'worksheet_(ref_spectra)'!Q21</f>
        <v>8952</v>
      </c>
      <c r="M21" s="27">
        <f>'worksheet_(ref_spectra)'!M21</f>
        <v>199893.72892963301</v>
      </c>
      <c r="N21" s="18">
        <f t="shared" si="0"/>
        <v>-462.4956629544904</v>
      </c>
    </row>
    <row r="22" spans="1:14" x14ac:dyDescent="0.25">
      <c r="A22" s="59" t="s">
        <v>8</v>
      </c>
      <c r="B22" s="60">
        <f>13.71*single_sample!B786-2.85*(single_sample!B743+single_sample!B744)/2</f>
        <v>12.87706998057914</v>
      </c>
      <c r="C22" s="60">
        <f>13.713*single_sample!B786-2.854*(single_sample!B743+single_sample!B744)/2</f>
        <v>12.878900955990478</v>
      </c>
      <c r="D22" s="60">
        <f>13.63*single_sample!B786-2.64*(single_sample!B743+single_sample!B744)/2</f>
        <v>12.858443771483834</v>
      </c>
      <c r="H22" s="24">
        <f>'worksheet_(ref_spectra)'!L22</f>
        <v>623.19999999998402</v>
      </c>
      <c r="I22" s="18">
        <f>'worksheet_(ref_spectra)'!N22</f>
        <v>14848</v>
      </c>
      <c r="J22" s="18">
        <f>'worksheet_(ref_spectra)'!O22</f>
        <v>13954</v>
      </c>
      <c r="K22" s="25">
        <f>'worksheet_(ref_spectra)'!P22</f>
        <v>9369</v>
      </c>
      <c r="L22" s="25">
        <f>'worksheet_(ref_spectra)'!Q22</f>
        <v>9016</v>
      </c>
      <c r="M22" s="27">
        <f>'worksheet_(ref_spectra)'!M22</f>
        <v>198554.66466893302</v>
      </c>
      <c r="N22" s="18">
        <f t="shared" si="0"/>
        <v>-279.77627629367635</v>
      </c>
    </row>
    <row r="23" spans="1:14" x14ac:dyDescent="0.25">
      <c r="A23" s="59" t="s">
        <v>9</v>
      </c>
      <c r="B23" s="60">
        <f>22.39*(single_sample!B743+single_sample!B744)/2-5.42*single_sample!B786</f>
        <v>1.1236151350291532</v>
      </c>
      <c r="C23" s="60">
        <f>22.386*(single_sample!B743+single_sample!B744)/2-5.416*single_sample!B786</f>
        <v>1.1264461104404919</v>
      </c>
      <c r="D23" s="60">
        <f>22.25*(single_sample!B743+single_sample!B744)/2-5.06*single_sample!B786</f>
        <v>1.4426992744260234</v>
      </c>
      <c r="H23" s="24">
        <f>'worksheet_(ref_spectra)'!L23</f>
        <v>623.59999999998399</v>
      </c>
      <c r="I23" s="18">
        <f>'worksheet_(ref_spectra)'!N23</f>
        <v>14744</v>
      </c>
      <c r="J23" s="18">
        <f>'worksheet_(ref_spectra)'!O23</f>
        <v>13819</v>
      </c>
      <c r="K23" s="25">
        <f>'worksheet_(ref_spectra)'!P23</f>
        <v>9460</v>
      </c>
      <c r="L23" s="25">
        <f>'worksheet_(ref_spectra)'!Q23</f>
        <v>9111</v>
      </c>
      <c r="M23" s="27">
        <f>'worksheet_(ref_spectra)'!M23</f>
        <v>197408.66901650201</v>
      </c>
      <c r="N23" s="18">
        <f t="shared" si="0"/>
        <v>-540.8767269111122</v>
      </c>
    </row>
    <row r="24" spans="1:14" x14ac:dyDescent="0.25">
      <c r="A24" s="59" t="s">
        <v>20</v>
      </c>
      <c r="B24" s="60">
        <f>B22/B23</f>
        <v>11.460392067649599</v>
      </c>
      <c r="C24" s="60">
        <f>C22/C23</f>
        <v>11.433215345698374</v>
      </c>
      <c r="D24" s="60">
        <f>D22/D23</f>
        <v>8.9127678923936209</v>
      </c>
      <c r="H24" s="24">
        <f>'worksheet_(ref_spectra)'!L24</f>
        <v>623.99999999998397</v>
      </c>
      <c r="I24" s="18">
        <f>'worksheet_(ref_spectra)'!N24</f>
        <v>14647</v>
      </c>
      <c r="J24" s="18">
        <f>'worksheet_(ref_spectra)'!O24</f>
        <v>13689</v>
      </c>
      <c r="K24" s="25">
        <f>'worksheet_(ref_spectra)'!P24</f>
        <v>9541</v>
      </c>
      <c r="L24" s="25">
        <f>'worksheet_(ref_spectra)'!Q24</f>
        <v>9250</v>
      </c>
      <c r="M24" s="27">
        <f>'worksheet_(ref_spectra)'!M24</f>
        <v>195742.36057090998</v>
      </c>
      <c r="N24" s="18">
        <f t="shared" si="0"/>
        <v>-175.49128887424013</v>
      </c>
    </row>
    <row r="25" spans="1:14" x14ac:dyDescent="0.25">
      <c r="H25" s="24">
        <f>'worksheet_(ref_spectra)'!L25</f>
        <v>624.39999999998395</v>
      </c>
      <c r="I25" s="18">
        <f>'worksheet_(ref_spectra)'!N25</f>
        <v>14567</v>
      </c>
      <c r="J25" s="18">
        <f>'worksheet_(ref_spectra)'!O25</f>
        <v>13564</v>
      </c>
      <c r="K25" s="25">
        <f>'worksheet_(ref_spectra)'!P25</f>
        <v>9663</v>
      </c>
      <c r="L25" s="25">
        <f>'worksheet_(ref_spectra)'!Q25</f>
        <v>9366</v>
      </c>
      <c r="M25" s="27">
        <f>'worksheet_(ref_spectra)'!M25</f>
        <v>194350.204548977</v>
      </c>
      <c r="N25" s="18">
        <f t="shared" si="0"/>
        <v>63.020320097828517</v>
      </c>
    </row>
    <row r="26" spans="1:14" x14ac:dyDescent="0.25">
      <c r="B26" s="70"/>
      <c r="C26" s="61"/>
      <c r="D26" s="61"/>
      <c r="H26" s="24">
        <f>'worksheet_(ref_spectra)'!L26</f>
        <v>624.79999999998404</v>
      </c>
      <c r="I26" s="18">
        <f>'worksheet_(ref_spectra)'!N26</f>
        <v>14443</v>
      </c>
      <c r="J26" s="18">
        <f>'worksheet_(ref_spectra)'!O26</f>
        <v>13397</v>
      </c>
      <c r="K26" s="25">
        <f>'worksheet_(ref_spectra)'!P26</f>
        <v>9780</v>
      </c>
      <c r="L26" s="25">
        <f>'worksheet_(ref_spectra)'!Q26</f>
        <v>9521</v>
      </c>
      <c r="M26" s="27">
        <f>'worksheet_(ref_spectra)'!M26</f>
        <v>193125.836968221</v>
      </c>
      <c r="N26" s="18">
        <f t="shared" si="0"/>
        <v>-390.85157849916141</v>
      </c>
    </row>
    <row r="27" spans="1:14" ht="14.4" x14ac:dyDescent="0.3">
      <c r="A27" s="231" t="s">
        <v>126</v>
      </c>
      <c r="B27" s="232"/>
      <c r="C27" s="232"/>
      <c r="D27" s="232"/>
      <c r="E27" s="172"/>
      <c r="H27" s="24">
        <f>'worksheet_(ref_spectra)'!L27</f>
        <v>625.19999999998402</v>
      </c>
      <c r="I27" s="18">
        <f>'worksheet_(ref_spectra)'!N27</f>
        <v>14326</v>
      </c>
      <c r="J27" s="18">
        <f>'worksheet_(ref_spectra)'!O27</f>
        <v>13255</v>
      </c>
      <c r="K27" s="25">
        <f>'worksheet_(ref_spectra)'!P27</f>
        <v>9916</v>
      </c>
      <c r="L27" s="25">
        <f>'worksheet_(ref_spectra)'!Q27</f>
        <v>9690</v>
      </c>
      <c r="M27" s="27">
        <f>'worksheet_(ref_spectra)'!M27</f>
        <v>191737.90142887802</v>
      </c>
      <c r="N27" s="18">
        <f t="shared" si="0"/>
        <v>-450.1874632985855</v>
      </c>
    </row>
    <row r="28" spans="1:14" ht="14.4" x14ac:dyDescent="0.3">
      <c r="B28" s="60"/>
      <c r="C28" s="60"/>
      <c r="D28" s="60"/>
      <c r="E28" s="172"/>
      <c r="H28" s="24">
        <f>'worksheet_(ref_spectra)'!L28</f>
        <v>635.59999999998399</v>
      </c>
      <c r="I28" s="25">
        <f>'worksheet_(ref_spectra)'!N28</f>
        <v>10980</v>
      </c>
      <c r="J28" s="25">
        <f>'worksheet_(ref_spectra)'!O28</f>
        <v>10008</v>
      </c>
      <c r="K28" s="25">
        <f>'worksheet_(ref_spectra)'!P28</f>
        <v>21691</v>
      </c>
      <c r="L28" s="25">
        <f>'worksheet_(ref_spectra)'!Q28</f>
        <v>24084</v>
      </c>
      <c r="M28" s="26">
        <f>'worksheet_(ref_spectra)'!M28</f>
        <v>167489.97552306499</v>
      </c>
      <c r="N28" s="18">
        <f t="shared" si="0"/>
        <v>372.31900911862613</v>
      </c>
    </row>
    <row r="29" spans="1:14" ht="14.4" x14ac:dyDescent="0.3">
      <c r="B29" s="60"/>
      <c r="C29" s="60"/>
      <c r="D29" s="60"/>
      <c r="E29" s="172"/>
      <c r="H29" s="24">
        <f>'worksheet_(ref_spectra)'!L29</f>
        <v>635.99999999998397</v>
      </c>
      <c r="I29" s="25">
        <f>'worksheet_(ref_spectra)'!N29</f>
        <v>10928</v>
      </c>
      <c r="J29" s="25">
        <f>'worksheet_(ref_spectra)'!O29</f>
        <v>9999</v>
      </c>
      <c r="K29" s="25">
        <f>'worksheet_(ref_spectra)'!P29</f>
        <v>22575</v>
      </c>
      <c r="L29" s="25">
        <f>'worksheet_(ref_spectra)'!Q29</f>
        <v>25140</v>
      </c>
      <c r="M29" s="26">
        <f>'worksheet_(ref_spectra)'!M29</f>
        <v>168681.49815130999</v>
      </c>
      <c r="N29" s="18">
        <f t="shared" si="0"/>
        <v>197.35488864852232</v>
      </c>
    </row>
    <row r="30" spans="1:14" ht="14.4" x14ac:dyDescent="0.3">
      <c r="B30" s="60"/>
      <c r="C30" s="60"/>
      <c r="D30" s="60"/>
      <c r="E30" s="172"/>
      <c r="H30" s="24">
        <f>'worksheet_(ref_spectra)'!L30</f>
        <v>636.39999999998395</v>
      </c>
      <c r="I30" s="25">
        <f>'worksheet_(ref_spectra)'!N30</f>
        <v>10907</v>
      </c>
      <c r="J30" s="25">
        <f>'worksheet_(ref_spectra)'!O30</f>
        <v>10019</v>
      </c>
      <c r="K30" s="25">
        <f>'worksheet_(ref_spectra)'!P30</f>
        <v>23508</v>
      </c>
      <c r="L30" s="25">
        <f>'worksheet_(ref_spectra)'!Q30</f>
        <v>26211</v>
      </c>
      <c r="M30" s="26">
        <f>'worksheet_(ref_spectra)'!M30</f>
        <v>170322.43288667401</v>
      </c>
      <c r="N30" s="18">
        <f t="shared" si="0"/>
        <v>1.3994296538585331</v>
      </c>
    </row>
    <row r="31" spans="1:14" x14ac:dyDescent="0.25">
      <c r="H31" s="24">
        <f>'worksheet_(ref_spectra)'!L31</f>
        <v>636.79999999998404</v>
      </c>
      <c r="I31" s="25">
        <f>'worksheet_(ref_spectra)'!N31</f>
        <v>10863</v>
      </c>
      <c r="J31" s="25">
        <f>'worksheet_(ref_spectra)'!O31</f>
        <v>10043</v>
      </c>
      <c r="K31" s="25">
        <f>'worksheet_(ref_spectra)'!P31</f>
        <v>24456</v>
      </c>
      <c r="L31" s="25">
        <f>'worksheet_(ref_spectra)'!Q31</f>
        <v>27331</v>
      </c>
      <c r="M31" s="26">
        <f>'worksheet_(ref_spectra)'!M31</f>
        <v>171692.40601053901</v>
      </c>
      <c r="N31" s="18">
        <f t="shared" si="0"/>
        <v>6.0607649119046982</v>
      </c>
    </row>
    <row r="32" spans="1:14" x14ac:dyDescent="0.25">
      <c r="D32" s="171"/>
      <c r="H32" s="24">
        <f>'worksheet_(ref_spectra)'!L32</f>
        <v>637.19999999998402</v>
      </c>
      <c r="I32" s="25">
        <f>'worksheet_(ref_spectra)'!N32</f>
        <v>10874</v>
      </c>
      <c r="J32" s="25">
        <f>'worksheet_(ref_spectra)'!O32</f>
        <v>10088</v>
      </c>
      <c r="K32" s="25">
        <f>'worksheet_(ref_spectra)'!P32</f>
        <v>25471</v>
      </c>
      <c r="L32" s="25">
        <f>'worksheet_(ref_spectra)'!Q32</f>
        <v>28490</v>
      </c>
      <c r="M32" s="26">
        <f>'worksheet_(ref_spectra)'!M32</f>
        <v>173110.63663563199</v>
      </c>
      <c r="N32" s="18">
        <f t="shared" si="0"/>
        <v>520.86911924535525</v>
      </c>
    </row>
    <row r="33" spans="8:14" x14ac:dyDescent="0.25">
      <c r="H33" s="24">
        <f>'worksheet_(ref_spectra)'!L33</f>
        <v>637.59999999998399</v>
      </c>
      <c r="I33" s="25">
        <f>'worksheet_(ref_spectra)'!N33</f>
        <v>10877</v>
      </c>
      <c r="J33" s="25">
        <f>'worksheet_(ref_spectra)'!O33</f>
        <v>10138</v>
      </c>
      <c r="K33" s="25">
        <f>'worksheet_(ref_spectra)'!P33</f>
        <v>26467</v>
      </c>
      <c r="L33" s="25">
        <f>'worksheet_(ref_spectra)'!Q33</f>
        <v>29638</v>
      </c>
      <c r="M33" s="26">
        <f>'worksheet_(ref_spectra)'!M33</f>
        <v>175239.97648820898</v>
      </c>
      <c r="N33" s="18">
        <f t="shared" si="0"/>
        <v>285.95543818757869</v>
      </c>
    </row>
    <row r="34" spans="8:14" x14ac:dyDescent="0.25">
      <c r="H34" s="24">
        <f>'worksheet_(ref_spectra)'!L34</f>
        <v>637.99999999998397</v>
      </c>
      <c r="I34" s="25">
        <f>'worksheet_(ref_spectra)'!N34</f>
        <v>10894</v>
      </c>
      <c r="J34" s="25">
        <f>'worksheet_(ref_spectra)'!O34</f>
        <v>10209</v>
      </c>
      <c r="K34" s="25">
        <f>'worksheet_(ref_spectra)'!P34</f>
        <v>27516</v>
      </c>
      <c r="L34" s="25">
        <f>'worksheet_(ref_spectra)'!Q34</f>
        <v>30825</v>
      </c>
      <c r="M34" s="26">
        <f>'worksheet_(ref_spectra)'!M34</f>
        <v>177552.04544481501</v>
      </c>
      <c r="N34" s="18">
        <f t="shared" si="0"/>
        <v>158.78140390402405</v>
      </c>
    </row>
    <row r="35" spans="8:14" x14ac:dyDescent="0.25">
      <c r="H35" s="24">
        <f>'worksheet_(ref_spectra)'!L35</f>
        <v>638.39999999998395</v>
      </c>
      <c r="I35" s="25">
        <f>'worksheet_(ref_spectra)'!N35</f>
        <v>10947</v>
      </c>
      <c r="J35" s="25">
        <f>'worksheet_(ref_spectra)'!O35</f>
        <v>10296</v>
      </c>
      <c r="K35" s="25">
        <f>'worksheet_(ref_spectra)'!P35</f>
        <v>28594</v>
      </c>
      <c r="L35" s="25">
        <f>'worksheet_(ref_spectra)'!Q35</f>
        <v>32033</v>
      </c>
      <c r="M35" s="26">
        <f>'worksheet_(ref_spectra)'!M35</f>
        <v>180055.34297508499</v>
      </c>
      <c r="N35" s="18">
        <f t="shared" si="0"/>
        <v>207.68852908650297</v>
      </c>
    </row>
    <row r="36" spans="8:14" x14ac:dyDescent="0.25">
      <c r="H36" s="24">
        <f>'worksheet_(ref_spectra)'!L36</f>
        <v>638.79999999998404</v>
      </c>
      <c r="I36" s="25">
        <f>'worksheet_(ref_spectra)'!N36</f>
        <v>11011</v>
      </c>
      <c r="J36" s="25">
        <f>'worksheet_(ref_spectra)'!O36</f>
        <v>10420</v>
      </c>
      <c r="K36" s="25">
        <f>'worksheet_(ref_spectra)'!P36</f>
        <v>29662</v>
      </c>
      <c r="L36" s="25">
        <f>'worksheet_(ref_spectra)'!Q36</f>
        <v>33219</v>
      </c>
      <c r="M36" s="26">
        <f>'worksheet_(ref_spectra)'!M36</f>
        <v>182519.330167459</v>
      </c>
      <c r="N36" s="18">
        <f t="shared" si="0"/>
        <v>583.50516390128178</v>
      </c>
    </row>
    <row r="37" spans="8:14" x14ac:dyDescent="0.25">
      <c r="H37" s="24">
        <f>'worksheet_(ref_spectra)'!L37</f>
        <v>639.19999999998402</v>
      </c>
      <c r="I37" s="18">
        <f>'worksheet_(ref_spectra)'!N37</f>
        <v>11071</v>
      </c>
      <c r="J37" s="18">
        <f>'worksheet_(ref_spectra)'!O37</f>
        <v>10542</v>
      </c>
      <c r="K37" s="25">
        <f>'worksheet_(ref_spectra)'!P37</f>
        <v>30776</v>
      </c>
      <c r="L37" s="25">
        <f>'worksheet_(ref_spectra)'!Q37</f>
        <v>34446</v>
      </c>
      <c r="M37" s="27">
        <f>'worksheet_(ref_spectra)'!M37</f>
        <v>185974.086997234</v>
      </c>
      <c r="N37" s="18">
        <f t="shared" si="0"/>
        <v>-7.9959710695839021</v>
      </c>
    </row>
    <row r="38" spans="8:14" x14ac:dyDescent="0.25">
      <c r="H38" s="24">
        <f>'worksheet_(ref_spectra)'!L38</f>
        <v>639.59999999998399</v>
      </c>
      <c r="I38" s="18">
        <f>'worksheet_(ref_spectra)'!N38</f>
        <v>11170</v>
      </c>
      <c r="J38" s="18">
        <f>'worksheet_(ref_spectra)'!O38</f>
        <v>10707</v>
      </c>
      <c r="K38" s="25">
        <f>'worksheet_(ref_spectra)'!P38</f>
        <v>31874</v>
      </c>
      <c r="L38" s="25">
        <f>'worksheet_(ref_spectra)'!Q38</f>
        <v>35655</v>
      </c>
      <c r="M38" s="27">
        <f>'worksheet_(ref_spectra)'!M38</f>
        <v>189376.79684707901</v>
      </c>
      <c r="N38" s="18">
        <f t="shared" si="0"/>
        <v>-44.127366434026044</v>
      </c>
    </row>
    <row r="39" spans="8:14" x14ac:dyDescent="0.25">
      <c r="H39" s="24">
        <f>'worksheet_(ref_spectra)'!L39</f>
        <v>639.99999999998397</v>
      </c>
      <c r="I39" s="18">
        <f>'worksheet_(ref_spectra)'!N39</f>
        <v>11286</v>
      </c>
      <c r="J39" s="18">
        <f>'worksheet_(ref_spectra)'!O39</f>
        <v>10878</v>
      </c>
      <c r="K39" s="25">
        <f>'worksheet_(ref_spectra)'!P39</f>
        <v>32999</v>
      </c>
      <c r="L39" s="25">
        <f>'worksheet_(ref_spectra)'!Q39</f>
        <v>36847</v>
      </c>
      <c r="M39" s="27">
        <f>'worksheet_(ref_spectra)'!M39</f>
        <v>192976.408143632</v>
      </c>
      <c r="N39" s="18">
        <f t="shared" si="0"/>
        <v>-127.25975608534645</v>
      </c>
    </row>
    <row r="40" spans="8:14" x14ac:dyDescent="0.25">
      <c r="H40" s="24">
        <f>'worksheet_(ref_spectra)'!L40</f>
        <v>640.39999999998304</v>
      </c>
      <c r="I40" s="18">
        <f>'worksheet_(ref_spectra)'!N40</f>
        <v>11419</v>
      </c>
      <c r="J40" s="18">
        <f>'worksheet_(ref_spectra)'!O40</f>
        <v>11083</v>
      </c>
      <c r="K40" s="25">
        <f>'worksheet_(ref_spectra)'!P40</f>
        <v>34097</v>
      </c>
      <c r="L40" s="25">
        <f>'worksheet_(ref_spectra)'!Q40</f>
        <v>38017</v>
      </c>
      <c r="M40" s="27">
        <f>'worksheet_(ref_spectra)'!M40</f>
        <v>196695.19636509998</v>
      </c>
      <c r="N40" s="18">
        <f t="shared" si="0"/>
        <v>-34.300143843487604</v>
      </c>
    </row>
    <row r="41" spans="8:14" x14ac:dyDescent="0.25">
      <c r="H41" s="24">
        <f>'worksheet_(ref_spectra)'!L41</f>
        <v>640.79999999998302</v>
      </c>
      <c r="I41" s="18">
        <f>'worksheet_(ref_spectra)'!N41</f>
        <v>11590</v>
      </c>
      <c r="J41" s="18">
        <f>'worksheet_(ref_spectra)'!O41</f>
        <v>11297</v>
      </c>
      <c r="K41" s="25">
        <f>'worksheet_(ref_spectra)'!P41</f>
        <v>35218</v>
      </c>
      <c r="L41" s="25">
        <f>'worksheet_(ref_spectra)'!Q41</f>
        <v>39151</v>
      </c>
      <c r="M41" s="27">
        <f>'worksheet_(ref_spectra)'!M41</f>
        <v>200611.40572020799</v>
      </c>
      <c r="N41" s="18">
        <f t="shared" si="0"/>
        <v>145.69729290882242</v>
      </c>
    </row>
    <row r="42" spans="8:14" x14ac:dyDescent="0.25">
      <c r="H42" s="24">
        <f>'worksheet_(ref_spectra)'!L42</f>
        <v>641.19999999998299</v>
      </c>
      <c r="I42" s="18">
        <f>'worksheet_(ref_spectra)'!N42</f>
        <v>11760</v>
      </c>
      <c r="J42" s="18">
        <f>'worksheet_(ref_spectra)'!O42</f>
        <v>11547</v>
      </c>
      <c r="K42" s="25">
        <f>'worksheet_(ref_spectra)'!P42</f>
        <v>36293</v>
      </c>
      <c r="L42" s="25">
        <f>'worksheet_(ref_spectra)'!Q42</f>
        <v>40290</v>
      </c>
      <c r="M42" s="27">
        <f>'worksheet_(ref_spectra)'!M42</f>
        <v>204903.093398567</v>
      </c>
      <c r="N42" s="18">
        <f t="shared" si="0"/>
        <v>154.66371754801366</v>
      </c>
    </row>
    <row r="43" spans="8:14" x14ac:dyDescent="0.25">
      <c r="H43" s="24">
        <f>'worksheet_(ref_spectra)'!L43</f>
        <v>641.59999999998297</v>
      </c>
      <c r="I43" s="18">
        <f>'worksheet_(ref_spectra)'!N43</f>
        <v>11959</v>
      </c>
      <c r="J43" s="18">
        <f>'worksheet_(ref_spectra)'!O43</f>
        <v>11819</v>
      </c>
      <c r="K43" s="25">
        <f>'worksheet_(ref_spectra)'!P43</f>
        <v>37368</v>
      </c>
      <c r="L43" s="25">
        <f>'worksheet_(ref_spectra)'!Q43</f>
        <v>41316</v>
      </c>
      <c r="M43" s="27">
        <f>'worksheet_(ref_spectra)'!M43</f>
        <v>209026.19729722</v>
      </c>
      <c r="N43" s="18">
        <f t="shared" si="0"/>
        <v>568.37030775268795</v>
      </c>
    </row>
    <row r="44" spans="8:14" x14ac:dyDescent="0.25">
      <c r="H44" s="24">
        <f>'worksheet_(ref_spectra)'!L44</f>
        <v>641.99999999998295</v>
      </c>
      <c r="I44" s="18">
        <f>'worksheet_(ref_spectra)'!N44</f>
        <v>12179</v>
      </c>
      <c r="J44" s="18">
        <f>'worksheet_(ref_spectra)'!O44</f>
        <v>12094</v>
      </c>
      <c r="K44" s="25">
        <f>'worksheet_(ref_spectra)'!P44</f>
        <v>38403</v>
      </c>
      <c r="L44" s="25">
        <f>'worksheet_(ref_spectra)'!Q44</f>
        <v>42316</v>
      </c>
      <c r="M44" s="27">
        <f>'worksheet_(ref_spectra)'!M44</f>
        <v>214217.766568202</v>
      </c>
      <c r="N44" s="18">
        <f t="shared" si="0"/>
        <v>20.010332559439121</v>
      </c>
    </row>
    <row r="45" spans="8:14" x14ac:dyDescent="0.25">
      <c r="H45" s="24">
        <f>'worksheet_(ref_spectra)'!L45</f>
        <v>642.39999999998304</v>
      </c>
      <c r="I45" s="18">
        <f>'worksheet_(ref_spectra)'!N45</f>
        <v>12435</v>
      </c>
      <c r="J45" s="18">
        <f>'worksheet_(ref_spectra)'!O45</f>
        <v>12425</v>
      </c>
      <c r="K45" s="25">
        <f>'worksheet_(ref_spectra)'!P45</f>
        <v>39415</v>
      </c>
      <c r="L45" s="25">
        <f>'worksheet_(ref_spectra)'!Q45</f>
        <v>43279</v>
      </c>
      <c r="M45" s="27">
        <f>'worksheet_(ref_spectra)'!M45</f>
        <v>219335.515094148</v>
      </c>
      <c r="N45" s="18">
        <f t="shared" si="0"/>
        <v>95.180803017516155</v>
      </c>
    </row>
    <row r="46" spans="8:14" x14ac:dyDescent="0.25">
      <c r="H46" s="24">
        <f>'worksheet_(ref_spectra)'!L46</f>
        <v>642.79999999998302</v>
      </c>
      <c r="I46" s="18">
        <f>'worksheet_(ref_spectra)'!N46</f>
        <v>12699</v>
      </c>
      <c r="J46" s="18">
        <f>'worksheet_(ref_spectra)'!O46</f>
        <v>12791</v>
      </c>
      <c r="K46" s="25">
        <f>'worksheet_(ref_spectra)'!P46</f>
        <v>40399</v>
      </c>
      <c r="L46" s="25">
        <f>'worksheet_(ref_spectra)'!Q46</f>
        <v>44151</v>
      </c>
      <c r="M46" s="27">
        <f>'worksheet_(ref_spectra)'!M46</f>
        <v>224760.49519110299</v>
      </c>
      <c r="N46" s="18">
        <f t="shared" si="0"/>
        <v>51.791844854858937</v>
      </c>
    </row>
    <row r="47" spans="8:14" x14ac:dyDescent="0.25">
      <c r="H47" s="24">
        <f>'worksheet_(ref_spectra)'!L47</f>
        <v>643.19999999998299</v>
      </c>
      <c r="I47" s="18">
        <f>'worksheet_(ref_spectra)'!N47</f>
        <v>13001</v>
      </c>
      <c r="J47" s="18">
        <f>'worksheet_(ref_spectra)'!O47</f>
        <v>13169</v>
      </c>
      <c r="K47" s="25">
        <f>'worksheet_(ref_spectra)'!P47</f>
        <v>41305</v>
      </c>
      <c r="L47" s="25">
        <f>'worksheet_(ref_spectra)'!Q47</f>
        <v>44924</v>
      </c>
      <c r="M47" s="27">
        <f>'worksheet_(ref_spectra)'!M47</f>
        <v>230357.96574443197</v>
      </c>
      <c r="N47" s="18">
        <f t="shared" si="0"/>
        <v>26.040630569274072</v>
      </c>
    </row>
    <row r="48" spans="8:14" x14ac:dyDescent="0.25">
      <c r="H48" s="24">
        <f>'worksheet_(ref_spectra)'!L48</f>
        <v>643.59999999998297</v>
      </c>
      <c r="I48" s="18">
        <f>'worksheet_(ref_spectra)'!N48</f>
        <v>13352</v>
      </c>
      <c r="J48" s="18">
        <f>'worksheet_(ref_spectra)'!O48</f>
        <v>13594</v>
      </c>
      <c r="K48" s="25">
        <f>'worksheet_(ref_spectra)'!P48</f>
        <v>42173</v>
      </c>
      <c r="L48" s="25">
        <f>'worksheet_(ref_spectra)'!Q48</f>
        <v>45671</v>
      </c>
      <c r="M48" s="27">
        <f>'worksheet_(ref_spectra)'!M48</f>
        <v>236431.28356449399</v>
      </c>
      <c r="N48" s="18">
        <f t="shared" si="0"/>
        <v>96.937966566765681</v>
      </c>
    </row>
    <row r="49" spans="8:14" x14ac:dyDescent="0.25">
      <c r="H49" s="24">
        <f>'worksheet_(ref_spectra)'!L49</f>
        <v>643.99999999998295</v>
      </c>
      <c r="I49" s="18">
        <f>'worksheet_(ref_spectra)'!N49</f>
        <v>13709</v>
      </c>
      <c r="J49" s="18">
        <f>'worksheet_(ref_spectra)'!O49</f>
        <v>14046</v>
      </c>
      <c r="K49" s="25">
        <f>'worksheet_(ref_spectra)'!P49</f>
        <v>42983</v>
      </c>
      <c r="L49" s="25">
        <f>'worksheet_(ref_spectra)'!Q49</f>
        <v>46270</v>
      </c>
      <c r="M49" s="27">
        <f>'worksheet_(ref_spectra)'!M49</f>
        <v>242844.09411667802</v>
      </c>
      <c r="N49" s="18">
        <f t="shared" si="0"/>
        <v>-112.67515323709813</v>
      </c>
    </row>
    <row r="50" spans="8:14" x14ac:dyDescent="0.25">
      <c r="H50" s="24">
        <f>'worksheet_(ref_spectra)'!L50</f>
        <v>644.39999999998304</v>
      </c>
      <c r="I50" s="18">
        <f>'worksheet_(ref_spectra)'!N50</f>
        <v>14097</v>
      </c>
      <c r="J50" s="18">
        <f>'worksheet_(ref_spectra)'!O50</f>
        <v>14548</v>
      </c>
      <c r="K50" s="25">
        <f>'worksheet_(ref_spectra)'!P50</f>
        <v>43737</v>
      </c>
      <c r="L50" s="25">
        <f>'worksheet_(ref_spectra)'!Q50</f>
        <v>46829</v>
      </c>
      <c r="M50" s="27">
        <f>'worksheet_(ref_spectra)'!M50</f>
        <v>249209.57526281002</v>
      </c>
      <c r="N50" s="18">
        <f t="shared" si="0"/>
        <v>180.83302571062814</v>
      </c>
    </row>
    <row r="51" spans="8:14" x14ac:dyDescent="0.25">
      <c r="H51" s="24">
        <f>'worksheet_(ref_spectra)'!L51</f>
        <v>644.79999999998302</v>
      </c>
      <c r="I51" s="18">
        <f>'worksheet_(ref_spectra)'!N51</f>
        <v>14524</v>
      </c>
      <c r="J51" s="18">
        <f>'worksheet_(ref_spectra)'!O51</f>
        <v>15072</v>
      </c>
      <c r="K51" s="25">
        <f>'worksheet_(ref_spectra)'!P51</f>
        <v>44366</v>
      </c>
      <c r="L51" s="25">
        <f>'worksheet_(ref_spectra)'!Q51</f>
        <v>47218</v>
      </c>
      <c r="M51" s="27">
        <f>'worksheet_(ref_spectra)'!M51</f>
        <v>256407.08500629201</v>
      </c>
      <c r="N51" s="18">
        <f t="shared" si="0"/>
        <v>-182.44801224672119</v>
      </c>
    </row>
    <row r="52" spans="8:14" x14ac:dyDescent="0.25">
      <c r="H52" s="24">
        <f>'worksheet_(ref_spectra)'!L52</f>
        <v>645.19999999998299</v>
      </c>
      <c r="I52" s="18">
        <f>'worksheet_(ref_spectra)'!N52</f>
        <v>14954</v>
      </c>
      <c r="J52" s="18">
        <f>'worksheet_(ref_spectra)'!O52</f>
        <v>15640</v>
      </c>
      <c r="K52" s="25">
        <f>'worksheet_(ref_spectra)'!P52</f>
        <v>44939</v>
      </c>
      <c r="L52" s="25">
        <f>'worksheet_(ref_spectra)'!Q52</f>
        <v>47505</v>
      </c>
      <c r="M52" s="27">
        <f>'worksheet_(ref_spectra)'!M52</f>
        <v>263472.54516735603</v>
      </c>
      <c r="N52" s="18">
        <f t="shared" si="0"/>
        <v>-224.11728301510448</v>
      </c>
    </row>
    <row r="53" spans="8:14" x14ac:dyDescent="0.25">
      <c r="H53" s="24">
        <f>'worksheet_(ref_spectra)'!L53</f>
        <v>645.59999999998297</v>
      </c>
      <c r="I53" s="18">
        <f>'worksheet_(ref_spectra)'!N53</f>
        <v>15477</v>
      </c>
      <c r="J53" s="18">
        <f>'worksheet_(ref_spectra)'!O53</f>
        <v>16262</v>
      </c>
      <c r="K53" s="25">
        <f>'worksheet_(ref_spectra)'!P53</f>
        <v>45467</v>
      </c>
      <c r="L53" s="25">
        <f>'worksheet_(ref_spectra)'!Q53</f>
        <v>47741</v>
      </c>
      <c r="M53" s="27">
        <f>'worksheet_(ref_spectra)'!M53</f>
        <v>271189.15846134099</v>
      </c>
      <c r="N53" s="18">
        <f t="shared" si="0"/>
        <v>-45.037369839497842</v>
      </c>
    </row>
    <row r="54" spans="8:14" x14ac:dyDescent="0.25">
      <c r="H54" s="24">
        <f>'worksheet_(ref_spectra)'!L54</f>
        <v>645.99999999998295</v>
      </c>
      <c r="I54" s="25">
        <f>'worksheet_(ref_spectra)'!N54</f>
        <v>16026</v>
      </c>
      <c r="J54" s="25">
        <f>'worksheet_(ref_spectra)'!O54</f>
        <v>16932</v>
      </c>
      <c r="K54" s="25">
        <f>'worksheet_(ref_spectra)'!P54</f>
        <v>45887</v>
      </c>
      <c r="L54" s="25">
        <f>'worksheet_(ref_spectra)'!Q54</f>
        <v>47822</v>
      </c>
      <c r="M54" s="26">
        <f>'worksheet_(ref_spectra)'!M54</f>
        <v>279220.62675963901</v>
      </c>
      <c r="N54" s="18">
        <f t="shared" si="0"/>
        <v>105.0632189947064</v>
      </c>
    </row>
    <row r="55" spans="8:14" x14ac:dyDescent="0.25">
      <c r="H55" s="24">
        <f>'worksheet_(ref_spectra)'!L55</f>
        <v>646.39999999998304</v>
      </c>
      <c r="I55" s="25">
        <f>'worksheet_(ref_spectra)'!N55</f>
        <v>16601</v>
      </c>
      <c r="J55" s="25">
        <f>'worksheet_(ref_spectra)'!O55</f>
        <v>17634</v>
      </c>
      <c r="K55" s="25">
        <f>'worksheet_(ref_spectra)'!P55</f>
        <v>46186</v>
      </c>
      <c r="L55" s="25">
        <f>'worksheet_(ref_spectra)'!Q55</f>
        <v>47795</v>
      </c>
      <c r="M55" s="26">
        <f>'worksheet_(ref_spectra)'!M55</f>
        <v>287820.57761847699</v>
      </c>
      <c r="N55" s="18">
        <f t="shared" si="0"/>
        <v>-102.35911394533468</v>
      </c>
    </row>
    <row r="56" spans="8:14" x14ac:dyDescent="0.25">
      <c r="H56" s="24">
        <f>'worksheet_(ref_spectra)'!L56</f>
        <v>646.79999999998302</v>
      </c>
      <c r="I56" s="25">
        <f>'worksheet_(ref_spectra)'!N56</f>
        <v>17222</v>
      </c>
      <c r="J56" s="25">
        <f>'worksheet_(ref_spectra)'!O56</f>
        <v>18391</v>
      </c>
      <c r="K56" s="25">
        <f>'worksheet_(ref_spectra)'!P56</f>
        <v>46409</v>
      </c>
      <c r="L56" s="25">
        <f>'worksheet_(ref_spectra)'!Q56</f>
        <v>47664</v>
      </c>
      <c r="M56" s="26">
        <f>'worksheet_(ref_spectra)'!M56</f>
        <v>296691.716711952</v>
      </c>
      <c r="N56" s="18">
        <f t="shared" si="0"/>
        <v>-61.745719253609423</v>
      </c>
    </row>
    <row r="57" spans="8:14" x14ac:dyDescent="0.25">
      <c r="H57" s="24">
        <f>'worksheet_(ref_spectra)'!L57</f>
        <v>647.19999999998299</v>
      </c>
      <c r="I57" s="25">
        <f>'worksheet_(ref_spectra)'!N57</f>
        <v>17887</v>
      </c>
      <c r="J57" s="25">
        <f>'worksheet_(ref_spectra)'!O57</f>
        <v>19209</v>
      </c>
      <c r="K57" s="25">
        <f>'worksheet_(ref_spectra)'!P57</f>
        <v>46511</v>
      </c>
      <c r="L57" s="25">
        <f>'worksheet_(ref_spectra)'!Q57</f>
        <v>47403</v>
      </c>
      <c r="M57" s="26">
        <f>'worksheet_(ref_spectra)'!M57</f>
        <v>306332.254492565</v>
      </c>
      <c r="N57" s="18">
        <f t="shared" si="0"/>
        <v>-293.80294344079448</v>
      </c>
    </row>
    <row r="58" spans="8:14" x14ac:dyDescent="0.25">
      <c r="H58" s="24">
        <f>'worksheet_(ref_spectra)'!L58</f>
        <v>647.59999999998297</v>
      </c>
      <c r="I58" s="25">
        <f>'worksheet_(ref_spectra)'!N58</f>
        <v>18604</v>
      </c>
      <c r="J58" s="25">
        <f>'worksheet_(ref_spectra)'!O58</f>
        <v>20080</v>
      </c>
      <c r="K58" s="25">
        <f>'worksheet_(ref_spectra)'!P58</f>
        <v>46540</v>
      </c>
      <c r="L58" s="25">
        <f>'worksheet_(ref_spectra)'!Q58</f>
        <v>47050</v>
      </c>
      <c r="M58" s="26">
        <f>'worksheet_(ref_spectra)'!M58</f>
        <v>316159.51664659497</v>
      </c>
      <c r="N58" s="18">
        <f t="shared" si="0"/>
        <v>-156.96630593924783</v>
      </c>
    </row>
    <row r="59" spans="8:14" x14ac:dyDescent="0.25">
      <c r="H59" s="24">
        <f>'worksheet_(ref_spectra)'!L59</f>
        <v>647.99999999998295</v>
      </c>
      <c r="I59" s="25">
        <f>'worksheet_(ref_spectra)'!N59</f>
        <v>19381</v>
      </c>
      <c r="J59" s="25">
        <f>'worksheet_(ref_spectra)'!O59</f>
        <v>21015</v>
      </c>
      <c r="K59" s="25">
        <f>'worksheet_(ref_spectra)'!P59</f>
        <v>46452</v>
      </c>
      <c r="L59" s="25">
        <f>'worksheet_(ref_spectra)'!Q59</f>
        <v>46564</v>
      </c>
      <c r="M59" s="26">
        <f>'worksheet_(ref_spectra)'!M59</f>
        <v>326612.41307230701</v>
      </c>
      <c r="N59" s="18">
        <f t="shared" si="0"/>
        <v>-28.183330535772257</v>
      </c>
    </row>
    <row r="60" spans="8:14" x14ac:dyDescent="0.25">
      <c r="H60" s="24">
        <f>'worksheet_(ref_spectra)'!L60</f>
        <v>648.39999999998304</v>
      </c>
      <c r="I60" s="25">
        <f>'worksheet_(ref_spectra)'!N60</f>
        <v>20176</v>
      </c>
      <c r="J60" s="25">
        <f>'worksheet_(ref_spectra)'!O60</f>
        <v>21991</v>
      </c>
      <c r="K60" s="25">
        <f>'worksheet_(ref_spectra)'!P60</f>
        <v>46275</v>
      </c>
      <c r="L60" s="25">
        <f>'worksheet_(ref_spectra)'!Q60</f>
        <v>45964</v>
      </c>
      <c r="M60" s="26">
        <f>'worksheet_(ref_spectra)'!M60</f>
        <v>337619.56225039699</v>
      </c>
      <c r="N60" s="18">
        <f t="shared" si="0"/>
        <v>-219.20886173663894</v>
      </c>
    </row>
    <row r="61" spans="8:14" x14ac:dyDescent="0.25">
      <c r="H61" s="24">
        <f>'worksheet_(ref_spectra)'!L61</f>
        <v>648.79999999998302</v>
      </c>
      <c r="I61" s="25">
        <f>'worksheet_(ref_spectra)'!N61</f>
        <v>21022</v>
      </c>
      <c r="J61" s="25">
        <f>'worksheet_(ref_spectra)'!O61</f>
        <v>23033</v>
      </c>
      <c r="K61" s="25">
        <f>'worksheet_(ref_spectra)'!P61</f>
        <v>45969</v>
      </c>
      <c r="L61" s="25">
        <f>'worksheet_(ref_spectra)'!Q61</f>
        <v>45280</v>
      </c>
      <c r="M61" s="26">
        <f>'worksheet_(ref_spectra)'!M61</f>
        <v>349601.39768936299</v>
      </c>
      <c r="N61" s="18">
        <f t="shared" si="0"/>
        <v>-779.15636023011757</v>
      </c>
    </row>
    <row r="62" spans="8:14" x14ac:dyDescent="0.25">
      <c r="H62" s="24">
        <f>'worksheet_(ref_spectra)'!L62</f>
        <v>649.19999999998299</v>
      </c>
      <c r="I62" s="25">
        <f>'worksheet_(ref_spectra)'!N62</f>
        <v>21981</v>
      </c>
      <c r="J62" s="25">
        <f>'worksheet_(ref_spectra)'!O62</f>
        <v>24170</v>
      </c>
      <c r="K62" s="25">
        <f>'worksheet_(ref_spectra)'!P62</f>
        <v>45615</v>
      </c>
      <c r="L62" s="25">
        <f>'worksheet_(ref_spectra)'!Q62</f>
        <v>44523</v>
      </c>
      <c r="M62" s="26">
        <f>'worksheet_(ref_spectra)'!M62</f>
        <v>361728.38653303601</v>
      </c>
      <c r="N62" s="18">
        <f t="shared" si="0"/>
        <v>-237.31668763107155</v>
      </c>
    </row>
    <row r="63" spans="8:14" x14ac:dyDescent="0.25">
      <c r="H63" s="24">
        <f>'worksheet_(ref_spectra)'!L63</f>
        <v>649.59999999998297</v>
      </c>
      <c r="I63" s="18">
        <f>'worksheet_(ref_spectra)'!N63</f>
        <v>22951</v>
      </c>
      <c r="J63" s="18">
        <f>'worksheet_(ref_spectra)'!O63</f>
        <v>25349</v>
      </c>
      <c r="K63" s="25">
        <f>'worksheet_(ref_spectra)'!P63</f>
        <v>45128</v>
      </c>
      <c r="L63" s="25">
        <f>'worksheet_(ref_spectra)'!Q63</f>
        <v>43618</v>
      </c>
      <c r="M63" s="27">
        <f>'worksheet_(ref_spectra)'!M63</f>
        <v>374695.16329486499</v>
      </c>
      <c r="N63" s="18">
        <f t="shared" si="0"/>
        <v>-393.45678286039038</v>
      </c>
    </row>
    <row r="64" spans="8:14" x14ac:dyDescent="0.25">
      <c r="H64" s="24">
        <f>'worksheet_(ref_spectra)'!L64</f>
        <v>649.99999999998295</v>
      </c>
      <c r="I64" s="18">
        <f>'worksheet_(ref_spectra)'!N64</f>
        <v>24004</v>
      </c>
      <c r="J64" s="18">
        <f>'worksheet_(ref_spectra)'!O64</f>
        <v>26610</v>
      </c>
      <c r="K64" s="25">
        <f>'worksheet_(ref_spectra)'!P64</f>
        <v>44575</v>
      </c>
      <c r="L64" s="25">
        <f>'worksheet_(ref_spectra)'!Q64</f>
        <v>42686</v>
      </c>
      <c r="M64" s="27">
        <f>'worksheet_(ref_spectra)'!M64</f>
        <v>388343.296581659</v>
      </c>
      <c r="N64" s="18">
        <f t="shared" si="0"/>
        <v>-232.87975646881387</v>
      </c>
    </row>
    <row r="65" spans="8:14" x14ac:dyDescent="0.25">
      <c r="H65" s="24">
        <f>'worksheet_(ref_spectra)'!L65</f>
        <v>655.99999999998295</v>
      </c>
      <c r="I65" s="18">
        <f>'worksheet_(ref_spectra)'!N65</f>
        <v>47101</v>
      </c>
      <c r="J65" s="18">
        <f>'worksheet_(ref_spectra)'!O65</f>
        <v>53247</v>
      </c>
      <c r="K65" s="25">
        <f>'worksheet_(ref_spectra)'!P65</f>
        <v>28969</v>
      </c>
      <c r="L65" s="25">
        <f>'worksheet_(ref_spectra)'!Q65</f>
        <v>24001</v>
      </c>
      <c r="M65" s="27">
        <f>'worksheet_(ref_spectra)'!M65</f>
        <v>683572.01512998797</v>
      </c>
      <c r="N65" s="18">
        <f t="shared" si="0"/>
        <v>-20.353507380350493</v>
      </c>
    </row>
    <row r="66" spans="8:14" x14ac:dyDescent="0.25">
      <c r="H66" s="24">
        <f>'worksheet_(ref_spectra)'!L66</f>
        <v>656.39999999998304</v>
      </c>
      <c r="I66" s="18">
        <f>'worksheet_(ref_spectra)'!N66</f>
        <v>49038</v>
      </c>
      <c r="J66" s="18">
        <f>'worksheet_(ref_spectra)'!O66</f>
        <v>55365</v>
      </c>
      <c r="K66" s="25">
        <f>'worksheet_(ref_spectra)'!P66</f>
        <v>27784</v>
      </c>
      <c r="L66" s="25">
        <f>'worksheet_(ref_spectra)'!Q66</f>
        <v>22792</v>
      </c>
      <c r="M66" s="27">
        <f>'worksheet_(ref_spectra)'!M66</f>
        <v>707826.96792512701</v>
      </c>
      <c r="N66" s="18">
        <f t="shared" si="0"/>
        <v>109.42104159237351</v>
      </c>
    </row>
    <row r="67" spans="8:14" x14ac:dyDescent="0.25">
      <c r="H67" s="24">
        <f>'worksheet_(ref_spectra)'!L67</f>
        <v>656.79999999998302</v>
      </c>
      <c r="I67" s="18">
        <f>'worksheet_(ref_spectra)'!N67</f>
        <v>50972</v>
      </c>
      <c r="J67" s="18">
        <f>'worksheet_(ref_spectra)'!O67</f>
        <v>57428</v>
      </c>
      <c r="K67" s="25">
        <f>'worksheet_(ref_spectra)'!P67</f>
        <v>26586</v>
      </c>
      <c r="L67" s="25">
        <f>'worksheet_(ref_spectra)'!Q67</f>
        <v>21599</v>
      </c>
      <c r="M67" s="27">
        <f>'worksheet_(ref_spectra)'!M67</f>
        <v>731861.6572473729</v>
      </c>
      <c r="N67" s="18">
        <f t="shared" ref="N67:N125" si="1">I67*$B$2+J67*$C$2+K67*$D$2+L67*$E$2-M67</f>
        <v>85.453933554352261</v>
      </c>
    </row>
    <row r="68" spans="8:14" x14ac:dyDescent="0.25">
      <c r="H68" s="24">
        <f>'worksheet_(ref_spectra)'!L68</f>
        <v>657.19999999998299</v>
      </c>
      <c r="I68" s="18">
        <f>'worksheet_(ref_spectra)'!N68</f>
        <v>52934</v>
      </c>
      <c r="J68" s="18">
        <f>'worksheet_(ref_spectra)'!O68</f>
        <v>59506</v>
      </c>
      <c r="K68" s="25">
        <f>'worksheet_(ref_spectra)'!P68</f>
        <v>25403</v>
      </c>
      <c r="L68" s="25">
        <f>'worksheet_(ref_spectra)'!Q68</f>
        <v>20432</v>
      </c>
      <c r="M68" s="27">
        <f>'worksheet_(ref_spectra)'!M68</f>
        <v>756045.24823226605</v>
      </c>
      <c r="N68" s="18">
        <f t="shared" si="1"/>
        <v>218.05523001332767</v>
      </c>
    </row>
    <row r="69" spans="8:14" x14ac:dyDescent="0.25">
      <c r="H69" s="24">
        <f>'worksheet_(ref_spectra)'!L69</f>
        <v>657.59999999998297</v>
      </c>
      <c r="I69" s="18">
        <f>'worksheet_(ref_spectra)'!N69</f>
        <v>54874</v>
      </c>
      <c r="J69" s="18">
        <f>'worksheet_(ref_spectra)'!O69</f>
        <v>61519</v>
      </c>
      <c r="K69" s="25">
        <f>'worksheet_(ref_spectra)'!P69</f>
        <v>24220</v>
      </c>
      <c r="L69" s="25">
        <f>'worksheet_(ref_spectra)'!Q69</f>
        <v>19335</v>
      </c>
      <c r="M69" s="27">
        <f>'worksheet_(ref_spectra)'!M69</f>
        <v>779727.44802753103</v>
      </c>
      <c r="N69" s="18">
        <f t="shared" si="1"/>
        <v>344.1757839928614</v>
      </c>
    </row>
    <row r="70" spans="8:14" x14ac:dyDescent="0.25">
      <c r="H70" s="24">
        <f>'worksheet_(ref_spectra)'!L70</f>
        <v>657.99999999998204</v>
      </c>
      <c r="I70" s="18">
        <f>'worksheet_(ref_spectra)'!N70</f>
        <v>56827</v>
      </c>
      <c r="J70" s="18">
        <f>'worksheet_(ref_spectra)'!O70</f>
        <v>63483</v>
      </c>
      <c r="K70" s="25">
        <f>'worksheet_(ref_spectra)'!P70</f>
        <v>23069</v>
      </c>
      <c r="L70" s="25">
        <f>'worksheet_(ref_spectra)'!Q70</f>
        <v>18270</v>
      </c>
      <c r="M70" s="27">
        <f>'worksheet_(ref_spectra)'!M70</f>
        <v>803188.71694127098</v>
      </c>
      <c r="N70" s="18">
        <f t="shared" si="1"/>
        <v>498.66063276107889</v>
      </c>
    </row>
    <row r="71" spans="8:14" x14ac:dyDescent="0.25">
      <c r="H71" s="24">
        <f>'worksheet_(ref_spectra)'!L71</f>
        <v>658.39999999998201</v>
      </c>
      <c r="I71" s="18">
        <f>'worksheet_(ref_spectra)'!N71</f>
        <v>58722</v>
      </c>
      <c r="J71" s="18">
        <f>'worksheet_(ref_spectra)'!O71</f>
        <v>65371</v>
      </c>
      <c r="K71" s="25">
        <f>'worksheet_(ref_spectra)'!P71</f>
        <v>21955</v>
      </c>
      <c r="L71" s="25">
        <f>'worksheet_(ref_spectra)'!Q71</f>
        <v>17251</v>
      </c>
      <c r="M71" s="27">
        <f>'worksheet_(ref_spectra)'!M71</f>
        <v>826075.55864371499</v>
      </c>
      <c r="N71" s="18">
        <f t="shared" si="1"/>
        <v>423.9637711243704</v>
      </c>
    </row>
    <row r="72" spans="8:14" x14ac:dyDescent="0.25">
      <c r="H72" s="24">
        <f>'worksheet_(ref_spectra)'!L72</f>
        <v>658.79999999998199</v>
      </c>
      <c r="I72" s="18">
        <f>'worksheet_(ref_spectra)'!N72</f>
        <v>60585</v>
      </c>
      <c r="J72" s="18">
        <f>'worksheet_(ref_spectra)'!O72</f>
        <v>67218</v>
      </c>
      <c r="K72" s="25">
        <f>'worksheet_(ref_spectra)'!P72</f>
        <v>20892</v>
      </c>
      <c r="L72" s="25">
        <f>'worksheet_(ref_spectra)'!Q72</f>
        <v>16294</v>
      </c>
      <c r="M72" s="27">
        <f>'worksheet_(ref_spectra)'!M72</f>
        <v>848416.10928402701</v>
      </c>
      <c r="N72" s="18">
        <f t="shared" si="1"/>
        <v>506.92879326862749</v>
      </c>
    </row>
    <row r="73" spans="8:14" x14ac:dyDescent="0.25">
      <c r="H73" s="24">
        <f>'worksheet_(ref_spectra)'!L73</f>
        <v>659.19999999998197</v>
      </c>
      <c r="I73" s="18">
        <f>'worksheet_(ref_spectra)'!N73</f>
        <v>62390</v>
      </c>
      <c r="J73" s="18">
        <f>'worksheet_(ref_spectra)'!O73</f>
        <v>68917</v>
      </c>
      <c r="K73" s="25">
        <f>'worksheet_(ref_spectra)'!P73</f>
        <v>19813</v>
      </c>
      <c r="L73" s="25">
        <f>'worksheet_(ref_spectra)'!Q73</f>
        <v>15340</v>
      </c>
      <c r="M73" s="27">
        <f>'worksheet_(ref_spectra)'!M73</f>
        <v>869597.33776237501</v>
      </c>
      <c r="N73" s="18">
        <f t="shared" si="1"/>
        <v>406.77482480846811</v>
      </c>
    </row>
    <row r="74" spans="8:14" x14ac:dyDescent="0.25">
      <c r="H74" s="24">
        <f>'worksheet_(ref_spectra)'!L74</f>
        <v>659.59999999998195</v>
      </c>
      <c r="I74" s="18">
        <f>'worksheet_(ref_spectra)'!N74</f>
        <v>64140</v>
      </c>
      <c r="J74" s="18">
        <f>'worksheet_(ref_spectra)'!O74</f>
        <v>70552</v>
      </c>
      <c r="K74" s="25">
        <f>'worksheet_(ref_spectra)'!P74</f>
        <v>18791</v>
      </c>
      <c r="L74" s="25">
        <f>'worksheet_(ref_spectra)'!Q74</f>
        <v>14456</v>
      </c>
      <c r="M74" s="27">
        <f>'worksheet_(ref_spectra)'!M74</f>
        <v>889910.1331189</v>
      </c>
      <c r="N74" s="18">
        <f t="shared" si="1"/>
        <v>500.76841223961674</v>
      </c>
    </row>
    <row r="75" spans="8:14" x14ac:dyDescent="0.25">
      <c r="H75" s="24">
        <f>'worksheet_(ref_spectra)'!L75</f>
        <v>659.99999999998204</v>
      </c>
      <c r="I75" s="18">
        <f>'worksheet_(ref_spectra)'!N75</f>
        <v>65799</v>
      </c>
      <c r="J75" s="18">
        <f>'worksheet_(ref_spectra)'!O75</f>
        <v>72018</v>
      </c>
      <c r="K75" s="25">
        <f>'worksheet_(ref_spectra)'!P75</f>
        <v>17802</v>
      </c>
      <c r="L75" s="25">
        <f>'worksheet_(ref_spectra)'!Q75</f>
        <v>13594</v>
      </c>
      <c r="M75" s="27">
        <f>'worksheet_(ref_spectra)'!M75</f>
        <v>908997.29178385402</v>
      </c>
      <c r="N75" s="18">
        <f t="shared" si="1"/>
        <v>177.93300283781718</v>
      </c>
    </row>
    <row r="76" spans="8:14" x14ac:dyDescent="0.25">
      <c r="H76" s="24">
        <f>'worksheet_(ref_spectra)'!L76</f>
        <v>660.39999999998201</v>
      </c>
      <c r="I76" s="18">
        <f>'worksheet_(ref_spectra)'!N76</f>
        <v>67401</v>
      </c>
      <c r="J76" s="18">
        <f>'worksheet_(ref_spectra)'!O76</f>
        <v>73379</v>
      </c>
      <c r="K76" s="25">
        <f>'worksheet_(ref_spectra)'!P76</f>
        <v>16876</v>
      </c>
      <c r="L76" s="25">
        <f>'worksheet_(ref_spectra)'!Q76</f>
        <v>12790</v>
      </c>
      <c r="M76" s="27">
        <f>'worksheet_(ref_spectra)'!M76</f>
        <v>926867.87770199298</v>
      </c>
      <c r="N76" s="18">
        <f t="shared" si="1"/>
        <v>110.60180559183937</v>
      </c>
    </row>
    <row r="77" spans="8:14" x14ac:dyDescent="0.25">
      <c r="H77" s="24">
        <f>'worksheet_(ref_spectra)'!L77</f>
        <v>660.79999999998199</v>
      </c>
      <c r="I77" s="18">
        <f>'worksheet_(ref_spectra)'!N77</f>
        <v>68871</v>
      </c>
      <c r="J77" s="18">
        <f>'worksheet_(ref_spectra)'!O77</f>
        <v>74594</v>
      </c>
      <c r="K77" s="25">
        <f>'worksheet_(ref_spectra)'!P77</f>
        <v>15961</v>
      </c>
      <c r="L77" s="25">
        <f>'worksheet_(ref_spectra)'!Q77</f>
        <v>12039</v>
      </c>
      <c r="M77" s="27">
        <f>'worksheet_(ref_spectra)'!M77</f>
        <v>942851.7115552621</v>
      </c>
      <c r="N77" s="18">
        <f t="shared" si="1"/>
        <v>190.07102998788469</v>
      </c>
    </row>
    <row r="78" spans="8:14" x14ac:dyDescent="0.25">
      <c r="H78" s="24">
        <f>'worksheet_(ref_spectra)'!L78</f>
        <v>661.19999999998197</v>
      </c>
      <c r="I78" s="18">
        <f>'worksheet_(ref_spectra)'!N78</f>
        <v>70257</v>
      </c>
      <c r="J78" s="18">
        <f>'worksheet_(ref_spectra)'!O78</f>
        <v>75674</v>
      </c>
      <c r="K78" s="25">
        <f>'worksheet_(ref_spectra)'!P78</f>
        <v>15081</v>
      </c>
      <c r="L78" s="25">
        <f>'worksheet_(ref_spectra)'!Q78</f>
        <v>11270</v>
      </c>
      <c r="M78" s="27">
        <f>'worksheet_(ref_spectra)'!M78</f>
        <v>957268.70901464997</v>
      </c>
      <c r="N78" s="18">
        <f t="shared" si="1"/>
        <v>429.59457058517728</v>
      </c>
    </row>
    <row r="79" spans="8:14" x14ac:dyDescent="0.25">
      <c r="H79" s="24">
        <f>'worksheet_(ref_spectra)'!L79</f>
        <v>661.59999999998195</v>
      </c>
      <c r="I79" s="18">
        <f>'worksheet_(ref_spectra)'!N79</f>
        <v>71448</v>
      </c>
      <c r="J79" s="18">
        <f>'worksheet_(ref_spectra)'!O79</f>
        <v>76521</v>
      </c>
      <c r="K79" s="25">
        <f>'worksheet_(ref_spectra)'!P79</f>
        <v>14192</v>
      </c>
      <c r="L79" s="25">
        <f>'worksheet_(ref_spectra)'!Q79</f>
        <v>10589</v>
      </c>
      <c r="M79" s="27">
        <f>'worksheet_(ref_spectra)'!M79</f>
        <v>970010.01780144498</v>
      </c>
      <c r="N79" s="18">
        <f t="shared" si="1"/>
        <v>-346.84142761991825</v>
      </c>
    </row>
    <row r="80" spans="8:14" x14ac:dyDescent="0.25">
      <c r="H80" s="24">
        <f>'worksheet_(ref_spectra)'!L80</f>
        <v>661.99999999998204</v>
      </c>
      <c r="I80" s="25">
        <f>'worksheet_(ref_spectra)'!N80</f>
        <v>72576</v>
      </c>
      <c r="J80" s="25">
        <f>'worksheet_(ref_spectra)'!O80</f>
        <v>77231</v>
      </c>
      <c r="K80" s="25">
        <f>'worksheet_(ref_spectra)'!P80</f>
        <v>13380</v>
      </c>
      <c r="L80" s="25">
        <f>'worksheet_(ref_spectra)'!Q80</f>
        <v>9919</v>
      </c>
      <c r="M80" s="26">
        <f>'worksheet_(ref_spectra)'!M80</f>
        <v>980105.84220981202</v>
      </c>
      <c r="N80" s="18">
        <f t="shared" si="1"/>
        <v>284.73781259404495</v>
      </c>
    </row>
    <row r="81" spans="8:14" x14ac:dyDescent="0.25">
      <c r="H81" s="24">
        <f>'worksheet_(ref_spectra)'!L81</f>
        <v>662.39999999998201</v>
      </c>
      <c r="I81" s="25">
        <f>'worksheet_(ref_spectra)'!N81</f>
        <v>73531</v>
      </c>
      <c r="J81" s="25">
        <f>'worksheet_(ref_spectra)'!O81</f>
        <v>77737</v>
      </c>
      <c r="K81" s="25">
        <f>'worksheet_(ref_spectra)'!P81</f>
        <v>12611</v>
      </c>
      <c r="L81" s="25">
        <f>'worksheet_(ref_spectra)'!Q81</f>
        <v>9310</v>
      </c>
      <c r="M81" s="26">
        <f>'worksheet_(ref_spectra)'!M81</f>
        <v>988802.00195110904</v>
      </c>
      <c r="N81" s="18">
        <f t="shared" si="1"/>
        <v>-36.118102569133043</v>
      </c>
    </row>
    <row r="82" spans="8:14" x14ac:dyDescent="0.25">
      <c r="H82" s="24">
        <f>'worksheet_(ref_spectra)'!L82</f>
        <v>662.79999999998199</v>
      </c>
      <c r="I82" s="25">
        <f>'worksheet_(ref_spectra)'!N82</f>
        <v>74307</v>
      </c>
      <c r="J82" s="25">
        <f>'worksheet_(ref_spectra)'!O82</f>
        <v>78018</v>
      </c>
      <c r="K82" s="25">
        <f>'worksheet_(ref_spectra)'!P82</f>
        <v>11873</v>
      </c>
      <c r="L82" s="25">
        <f>'worksheet_(ref_spectra)'!Q82</f>
        <v>8722</v>
      </c>
      <c r="M82" s="26">
        <f>'worksheet_(ref_spectra)'!M82</f>
        <v>995264.62176732603</v>
      </c>
      <c r="N82" s="18">
        <f t="shared" si="1"/>
        <v>-690.5927867552964</v>
      </c>
    </row>
    <row r="83" spans="8:14" x14ac:dyDescent="0.25">
      <c r="H83" s="24">
        <f>'worksheet_(ref_spectra)'!L83</f>
        <v>663.19999999998197</v>
      </c>
      <c r="I83" s="25">
        <f>'worksheet_(ref_spectra)'!N83</f>
        <v>74973</v>
      </c>
      <c r="J83" s="25">
        <f>'worksheet_(ref_spectra)'!O83</f>
        <v>78165</v>
      </c>
      <c r="K83" s="25">
        <f>'worksheet_(ref_spectra)'!P83</f>
        <v>11197</v>
      </c>
      <c r="L83" s="25">
        <f>'worksheet_(ref_spectra)'!Q83</f>
        <v>8193</v>
      </c>
      <c r="M83" s="26">
        <f>'worksheet_(ref_spectra)'!M83</f>
        <v>998693.81381291803</v>
      </c>
      <c r="N83" s="18">
        <f t="shared" si="1"/>
        <v>202.71947071352042</v>
      </c>
    </row>
    <row r="84" spans="8:14" x14ac:dyDescent="0.25">
      <c r="H84" s="24">
        <f>'worksheet_(ref_spectra)'!L84</f>
        <v>663.59999999998195</v>
      </c>
      <c r="I84" s="25">
        <f>'worksheet_(ref_spectra)'!N84</f>
        <v>75452</v>
      </c>
      <c r="J84" s="25">
        <f>'worksheet_(ref_spectra)'!O84</f>
        <v>78073</v>
      </c>
      <c r="K84" s="25">
        <f>'worksheet_(ref_spectra)'!P84</f>
        <v>10553</v>
      </c>
      <c r="L84" s="25">
        <f>'worksheet_(ref_spectra)'!Q84</f>
        <v>7687</v>
      </c>
      <c r="M84" s="26">
        <f>'worksheet_(ref_spectra)'!M84</f>
        <v>1000000</v>
      </c>
      <c r="N84" s="18">
        <f t="shared" si="1"/>
        <v>511.95774895872455</v>
      </c>
    </row>
    <row r="85" spans="8:14" x14ac:dyDescent="0.25">
      <c r="H85" s="24">
        <f>'worksheet_(ref_spectra)'!L85</f>
        <v>663.99999999998204</v>
      </c>
      <c r="I85" s="25">
        <f>'worksheet_(ref_spectra)'!N85</f>
        <v>75769</v>
      </c>
      <c r="J85" s="25">
        <f>'worksheet_(ref_spectra)'!O85</f>
        <v>77800</v>
      </c>
      <c r="K85" s="25">
        <f>'worksheet_(ref_spectra)'!P85</f>
        <v>9959</v>
      </c>
      <c r="L85" s="25">
        <f>'worksheet_(ref_spectra)'!Q85</f>
        <v>7209</v>
      </c>
      <c r="M85" s="26">
        <f>'worksheet_(ref_spectra)'!M85</f>
        <v>999553.18863728305</v>
      </c>
      <c r="N85" s="18">
        <f t="shared" si="1"/>
        <v>419.871721544303</v>
      </c>
    </row>
    <row r="86" spans="8:14" x14ac:dyDescent="0.25">
      <c r="H86" s="24">
        <f>'worksheet_(ref_spectra)'!L86</f>
        <v>664.39999999998201</v>
      </c>
      <c r="I86" s="25">
        <f>'worksheet_(ref_spectra)'!N86</f>
        <v>75854</v>
      </c>
      <c r="J86" s="25">
        <f>'worksheet_(ref_spectra)'!O86</f>
        <v>77334</v>
      </c>
      <c r="K86" s="25">
        <f>'worksheet_(ref_spectra)'!P86</f>
        <v>9359</v>
      </c>
      <c r="L86" s="25">
        <f>'worksheet_(ref_spectra)'!Q86</f>
        <v>6749</v>
      </c>
      <c r="M86" s="26">
        <f>'worksheet_(ref_spectra)'!M86</f>
        <v>997189.10002321901</v>
      </c>
      <c r="N86" s="18">
        <f t="shared" si="1"/>
        <v>-473.35068821965251</v>
      </c>
    </row>
    <row r="87" spans="8:14" x14ac:dyDescent="0.25">
      <c r="H87" s="24">
        <f>'worksheet_(ref_spectra)'!L87</f>
        <v>664.79999999998199</v>
      </c>
      <c r="I87" s="25">
        <f>'worksheet_(ref_spectra)'!N87</f>
        <v>75815</v>
      </c>
      <c r="J87" s="25">
        <f>'worksheet_(ref_spectra)'!O87</f>
        <v>76675</v>
      </c>
      <c r="K87" s="25">
        <f>'worksheet_(ref_spectra)'!P87</f>
        <v>8814</v>
      </c>
      <c r="L87" s="25">
        <f>'worksheet_(ref_spectra)'!Q87</f>
        <v>6337</v>
      </c>
      <c r="M87" s="26">
        <f>'worksheet_(ref_spectra)'!M87</f>
        <v>991213.73592443194</v>
      </c>
      <c r="N87" s="18">
        <f t="shared" si="1"/>
        <v>271.3411611279007</v>
      </c>
    </row>
    <row r="88" spans="8:14" x14ac:dyDescent="0.25">
      <c r="H88" s="24">
        <f>'worksheet_(ref_spectra)'!L88</f>
        <v>665.19999999998197</v>
      </c>
      <c r="I88" s="25">
        <f>'worksheet_(ref_spectra)'!N88</f>
        <v>75591</v>
      </c>
      <c r="J88" s="25">
        <f>'worksheet_(ref_spectra)'!O88</f>
        <v>75824</v>
      </c>
      <c r="K88" s="25">
        <f>'worksheet_(ref_spectra)'!P88</f>
        <v>8293</v>
      </c>
      <c r="L88" s="25">
        <f>'worksheet_(ref_spectra)'!Q88</f>
        <v>5938</v>
      </c>
      <c r="M88" s="26">
        <f>'worksheet_(ref_spectra)'!M88</f>
        <v>983730.54127691698</v>
      </c>
      <c r="N88" s="18">
        <f t="shared" si="1"/>
        <v>123.83342428237665</v>
      </c>
    </row>
    <row r="89" spans="8:14" x14ac:dyDescent="0.25">
      <c r="H89" s="24">
        <f>'worksheet_(ref_spectra)'!L89</f>
        <v>665.59999999998195</v>
      </c>
      <c r="I89" s="18">
        <f>'worksheet_(ref_spectra)'!N89</f>
        <v>75178</v>
      </c>
      <c r="J89" s="18">
        <f>'worksheet_(ref_spectra)'!O89</f>
        <v>74818</v>
      </c>
      <c r="K89" s="25">
        <f>'worksheet_(ref_spectra)'!P89</f>
        <v>7792</v>
      </c>
      <c r="L89" s="25">
        <f>'worksheet_(ref_spectra)'!Q89</f>
        <v>5567</v>
      </c>
      <c r="M89" s="27">
        <f>'worksheet_(ref_spectra)'!M89</f>
        <v>973887.13614621002</v>
      </c>
      <c r="N89" s="18">
        <f t="shared" si="1"/>
        <v>162.86178254894912</v>
      </c>
    </row>
    <row r="90" spans="8:14" x14ac:dyDescent="0.25">
      <c r="H90" s="24">
        <f>'worksheet_(ref_spectra)'!L90</f>
        <v>665.99999999998204</v>
      </c>
      <c r="I90" s="18">
        <f>'worksheet_(ref_spectra)'!N90</f>
        <v>74581</v>
      </c>
      <c r="J90" s="18">
        <f>'worksheet_(ref_spectra)'!O90</f>
        <v>73594</v>
      </c>
      <c r="K90" s="25">
        <f>'worksheet_(ref_spectra)'!P90</f>
        <v>7317</v>
      </c>
      <c r="L90" s="25">
        <f>'worksheet_(ref_spectra)'!Q90</f>
        <v>5202</v>
      </c>
      <c r="M90" s="27">
        <f>'worksheet_(ref_spectra)'!M90</f>
        <v>962093.81732345198</v>
      </c>
      <c r="N90" s="18">
        <f t="shared" si="1"/>
        <v>-416.38717646116856</v>
      </c>
    </row>
    <row r="91" spans="8:14" x14ac:dyDescent="0.25">
      <c r="H91" s="24">
        <f>'worksheet_(ref_spectra)'!L91</f>
        <v>666.39999999998201</v>
      </c>
      <c r="I91" s="18">
        <f>'worksheet_(ref_spectra)'!N91</f>
        <v>73845</v>
      </c>
      <c r="J91" s="18">
        <f>'worksheet_(ref_spectra)'!O91</f>
        <v>72259</v>
      </c>
      <c r="K91" s="25">
        <f>'worksheet_(ref_spectra)'!P91</f>
        <v>6837</v>
      </c>
      <c r="L91" s="25">
        <f>'worksheet_(ref_spectra)'!Q91</f>
        <v>4857</v>
      </c>
      <c r="M91" s="27">
        <f>'worksheet_(ref_spectra)'!M91</f>
        <v>947897.24047234701</v>
      </c>
      <c r="N91" s="18">
        <f t="shared" si="1"/>
        <v>-184.22027880034875</v>
      </c>
    </row>
    <row r="92" spans="8:14" x14ac:dyDescent="0.25">
      <c r="H92" s="24">
        <f>'worksheet_(ref_spectra)'!L92</f>
        <v>666.79999999998199</v>
      </c>
      <c r="I92" s="18">
        <f>'worksheet_(ref_spectra)'!N92</f>
        <v>72930</v>
      </c>
      <c r="J92" s="18">
        <f>'worksheet_(ref_spectra)'!O92</f>
        <v>70767</v>
      </c>
      <c r="K92" s="25">
        <f>'worksheet_(ref_spectra)'!P92</f>
        <v>6444</v>
      </c>
      <c r="L92" s="25">
        <f>'worksheet_(ref_spectra)'!Q92</f>
        <v>4590</v>
      </c>
      <c r="M92" s="27">
        <f>'worksheet_(ref_spectra)'!M92</f>
        <v>931793.68564441998</v>
      </c>
      <c r="N92" s="18">
        <f t="shared" si="1"/>
        <v>-86.407961016520858</v>
      </c>
    </row>
    <row r="93" spans="8:14" x14ac:dyDescent="0.25">
      <c r="H93" s="24">
        <f>'worksheet_(ref_spectra)'!L93</f>
        <v>667.19999999998197</v>
      </c>
      <c r="I93" s="18">
        <f>'worksheet_(ref_spectra)'!N93</f>
        <v>71840</v>
      </c>
      <c r="J93" s="18">
        <f>'worksheet_(ref_spectra)'!O93</f>
        <v>69121</v>
      </c>
      <c r="K93" s="25">
        <f>'worksheet_(ref_spectra)'!P93</f>
        <v>6030</v>
      </c>
      <c r="L93" s="25">
        <f>'worksheet_(ref_spectra)'!Q93</f>
        <v>4277</v>
      </c>
      <c r="M93" s="27">
        <f>'worksheet_(ref_spectra)'!M93</f>
        <v>914216.41225155606</v>
      </c>
      <c r="N93" s="18">
        <f t="shared" si="1"/>
        <v>-678.80449054262135</v>
      </c>
    </row>
    <row r="94" spans="8:14" x14ac:dyDescent="0.25">
      <c r="H94" s="24">
        <f>'worksheet_(ref_spectra)'!L94</f>
        <v>667.59999999998195</v>
      </c>
      <c r="I94" s="18">
        <f>'worksheet_(ref_spectra)'!N94</f>
        <v>70602</v>
      </c>
      <c r="J94" s="18">
        <f>'worksheet_(ref_spectra)'!O94</f>
        <v>67342</v>
      </c>
      <c r="K94" s="25">
        <f>'worksheet_(ref_spectra)'!P94</f>
        <v>5683</v>
      </c>
      <c r="L94" s="25">
        <f>'worksheet_(ref_spectra)'!Q94</f>
        <v>3996</v>
      </c>
      <c r="M94" s="27">
        <f>'worksheet_(ref_spectra)'!M94</f>
        <v>894037.644288496</v>
      </c>
      <c r="N94" s="18">
        <f t="shared" si="1"/>
        <v>-407.65722549520433</v>
      </c>
    </row>
    <row r="95" spans="8:14" x14ac:dyDescent="0.25">
      <c r="H95" s="24">
        <f>'worksheet_(ref_spectra)'!L95</f>
        <v>667.99999999998204</v>
      </c>
      <c r="I95" s="18">
        <f>'worksheet_(ref_spectra)'!N95</f>
        <v>69255</v>
      </c>
      <c r="J95" s="18">
        <f>'worksheet_(ref_spectra)'!O95</f>
        <v>65447</v>
      </c>
      <c r="K95" s="25">
        <f>'worksheet_(ref_spectra)'!P95</f>
        <v>5337</v>
      </c>
      <c r="L95" s="25">
        <f>'worksheet_(ref_spectra)'!Q95</f>
        <v>3729</v>
      </c>
      <c r="M95" s="27">
        <f>'worksheet_(ref_spectra)'!M95</f>
        <v>872887.20718579006</v>
      </c>
      <c r="N95" s="18">
        <f t="shared" si="1"/>
        <v>-600.83316176908556</v>
      </c>
    </row>
    <row r="96" spans="8:14" x14ac:dyDescent="0.25">
      <c r="H96" s="24">
        <f>'worksheet_(ref_spectra)'!L96</f>
        <v>668.39999999998201</v>
      </c>
      <c r="I96" s="18">
        <f>'worksheet_(ref_spectra)'!N96</f>
        <v>67755</v>
      </c>
      <c r="J96" s="18">
        <f>'worksheet_(ref_spectra)'!O96</f>
        <v>63469</v>
      </c>
      <c r="K96" s="25">
        <f>'worksheet_(ref_spectra)'!P96</f>
        <v>5021</v>
      </c>
      <c r="L96" s="25">
        <f>'worksheet_(ref_spectra)'!Q96</f>
        <v>3517</v>
      </c>
      <c r="M96" s="27">
        <f>'worksheet_(ref_spectra)'!M96</f>
        <v>849889.00782443001</v>
      </c>
      <c r="N96" s="18">
        <f t="shared" si="1"/>
        <v>-393.30990897025913</v>
      </c>
    </row>
    <row r="97" spans="8:14" x14ac:dyDescent="0.25">
      <c r="H97" s="24">
        <f>'worksheet_(ref_spectra)'!L97</f>
        <v>668.79999999998199</v>
      </c>
      <c r="I97" s="18">
        <f>'worksheet_(ref_spectra)'!N97</f>
        <v>66145</v>
      </c>
      <c r="J97" s="18">
        <f>'worksheet_(ref_spectra)'!O97</f>
        <v>61387</v>
      </c>
      <c r="K97" s="25">
        <f>'worksheet_(ref_spectra)'!P97</f>
        <v>4701</v>
      </c>
      <c r="L97" s="25">
        <f>'worksheet_(ref_spectra)'!Q97</f>
        <v>3283</v>
      </c>
      <c r="M97" s="27">
        <f>'worksheet_(ref_spectra)'!M97</f>
        <v>825518.96374470298</v>
      </c>
      <c r="N97" s="18">
        <f t="shared" si="1"/>
        <v>-209.89899907610379</v>
      </c>
    </row>
    <row r="98" spans="8:14" x14ac:dyDescent="0.25">
      <c r="H98" s="24">
        <f>'worksheet_(ref_spectra)'!L98</f>
        <v>669.19999999998197</v>
      </c>
      <c r="I98" s="18">
        <f>'worksheet_(ref_spectra)'!N98</f>
        <v>64405</v>
      </c>
      <c r="J98" s="18">
        <f>'worksheet_(ref_spectra)'!O98</f>
        <v>59215</v>
      </c>
      <c r="K98" s="25">
        <f>'worksheet_(ref_spectra)'!P98</f>
        <v>4395</v>
      </c>
      <c r="L98" s="25">
        <f>'worksheet_(ref_spectra)'!Q98</f>
        <v>3063</v>
      </c>
      <c r="M98" s="27">
        <f>'worksheet_(ref_spectra)'!M98</f>
        <v>800361.30910165806</v>
      </c>
      <c r="N98" s="18">
        <f t="shared" si="1"/>
        <v>-629.39836604392622</v>
      </c>
    </row>
    <row r="99" spans="8:14" x14ac:dyDescent="0.25">
      <c r="H99" s="24">
        <f>'worksheet_(ref_spectra)'!L99</f>
        <v>669.59999999998195</v>
      </c>
      <c r="I99" s="18">
        <f>'worksheet_(ref_spectra)'!N99</f>
        <v>62579</v>
      </c>
      <c r="J99" s="18">
        <f>'worksheet_(ref_spectra)'!O99</f>
        <v>57028</v>
      </c>
      <c r="K99" s="25">
        <f>'worksheet_(ref_spectra)'!P99</f>
        <v>4118</v>
      </c>
      <c r="L99" s="25">
        <f>'worksheet_(ref_spectra)'!Q99</f>
        <v>2872</v>
      </c>
      <c r="M99" s="27">
        <f>'worksheet_(ref_spectra)'!M99</f>
        <v>774185.79141853808</v>
      </c>
      <c r="N99" s="18">
        <f t="shared" si="1"/>
        <v>-631.29255648399703</v>
      </c>
    </row>
    <row r="100" spans="8:14" x14ac:dyDescent="0.25">
      <c r="H100" s="24">
        <f>'worksheet_(ref_spectra)'!L100</f>
        <v>669.99999999998204</v>
      </c>
      <c r="I100" s="18">
        <f>'worksheet_(ref_spectra)'!N100</f>
        <v>60665</v>
      </c>
      <c r="J100" s="18">
        <f>'worksheet_(ref_spectra)'!O100</f>
        <v>54785</v>
      </c>
      <c r="K100" s="25">
        <f>'worksheet_(ref_spectra)'!P100</f>
        <v>3873</v>
      </c>
      <c r="L100" s="25">
        <f>'worksheet_(ref_spectra)'!Q100</f>
        <v>2692</v>
      </c>
      <c r="M100" s="27">
        <f>'worksheet_(ref_spectra)'!M100</f>
        <v>747069.07882192102</v>
      </c>
      <c r="N100" s="18">
        <f t="shared" si="1"/>
        <v>-585.74563336127903</v>
      </c>
    </row>
    <row r="101" spans="8:14" x14ac:dyDescent="0.25">
      <c r="H101" s="24">
        <f>'worksheet_(ref_spectra)'!L101</f>
        <v>670.39999999998201</v>
      </c>
      <c r="I101" s="18">
        <f>'worksheet_(ref_spectra)'!N101</f>
        <v>58721</v>
      </c>
      <c r="J101" s="18">
        <f>'worksheet_(ref_spectra)'!O101</f>
        <v>52531</v>
      </c>
      <c r="K101" s="25">
        <f>'worksheet_(ref_spectra)'!P101</f>
        <v>3633</v>
      </c>
      <c r="L101" s="25">
        <f>'worksheet_(ref_spectra)'!Q101</f>
        <v>2526</v>
      </c>
      <c r="M101" s="27">
        <f>'worksheet_(ref_spectra)'!M101</f>
        <v>719227.18802335591</v>
      </c>
      <c r="N101" s="18">
        <f t="shared" si="1"/>
        <v>-62.212553409743123</v>
      </c>
    </row>
    <row r="102" spans="8:14" x14ac:dyDescent="0.25">
      <c r="H102" s="24">
        <f>'worksheet_(ref_spectra)'!L102</f>
        <v>670.79999999998199</v>
      </c>
      <c r="I102" s="18">
        <f>'worksheet_(ref_spectra)'!N102</f>
        <v>56642</v>
      </c>
      <c r="J102" s="18">
        <f>'worksheet_(ref_spectra)'!O102</f>
        <v>50242</v>
      </c>
      <c r="K102" s="25">
        <f>'worksheet_(ref_spectra)'!P102</f>
        <v>3396</v>
      </c>
      <c r="L102" s="25">
        <f>'worksheet_(ref_spectra)'!Q102</f>
        <v>2371</v>
      </c>
      <c r="M102" s="27">
        <f>'worksheet_(ref_spectra)'!M102</f>
        <v>691183.93644164596</v>
      </c>
      <c r="N102" s="18">
        <f t="shared" si="1"/>
        <v>-408.93813102866989</v>
      </c>
    </row>
    <row r="103" spans="8:14" x14ac:dyDescent="0.25">
      <c r="H103" s="24">
        <f>'worksheet_(ref_spectra)'!L103</f>
        <v>671.19999999998197</v>
      </c>
      <c r="I103" s="18">
        <f>'worksheet_(ref_spectra)'!N103</f>
        <v>54600</v>
      </c>
      <c r="J103" s="18">
        <f>'worksheet_(ref_spectra)'!O103</f>
        <v>47953</v>
      </c>
      <c r="K103" s="25">
        <f>'worksheet_(ref_spectra)'!P103</f>
        <v>3201</v>
      </c>
      <c r="L103" s="25">
        <f>'worksheet_(ref_spectra)'!Q103</f>
        <v>2239</v>
      </c>
      <c r="M103" s="27">
        <f>'worksheet_(ref_spectra)'!M103</f>
        <v>662745.82436861296</v>
      </c>
      <c r="N103" s="18">
        <f t="shared" si="1"/>
        <v>-82.0998542427551</v>
      </c>
    </row>
    <row r="104" spans="8:14" x14ac:dyDescent="0.25">
      <c r="H104" s="24">
        <f>'worksheet_(ref_spectra)'!L104</f>
        <v>671.59999999998195</v>
      </c>
      <c r="I104" s="18">
        <f>'worksheet_(ref_spectra)'!N104</f>
        <v>52459</v>
      </c>
      <c r="J104" s="18">
        <f>'worksheet_(ref_spectra)'!O104</f>
        <v>45680</v>
      </c>
      <c r="K104" s="25">
        <f>'worksheet_(ref_spectra)'!P104</f>
        <v>2978</v>
      </c>
      <c r="L104" s="25">
        <f>'worksheet_(ref_spectra)'!Q104</f>
        <v>2078</v>
      </c>
      <c r="M104" s="27">
        <f>'worksheet_(ref_spectra)'!M104</f>
        <v>634327.20558172395</v>
      </c>
      <c r="N104" s="18">
        <f t="shared" si="1"/>
        <v>-336.79640428477433</v>
      </c>
    </row>
    <row r="105" spans="8:14" x14ac:dyDescent="0.25">
      <c r="H105" s="24">
        <f>'worksheet_(ref_spectra)'!L105</f>
        <v>671.99999999998204</v>
      </c>
      <c r="I105" s="18">
        <f>'worksheet_(ref_spectra)'!N105</f>
        <v>50310</v>
      </c>
      <c r="J105" s="18">
        <f>'worksheet_(ref_spectra)'!O105</f>
        <v>43396</v>
      </c>
      <c r="K105" s="25">
        <f>'worksheet_(ref_spectra)'!P105</f>
        <v>2795</v>
      </c>
      <c r="L105" s="25">
        <f>'worksheet_(ref_spectra)'!Q105</f>
        <v>1946</v>
      </c>
      <c r="M105" s="27">
        <f>'worksheet_(ref_spectra)'!M105</f>
        <v>605926.00100179901</v>
      </c>
      <c r="N105" s="18">
        <f t="shared" si="1"/>
        <v>-683.04452319978736</v>
      </c>
    </row>
    <row r="106" spans="8:14" x14ac:dyDescent="0.25">
      <c r="H106" s="24">
        <f>'worksheet_(ref_spectra)'!L106</f>
        <v>672.39999999998201</v>
      </c>
      <c r="I106" s="25">
        <f>'worksheet_(ref_spectra)'!N106</f>
        <v>48185</v>
      </c>
      <c r="J106" s="25">
        <f>'worksheet_(ref_spectra)'!O106</f>
        <v>41199</v>
      </c>
      <c r="K106" s="25">
        <f>'worksheet_(ref_spectra)'!P106</f>
        <v>2633</v>
      </c>
      <c r="L106" s="25">
        <f>'worksheet_(ref_spectra)'!Q106</f>
        <v>1828</v>
      </c>
      <c r="M106" s="26">
        <f>'worksheet_(ref_spectra)'!M106</f>
        <v>577527.24046697502</v>
      </c>
      <c r="N106" s="18">
        <f t="shared" si="1"/>
        <v>-286.4524372004671</v>
      </c>
    </row>
    <row r="107" spans="8:14" x14ac:dyDescent="0.25">
      <c r="H107" s="24">
        <f>'worksheet_(ref_spectra)'!L107</f>
        <v>672.79999999998199</v>
      </c>
      <c r="I107" s="25">
        <f>'worksheet_(ref_spectra)'!N107</f>
        <v>46038</v>
      </c>
      <c r="J107" s="25">
        <f>'worksheet_(ref_spectra)'!O107</f>
        <v>38988</v>
      </c>
      <c r="K107" s="25">
        <f>'worksheet_(ref_spectra)'!P107</f>
        <v>2482</v>
      </c>
      <c r="L107" s="25">
        <f>'worksheet_(ref_spectra)'!Q107</f>
        <v>1727</v>
      </c>
      <c r="M107" s="26">
        <f>'worksheet_(ref_spectra)'!M107</f>
        <v>549438.50065704808</v>
      </c>
      <c r="N107" s="18">
        <f t="shared" si="1"/>
        <v>-409.95630791061558</v>
      </c>
    </row>
    <row r="108" spans="8:14" x14ac:dyDescent="0.25">
      <c r="H108" s="24">
        <f>'worksheet_(ref_spectra)'!L108</f>
        <v>673.19999999998197</v>
      </c>
      <c r="I108" s="25">
        <f>'worksheet_(ref_spectra)'!N108</f>
        <v>43895</v>
      </c>
      <c r="J108" s="25">
        <f>'worksheet_(ref_spectra)'!O108</f>
        <v>36842</v>
      </c>
      <c r="K108" s="25">
        <f>'worksheet_(ref_spectra)'!P108</f>
        <v>2314</v>
      </c>
      <c r="L108" s="25">
        <f>'worksheet_(ref_spectra)'!Q108</f>
        <v>1594</v>
      </c>
      <c r="M108" s="26">
        <f>'worksheet_(ref_spectra)'!M108</f>
        <v>521639.45449191594</v>
      </c>
      <c r="N108" s="18">
        <f t="shared" si="1"/>
        <v>-409.06945285364054</v>
      </c>
    </row>
    <row r="109" spans="8:14" x14ac:dyDescent="0.25">
      <c r="H109" s="24">
        <f>'worksheet_(ref_spectra)'!L109</f>
        <v>673.59999999998195</v>
      </c>
      <c r="I109" s="25">
        <f>'worksheet_(ref_spectra)'!N109</f>
        <v>41802</v>
      </c>
      <c r="J109" s="25">
        <f>'worksheet_(ref_spectra)'!O109</f>
        <v>34764</v>
      </c>
      <c r="K109" s="25">
        <f>'worksheet_(ref_spectra)'!P109</f>
        <v>2176</v>
      </c>
      <c r="L109" s="25">
        <f>'worksheet_(ref_spectra)'!Q109</f>
        <v>1505</v>
      </c>
      <c r="M109" s="26">
        <f>'worksheet_(ref_spectra)'!M109</f>
        <v>493686.95100316603</v>
      </c>
      <c r="N109" s="18">
        <f t="shared" si="1"/>
        <v>560.43147301749559</v>
      </c>
    </row>
    <row r="110" spans="8:14" x14ac:dyDescent="0.25">
      <c r="H110" s="24">
        <f>'worksheet_(ref_spectra)'!L110</f>
        <v>673.99999999998204</v>
      </c>
      <c r="I110" s="25">
        <f>'worksheet_(ref_spectra)'!N110</f>
        <v>39683</v>
      </c>
      <c r="J110" s="25">
        <f>'worksheet_(ref_spectra)'!O110</f>
        <v>32716</v>
      </c>
      <c r="K110" s="25">
        <f>'worksheet_(ref_spectra)'!P110</f>
        <v>2044</v>
      </c>
      <c r="L110" s="25">
        <f>'worksheet_(ref_spectra)'!Q110</f>
        <v>1410</v>
      </c>
      <c r="M110" s="26">
        <f>'worksheet_(ref_spectra)'!M110</f>
        <v>467168.79005348199</v>
      </c>
      <c r="N110" s="18">
        <f t="shared" si="1"/>
        <v>126.40707456698874</v>
      </c>
    </row>
    <row r="111" spans="8:14" x14ac:dyDescent="0.25">
      <c r="H111" s="24">
        <f>'worksheet_(ref_spectra)'!L111</f>
        <v>674.39999999998201</v>
      </c>
      <c r="I111" s="25">
        <f>'worksheet_(ref_spectra)'!N111</f>
        <v>37668</v>
      </c>
      <c r="J111" s="25">
        <f>'worksheet_(ref_spectra)'!O111</f>
        <v>30782</v>
      </c>
      <c r="K111" s="25">
        <f>'worksheet_(ref_spectra)'!P111</f>
        <v>1924</v>
      </c>
      <c r="L111" s="25">
        <f>'worksheet_(ref_spectra)'!Q111</f>
        <v>1328</v>
      </c>
      <c r="M111" s="26">
        <f>'worksheet_(ref_spectra)'!M111</f>
        <v>441214.54888165602</v>
      </c>
      <c r="N111" s="18">
        <f t="shared" si="1"/>
        <v>549.65975077933399</v>
      </c>
    </row>
    <row r="112" spans="8:14" x14ac:dyDescent="0.25">
      <c r="H112" s="24">
        <f>'worksheet_(ref_spectra)'!L112</f>
        <v>674.79999999998199</v>
      </c>
      <c r="I112" s="25">
        <f>'worksheet_(ref_spectra)'!N112</f>
        <v>35619</v>
      </c>
      <c r="J112" s="25">
        <f>'worksheet_(ref_spectra)'!O112</f>
        <v>28855</v>
      </c>
      <c r="K112" s="25">
        <f>'worksheet_(ref_spectra)'!P112</f>
        <v>1783</v>
      </c>
      <c r="L112" s="25">
        <f>'worksheet_(ref_spectra)'!Q112</f>
        <v>1273</v>
      </c>
      <c r="M112" s="26">
        <f>'worksheet_(ref_spectra)'!M112</f>
        <v>416008.255988441</v>
      </c>
      <c r="N112" s="18">
        <f t="shared" si="1"/>
        <v>64.458244145091157</v>
      </c>
    </row>
    <row r="113" spans="8:14" x14ac:dyDescent="0.25">
      <c r="H113" s="24">
        <f>'worksheet_(ref_spectra)'!L113</f>
        <v>675.19999999998197</v>
      </c>
      <c r="I113" s="25">
        <f>'worksheet_(ref_spectra)'!N113</f>
        <v>33671</v>
      </c>
      <c r="J113" s="25">
        <f>'worksheet_(ref_spectra)'!O113</f>
        <v>27037</v>
      </c>
      <c r="K113" s="25">
        <f>'worksheet_(ref_spectra)'!P113</f>
        <v>1695</v>
      </c>
      <c r="L113" s="25">
        <f>'worksheet_(ref_spectra)'!Q113</f>
        <v>1173</v>
      </c>
      <c r="M113" s="26">
        <f>'worksheet_(ref_spectra)'!M113</f>
        <v>391754.31851256097</v>
      </c>
      <c r="N113" s="18">
        <f t="shared" si="1"/>
        <v>-24.684734915092122</v>
      </c>
    </row>
    <row r="114" spans="8:14" x14ac:dyDescent="0.25">
      <c r="H114" s="24">
        <f>'worksheet_(ref_spectra)'!L114</f>
        <v>675.59999999998104</v>
      </c>
      <c r="I114" s="25">
        <f>'worksheet_(ref_spectra)'!N114</f>
        <v>31788</v>
      </c>
      <c r="J114" s="25">
        <f>'worksheet_(ref_spectra)'!O114</f>
        <v>25306</v>
      </c>
      <c r="K114" s="25">
        <f>'worksheet_(ref_spectra)'!P114</f>
        <v>1578</v>
      </c>
      <c r="L114" s="25">
        <f>'worksheet_(ref_spectra)'!Q114</f>
        <v>1097</v>
      </c>
      <c r="M114" s="26">
        <f>'worksheet_(ref_spectra)'!M114</f>
        <v>368170.63776110299</v>
      </c>
      <c r="N114" s="18">
        <f t="shared" si="1"/>
        <v>197.16615838278085</v>
      </c>
    </row>
    <row r="115" spans="8:14" x14ac:dyDescent="0.25">
      <c r="H115" s="24">
        <f>'worksheet_(ref_spectra)'!L115</f>
        <v>675.99999999998101</v>
      </c>
      <c r="I115" s="18">
        <f>'worksheet_(ref_spectra)'!N115</f>
        <v>29938</v>
      </c>
      <c r="J115" s="18">
        <f>'worksheet_(ref_spectra)'!O115</f>
        <v>23619</v>
      </c>
      <c r="K115" s="25">
        <f>'worksheet_(ref_spectra)'!P115</f>
        <v>1489</v>
      </c>
      <c r="L115" s="25">
        <f>'worksheet_(ref_spectra)'!Q115</f>
        <v>1060</v>
      </c>
      <c r="M115" s="27">
        <f>'worksheet_(ref_spectra)'!M115</f>
        <v>345175.02098997397</v>
      </c>
      <c r="N115" s="18">
        <f t="shared" si="1"/>
        <v>376.35716336168116</v>
      </c>
    </row>
    <row r="116" spans="8:14" x14ac:dyDescent="0.25">
      <c r="H116" s="24">
        <f>'worksheet_(ref_spectra)'!L116</f>
        <v>676.39999999998099</v>
      </c>
      <c r="I116" s="18">
        <f>'worksheet_(ref_spectra)'!N116</f>
        <v>28186</v>
      </c>
      <c r="J116" s="18">
        <f>'worksheet_(ref_spectra)'!O116</f>
        <v>22062</v>
      </c>
      <c r="K116" s="25">
        <f>'worksheet_(ref_spectra)'!P116</f>
        <v>1391</v>
      </c>
      <c r="L116" s="25">
        <f>'worksheet_(ref_spectra)'!Q116</f>
        <v>990</v>
      </c>
      <c r="M116" s="27">
        <f>'worksheet_(ref_spectra)'!M116</f>
        <v>323431.08557716198</v>
      </c>
      <c r="N116" s="18">
        <f t="shared" si="1"/>
        <v>741.59102681250079</v>
      </c>
    </row>
    <row r="117" spans="8:14" x14ac:dyDescent="0.25">
      <c r="H117" s="24">
        <f>'worksheet_(ref_spectra)'!L117</f>
        <v>676.79999999998097</v>
      </c>
      <c r="I117" s="18">
        <f>'worksheet_(ref_spectra)'!N117</f>
        <v>26453</v>
      </c>
      <c r="J117" s="18">
        <f>'worksheet_(ref_spectra)'!O117</f>
        <v>20535</v>
      </c>
      <c r="K117" s="25">
        <f>'worksheet_(ref_spectra)'!P117</f>
        <v>1308</v>
      </c>
      <c r="L117" s="25">
        <f>'worksheet_(ref_spectra)'!Q117</f>
        <v>926</v>
      </c>
      <c r="M117" s="27">
        <f>'worksheet_(ref_spectra)'!M117</f>
        <v>302687.98402532999</v>
      </c>
      <c r="N117" s="18">
        <f t="shared" si="1"/>
        <v>436.57550465594977</v>
      </c>
    </row>
    <row r="118" spans="8:14" x14ac:dyDescent="0.25">
      <c r="H118" s="24">
        <f>'worksheet_(ref_spectra)'!L118</f>
        <v>677.19999999998095</v>
      </c>
      <c r="I118" s="18">
        <f>'worksheet_(ref_spectra)'!N118</f>
        <v>24832</v>
      </c>
      <c r="J118" s="18">
        <f>'worksheet_(ref_spectra)'!O118</f>
        <v>19139</v>
      </c>
      <c r="K118" s="25">
        <f>'worksheet_(ref_spectra)'!P118</f>
        <v>1221</v>
      </c>
      <c r="L118" s="25">
        <f>'worksheet_(ref_spectra)'!Q118</f>
        <v>860</v>
      </c>
      <c r="M118" s="27">
        <f>'worksheet_(ref_spectra)'!M118</f>
        <v>282612.37441287801</v>
      </c>
      <c r="N118" s="18">
        <f t="shared" si="1"/>
        <v>1024.9505891491426</v>
      </c>
    </row>
    <row r="119" spans="8:14" x14ac:dyDescent="0.25">
      <c r="H119" s="24">
        <f>'worksheet_(ref_spectra)'!L119</f>
        <v>677.59999999998104</v>
      </c>
      <c r="I119" s="18">
        <f>'worksheet_(ref_spectra)'!N119</f>
        <v>23256</v>
      </c>
      <c r="J119" s="18">
        <f>'worksheet_(ref_spectra)'!O119</f>
        <v>17782</v>
      </c>
      <c r="K119" s="25">
        <f>'worksheet_(ref_spectra)'!P119</f>
        <v>1157</v>
      </c>
      <c r="L119" s="25">
        <f>'worksheet_(ref_spectra)'!Q119</f>
        <v>819</v>
      </c>
      <c r="M119" s="27">
        <f>'worksheet_(ref_spectra)'!M119</f>
        <v>263959.79962070199</v>
      </c>
      <c r="N119" s="18">
        <f t="shared" si="1"/>
        <v>764.42987353756325</v>
      </c>
    </row>
    <row r="120" spans="8:14" x14ac:dyDescent="0.25">
      <c r="H120" s="24">
        <f>'worksheet_(ref_spectra)'!L120</f>
        <v>677.99999999998101</v>
      </c>
      <c r="I120" s="18">
        <f>'worksheet_(ref_spectra)'!N120</f>
        <v>21769</v>
      </c>
      <c r="J120" s="18">
        <f>'worksheet_(ref_spectra)'!O120</f>
        <v>16513</v>
      </c>
      <c r="K120" s="25">
        <f>'worksheet_(ref_spectra)'!P120</f>
        <v>1083</v>
      </c>
      <c r="L120" s="25">
        <f>'worksheet_(ref_spectra)'!Q120</f>
        <v>771</v>
      </c>
      <c r="M120" s="27">
        <f>'worksheet_(ref_spectra)'!M120</f>
        <v>245619.022612673</v>
      </c>
      <c r="N120" s="18">
        <f t="shared" si="1"/>
        <v>1318.5137178108271</v>
      </c>
    </row>
    <row r="121" spans="8:14" x14ac:dyDescent="0.25">
      <c r="H121" s="24">
        <f>'worksheet_(ref_spectra)'!L121</f>
        <v>678.39999999998099</v>
      </c>
      <c r="I121" s="18">
        <f>'worksheet_(ref_spectra)'!N121</f>
        <v>20323</v>
      </c>
      <c r="J121" s="18">
        <f>'worksheet_(ref_spectra)'!O121</f>
        <v>15318</v>
      </c>
      <c r="K121" s="25">
        <f>'worksheet_(ref_spectra)'!P121</f>
        <v>1011</v>
      </c>
      <c r="L121" s="25">
        <f>'worksheet_(ref_spectra)'!Q121</f>
        <v>734</v>
      </c>
      <c r="M121" s="27">
        <f>'worksheet_(ref_spectra)'!M121</f>
        <v>228575.51316631999</v>
      </c>
      <c r="N121" s="18">
        <f t="shared" si="1"/>
        <v>1328.7311777571449</v>
      </c>
    </row>
    <row r="122" spans="8:14" x14ac:dyDescent="0.25">
      <c r="H122" s="24">
        <f>'worksheet_(ref_spectra)'!L122</f>
        <v>678.79999999998097</v>
      </c>
      <c r="I122" s="18">
        <f>'worksheet_(ref_spectra)'!N122</f>
        <v>18966</v>
      </c>
      <c r="J122" s="18">
        <f>'worksheet_(ref_spectra)'!O122</f>
        <v>14199</v>
      </c>
      <c r="K122" s="25">
        <f>'worksheet_(ref_spectra)'!P122</f>
        <v>948</v>
      </c>
      <c r="L122" s="25">
        <f>'worksheet_(ref_spectra)'!Q122</f>
        <v>702</v>
      </c>
      <c r="M122" s="27">
        <f>'worksheet_(ref_spectra)'!M122</f>
        <v>212885.06703933998</v>
      </c>
      <c r="N122" s="18">
        <f t="shared" si="1"/>
        <v>1055.341392284201</v>
      </c>
    </row>
    <row r="123" spans="8:14" x14ac:dyDescent="0.25">
      <c r="H123" s="24">
        <f>'worksheet_(ref_spectra)'!L123</f>
        <v>679.19999999998095</v>
      </c>
      <c r="I123" s="18">
        <f>'worksheet_(ref_spectra)'!N123</f>
        <v>17678</v>
      </c>
      <c r="J123" s="18">
        <f>'worksheet_(ref_spectra)'!O123</f>
        <v>13132</v>
      </c>
      <c r="K123" s="25">
        <f>'worksheet_(ref_spectra)'!P123</f>
        <v>910</v>
      </c>
      <c r="L123" s="25">
        <f>'worksheet_(ref_spectra)'!Q123</f>
        <v>667</v>
      </c>
      <c r="M123" s="27">
        <f>'worksheet_(ref_spectra)'!M123</f>
        <v>197723.24849635499</v>
      </c>
      <c r="N123" s="18">
        <f t="shared" si="1"/>
        <v>1042.9033727721544</v>
      </c>
    </row>
    <row r="124" spans="8:14" x14ac:dyDescent="0.25">
      <c r="H124" s="24">
        <f>'worksheet_(ref_spectra)'!L124</f>
        <v>679.59999999998104</v>
      </c>
      <c r="I124" s="18">
        <f>'worksheet_(ref_spectra)'!N124</f>
        <v>16479</v>
      </c>
      <c r="J124" s="18">
        <f>'worksheet_(ref_spectra)'!O124</f>
        <v>12171</v>
      </c>
      <c r="K124" s="25">
        <f>'worksheet_(ref_spectra)'!P124</f>
        <v>845</v>
      </c>
      <c r="L124" s="25">
        <f>'worksheet_(ref_spectra)'!Q124</f>
        <v>635</v>
      </c>
      <c r="M124" s="27">
        <f>'worksheet_(ref_spectra)'!M124</f>
        <v>184056.751563381</v>
      </c>
      <c r="N124" s="18">
        <f t="shared" si="1"/>
        <v>776.72898994942079</v>
      </c>
    </row>
    <row r="125" spans="8:14" x14ac:dyDescent="0.25">
      <c r="H125" s="24">
        <f>'worksheet_(ref_spectra)'!L125</f>
        <v>679.99999999998101</v>
      </c>
      <c r="I125" s="18">
        <f>'worksheet_(ref_spectra)'!N125</f>
        <v>15317</v>
      </c>
      <c r="J125" s="18">
        <f>'worksheet_(ref_spectra)'!O125</f>
        <v>11229</v>
      </c>
      <c r="K125" s="25">
        <f>'worksheet_(ref_spectra)'!P125</f>
        <v>815</v>
      </c>
      <c r="L125" s="25">
        <f>'worksheet_(ref_spectra)'!Q125</f>
        <v>587</v>
      </c>
      <c r="M125" s="27">
        <f>'worksheet_(ref_spectra)'!M125</f>
        <v>170722.95142659798</v>
      </c>
      <c r="N125" s="18">
        <f t="shared" si="1"/>
        <v>545.04230577149428</v>
      </c>
    </row>
    <row r="137" spans="2:4" x14ac:dyDescent="0.25">
      <c r="B137" s="25"/>
      <c r="C137" s="25"/>
      <c r="D137" s="25"/>
    </row>
    <row r="138" spans="2:4" x14ac:dyDescent="0.25">
      <c r="B138" s="25"/>
      <c r="C138" s="25"/>
      <c r="D138" s="25"/>
    </row>
    <row r="139" spans="2:4" x14ac:dyDescent="0.25">
      <c r="B139" s="25"/>
      <c r="C139" s="25"/>
      <c r="D139" s="25"/>
    </row>
    <row r="140" spans="2:4" x14ac:dyDescent="0.25">
      <c r="B140" s="25"/>
      <c r="C140" s="25"/>
      <c r="D140" s="25"/>
    </row>
    <row r="141" spans="2:4" x14ac:dyDescent="0.25">
      <c r="B141" s="25"/>
      <c r="C141" s="25"/>
      <c r="D141" s="25"/>
    </row>
    <row r="142" spans="2:4" x14ac:dyDescent="0.25">
      <c r="B142" s="25"/>
      <c r="C142" s="25"/>
      <c r="D142" s="25"/>
    </row>
    <row r="143" spans="2:4" x14ac:dyDescent="0.25">
      <c r="B143" s="25"/>
      <c r="C143" s="25"/>
      <c r="D143" s="25"/>
    </row>
    <row r="144" spans="2:4" x14ac:dyDescent="0.25">
      <c r="B144" s="25"/>
      <c r="C144" s="25"/>
      <c r="D144" s="25"/>
    </row>
    <row r="145" spans="2:4" x14ac:dyDescent="0.25">
      <c r="B145" s="25"/>
      <c r="C145" s="25"/>
      <c r="D145" s="25"/>
    </row>
    <row r="163" spans="2:4" x14ac:dyDescent="0.25">
      <c r="B163" s="25"/>
      <c r="C163" s="25"/>
      <c r="D163" s="25"/>
    </row>
    <row r="164" spans="2:4" x14ac:dyDescent="0.25">
      <c r="B164" s="25"/>
      <c r="C164" s="25"/>
      <c r="D164" s="25"/>
    </row>
    <row r="165" spans="2:4" x14ac:dyDescent="0.25">
      <c r="B165" s="25"/>
      <c r="C165" s="25"/>
      <c r="D165" s="25"/>
    </row>
    <row r="166" spans="2:4" x14ac:dyDescent="0.25">
      <c r="B166" s="25"/>
      <c r="C166" s="25"/>
      <c r="D166" s="25"/>
    </row>
    <row r="167" spans="2:4" x14ac:dyDescent="0.25">
      <c r="B167" s="25"/>
      <c r="C167" s="25"/>
      <c r="D167" s="25"/>
    </row>
    <row r="168" spans="2:4" x14ac:dyDescent="0.25">
      <c r="B168" s="25"/>
      <c r="C168" s="25"/>
      <c r="D168" s="25"/>
    </row>
    <row r="169" spans="2:4" x14ac:dyDescent="0.25">
      <c r="B169" s="25"/>
      <c r="C169" s="25"/>
      <c r="D169" s="25"/>
    </row>
    <row r="170" spans="2:4" x14ac:dyDescent="0.25">
      <c r="B170" s="25"/>
      <c r="C170" s="25"/>
      <c r="D170" s="25"/>
    </row>
    <row r="171" spans="2:4" x14ac:dyDescent="0.25">
      <c r="B171" s="25"/>
      <c r="C171" s="25"/>
      <c r="D171" s="25"/>
    </row>
    <row r="189" spans="2:4" x14ac:dyDescent="0.25">
      <c r="B189" s="25"/>
      <c r="C189" s="25"/>
      <c r="D189" s="25"/>
    </row>
    <row r="190" spans="2:4" x14ac:dyDescent="0.25">
      <c r="B190" s="25"/>
      <c r="C190" s="25"/>
      <c r="D190" s="25"/>
    </row>
    <row r="191" spans="2:4" x14ac:dyDescent="0.25">
      <c r="B191" s="25"/>
      <c r="C191" s="25"/>
      <c r="D191" s="25"/>
    </row>
    <row r="192" spans="2:4" x14ac:dyDescent="0.25">
      <c r="B192" s="25"/>
      <c r="C192" s="25"/>
      <c r="D192" s="25"/>
    </row>
    <row r="193" spans="2:4" x14ac:dyDescent="0.25">
      <c r="B193" s="25"/>
      <c r="C193" s="25"/>
      <c r="D193" s="25"/>
    </row>
    <row r="194" spans="2:4" x14ac:dyDescent="0.25">
      <c r="B194" s="25"/>
      <c r="C194" s="25"/>
      <c r="D194" s="25"/>
    </row>
    <row r="195" spans="2:4" x14ac:dyDescent="0.25">
      <c r="B195" s="25"/>
      <c r="C195" s="25"/>
      <c r="D195" s="25"/>
    </row>
    <row r="196" spans="2:4" x14ac:dyDescent="0.25">
      <c r="B196" s="25"/>
      <c r="C196" s="25"/>
      <c r="D196" s="25"/>
    </row>
    <row r="197" spans="2:4" x14ac:dyDescent="0.25">
      <c r="B197" s="25"/>
      <c r="C197" s="25"/>
      <c r="D197" s="25"/>
    </row>
    <row r="215" spans="2:4" x14ac:dyDescent="0.25">
      <c r="B215" s="25"/>
      <c r="C215" s="25"/>
      <c r="D215" s="25"/>
    </row>
    <row r="216" spans="2:4" x14ac:dyDescent="0.25">
      <c r="B216" s="25"/>
      <c r="C216" s="25"/>
      <c r="D216" s="25"/>
    </row>
    <row r="217" spans="2:4" x14ac:dyDescent="0.25">
      <c r="B217" s="25"/>
      <c r="C217" s="25"/>
      <c r="D217" s="25"/>
    </row>
    <row r="218" spans="2:4" x14ac:dyDescent="0.25">
      <c r="B218" s="25"/>
      <c r="C218" s="25"/>
      <c r="D218" s="25"/>
    </row>
    <row r="219" spans="2:4" x14ac:dyDescent="0.25">
      <c r="B219" s="25"/>
      <c r="C219" s="25"/>
      <c r="D219" s="25"/>
    </row>
    <row r="220" spans="2:4" x14ac:dyDescent="0.25">
      <c r="B220" s="25"/>
      <c r="C220" s="25"/>
      <c r="D220" s="25"/>
    </row>
    <row r="221" spans="2:4" x14ac:dyDescent="0.25">
      <c r="B221" s="25"/>
      <c r="C221" s="25"/>
      <c r="D221" s="25"/>
    </row>
    <row r="222" spans="2:4" x14ac:dyDescent="0.25">
      <c r="B222" s="25"/>
      <c r="C222" s="25"/>
      <c r="D222" s="25"/>
    </row>
    <row r="223" spans="2:4" x14ac:dyDescent="0.25">
      <c r="B223" s="25"/>
      <c r="C223" s="25"/>
      <c r="D223" s="25"/>
    </row>
    <row r="241" spans="2:4" x14ac:dyDescent="0.25">
      <c r="B241" s="25"/>
      <c r="C241" s="25"/>
      <c r="D241" s="25"/>
    </row>
    <row r="242" spans="2:4" x14ac:dyDescent="0.25">
      <c r="B242" s="25"/>
      <c r="C242" s="25"/>
      <c r="D242" s="25"/>
    </row>
    <row r="243" spans="2:4" x14ac:dyDescent="0.25">
      <c r="B243" s="25"/>
      <c r="C243" s="25"/>
      <c r="D243" s="25"/>
    </row>
    <row r="244" spans="2:4" x14ac:dyDescent="0.25">
      <c r="B244" s="25"/>
      <c r="C244" s="25"/>
      <c r="D244" s="25"/>
    </row>
    <row r="245" spans="2:4" x14ac:dyDescent="0.25">
      <c r="B245" s="25"/>
      <c r="C245" s="25"/>
      <c r="D245" s="25"/>
    </row>
    <row r="246" spans="2:4" x14ac:dyDescent="0.25">
      <c r="B246" s="25"/>
      <c r="C246" s="25"/>
      <c r="D246" s="25"/>
    </row>
    <row r="247" spans="2:4" x14ac:dyDescent="0.25">
      <c r="B247" s="25"/>
      <c r="C247" s="25"/>
      <c r="D247" s="25"/>
    </row>
    <row r="248" spans="2:4" x14ac:dyDescent="0.25">
      <c r="B248" s="25"/>
      <c r="C248" s="25"/>
      <c r="D248" s="25"/>
    </row>
    <row r="249" spans="2:4" x14ac:dyDescent="0.25">
      <c r="B249" s="25"/>
      <c r="C249" s="25"/>
      <c r="D249" s="25"/>
    </row>
    <row r="267" spans="2:4" x14ac:dyDescent="0.25">
      <c r="B267" s="25"/>
      <c r="C267" s="25"/>
      <c r="D267" s="25"/>
    </row>
    <row r="268" spans="2:4" x14ac:dyDescent="0.25">
      <c r="B268" s="25"/>
      <c r="C268" s="25"/>
      <c r="D268" s="25"/>
    </row>
    <row r="269" spans="2:4" x14ac:dyDescent="0.25">
      <c r="B269" s="25"/>
      <c r="C269" s="25"/>
      <c r="D269" s="25"/>
    </row>
    <row r="270" spans="2:4" x14ac:dyDescent="0.25">
      <c r="B270" s="25"/>
      <c r="C270" s="25"/>
      <c r="D270" s="25"/>
    </row>
    <row r="271" spans="2:4" x14ac:dyDescent="0.25">
      <c r="B271" s="25"/>
      <c r="C271" s="25"/>
      <c r="D271" s="25"/>
    </row>
    <row r="272" spans="2:4" x14ac:dyDescent="0.25">
      <c r="B272" s="25"/>
      <c r="C272" s="25"/>
      <c r="D272" s="25"/>
    </row>
    <row r="273" spans="2:4" x14ac:dyDescent="0.25">
      <c r="B273" s="25"/>
      <c r="C273" s="25"/>
      <c r="D273" s="25"/>
    </row>
    <row r="274" spans="2:4" x14ac:dyDescent="0.25">
      <c r="B274" s="25"/>
      <c r="C274" s="25"/>
      <c r="D274" s="25"/>
    </row>
    <row r="275" spans="2:4" x14ac:dyDescent="0.25">
      <c r="B275" s="25"/>
      <c r="C275" s="25"/>
      <c r="D275" s="25"/>
    </row>
    <row r="293" spans="2:4" x14ac:dyDescent="0.25">
      <c r="B293" s="25"/>
      <c r="C293" s="25"/>
      <c r="D293" s="25"/>
    </row>
    <row r="294" spans="2:4" x14ac:dyDescent="0.25">
      <c r="B294" s="25"/>
      <c r="C294" s="25"/>
      <c r="D294" s="25"/>
    </row>
    <row r="295" spans="2:4" x14ac:dyDescent="0.25">
      <c r="B295" s="25"/>
      <c r="C295" s="25"/>
      <c r="D295" s="25"/>
    </row>
    <row r="296" spans="2:4" x14ac:dyDescent="0.25">
      <c r="B296" s="25"/>
      <c r="C296" s="25"/>
      <c r="D296" s="25"/>
    </row>
    <row r="297" spans="2:4" x14ac:dyDescent="0.25">
      <c r="B297" s="25"/>
      <c r="C297" s="25"/>
      <c r="D297" s="25"/>
    </row>
    <row r="298" spans="2:4" x14ac:dyDescent="0.25">
      <c r="B298" s="25"/>
      <c r="C298" s="25"/>
      <c r="D298" s="25"/>
    </row>
    <row r="299" spans="2:4" x14ac:dyDescent="0.25">
      <c r="B299" s="25"/>
      <c r="C299" s="25"/>
      <c r="D299" s="25"/>
    </row>
    <row r="300" spans="2:4" x14ac:dyDescent="0.25">
      <c r="B300" s="25"/>
      <c r="C300" s="25"/>
      <c r="D300" s="25"/>
    </row>
    <row r="301" spans="2:4" x14ac:dyDescent="0.25">
      <c r="B301" s="25"/>
      <c r="C301" s="25"/>
      <c r="D301" s="25"/>
    </row>
    <row r="319" spans="2:4" x14ac:dyDescent="0.25">
      <c r="B319" s="25"/>
      <c r="C319" s="25"/>
      <c r="D319" s="25"/>
    </row>
    <row r="320" spans="2:4" x14ac:dyDescent="0.25">
      <c r="B320" s="25"/>
      <c r="C320" s="25"/>
      <c r="D320" s="25"/>
    </row>
    <row r="321" spans="2:4" x14ac:dyDescent="0.25">
      <c r="B321" s="25"/>
      <c r="C321" s="25"/>
      <c r="D321" s="25"/>
    </row>
    <row r="322" spans="2:4" x14ac:dyDescent="0.25">
      <c r="B322" s="25"/>
      <c r="C322" s="25"/>
      <c r="D322" s="25"/>
    </row>
    <row r="323" spans="2:4" x14ac:dyDescent="0.25">
      <c r="B323" s="25"/>
      <c r="C323" s="25"/>
      <c r="D323" s="25"/>
    </row>
    <row r="324" spans="2:4" x14ac:dyDescent="0.25">
      <c r="B324" s="25"/>
      <c r="C324" s="25"/>
      <c r="D324" s="25"/>
    </row>
    <row r="325" spans="2:4" x14ac:dyDescent="0.25">
      <c r="B325" s="25"/>
      <c r="C325" s="25"/>
      <c r="D325" s="25"/>
    </row>
    <row r="326" spans="2:4" x14ac:dyDescent="0.25">
      <c r="B326" s="25"/>
      <c r="C326" s="25"/>
      <c r="D326" s="25"/>
    </row>
    <row r="327" spans="2:4" x14ac:dyDescent="0.25">
      <c r="B327" s="25"/>
      <c r="C327" s="25"/>
      <c r="D327" s="25"/>
    </row>
    <row r="345" spans="2:4" x14ac:dyDescent="0.25">
      <c r="B345" s="25"/>
      <c r="C345" s="25"/>
      <c r="D345" s="25"/>
    </row>
    <row r="346" spans="2:4" x14ac:dyDescent="0.25">
      <c r="B346" s="25"/>
      <c r="C346" s="25"/>
      <c r="D346" s="25"/>
    </row>
    <row r="347" spans="2:4" x14ac:dyDescent="0.25">
      <c r="B347" s="25"/>
      <c r="C347" s="25"/>
      <c r="D347" s="25"/>
    </row>
    <row r="348" spans="2:4" x14ac:dyDescent="0.25">
      <c r="B348" s="25"/>
      <c r="C348" s="25"/>
      <c r="D348" s="25"/>
    </row>
    <row r="349" spans="2:4" x14ac:dyDescent="0.25">
      <c r="B349" s="25"/>
      <c r="C349" s="25"/>
      <c r="D349" s="25"/>
    </row>
    <row r="350" spans="2:4" x14ac:dyDescent="0.25">
      <c r="B350" s="25"/>
      <c r="C350" s="25"/>
      <c r="D350" s="25"/>
    </row>
    <row r="351" spans="2:4" x14ac:dyDescent="0.25">
      <c r="B351" s="25"/>
      <c r="C351" s="25"/>
      <c r="D351" s="25"/>
    </row>
    <row r="352" spans="2:4" x14ac:dyDescent="0.25">
      <c r="B352" s="25"/>
      <c r="C352" s="25"/>
      <c r="D352" s="25"/>
    </row>
    <row r="353" spans="2:4" x14ac:dyDescent="0.25">
      <c r="B353" s="25"/>
      <c r="C353" s="25"/>
      <c r="D353" s="25"/>
    </row>
    <row r="371" spans="2:4" x14ac:dyDescent="0.25">
      <c r="B371" s="25"/>
      <c r="C371" s="25"/>
      <c r="D371" s="25"/>
    </row>
    <row r="372" spans="2:4" x14ac:dyDescent="0.25">
      <c r="B372" s="25"/>
      <c r="C372" s="25"/>
      <c r="D372" s="25"/>
    </row>
    <row r="373" spans="2:4" x14ac:dyDescent="0.25">
      <c r="B373" s="25"/>
      <c r="C373" s="25"/>
      <c r="D373" s="25"/>
    </row>
    <row r="374" spans="2:4" x14ac:dyDescent="0.25">
      <c r="B374" s="25"/>
      <c r="C374" s="25"/>
      <c r="D374" s="25"/>
    </row>
    <row r="375" spans="2:4" x14ac:dyDescent="0.25">
      <c r="B375" s="25"/>
      <c r="C375" s="25"/>
      <c r="D375" s="25"/>
    </row>
    <row r="376" spans="2:4" x14ac:dyDescent="0.25">
      <c r="B376" s="25"/>
      <c r="C376" s="25"/>
      <c r="D376" s="25"/>
    </row>
    <row r="377" spans="2:4" x14ac:dyDescent="0.25">
      <c r="B377" s="25"/>
      <c r="C377" s="25"/>
      <c r="D377" s="25"/>
    </row>
    <row r="378" spans="2:4" x14ac:dyDescent="0.25">
      <c r="B378" s="25"/>
      <c r="C378" s="25"/>
      <c r="D378" s="25"/>
    </row>
    <row r="379" spans="2:4" x14ac:dyDescent="0.25">
      <c r="B379" s="25"/>
      <c r="C379" s="25"/>
      <c r="D379" s="25"/>
    </row>
    <row r="397" spans="2:4" x14ac:dyDescent="0.25">
      <c r="B397" s="25"/>
      <c r="C397" s="25"/>
      <c r="D397" s="25"/>
    </row>
    <row r="398" spans="2:4" x14ac:dyDescent="0.25">
      <c r="B398" s="25"/>
      <c r="C398" s="25"/>
      <c r="D398" s="25"/>
    </row>
    <row r="399" spans="2:4" x14ac:dyDescent="0.25">
      <c r="B399" s="25"/>
      <c r="C399" s="25"/>
      <c r="D399" s="25"/>
    </row>
    <row r="400" spans="2:4" x14ac:dyDescent="0.25">
      <c r="B400" s="25"/>
      <c r="C400" s="25"/>
      <c r="D400" s="25"/>
    </row>
    <row r="401" spans="2:4" x14ac:dyDescent="0.25">
      <c r="B401" s="25"/>
      <c r="C401" s="25"/>
      <c r="D401" s="25"/>
    </row>
    <row r="402" spans="2:4" x14ac:dyDescent="0.25">
      <c r="B402" s="25"/>
      <c r="C402" s="25"/>
      <c r="D402" s="25"/>
    </row>
    <row r="403" spans="2:4" x14ac:dyDescent="0.25">
      <c r="B403" s="25"/>
      <c r="C403" s="25"/>
      <c r="D403" s="25"/>
    </row>
    <row r="404" spans="2:4" x14ac:dyDescent="0.25">
      <c r="B404" s="25"/>
      <c r="C404" s="25"/>
      <c r="D404" s="25"/>
    </row>
    <row r="405" spans="2:4" x14ac:dyDescent="0.25">
      <c r="B405" s="25"/>
      <c r="C405" s="25"/>
      <c r="D405" s="25"/>
    </row>
    <row r="423" spans="2:4" x14ac:dyDescent="0.25">
      <c r="B423" s="25"/>
      <c r="C423" s="25"/>
      <c r="D423" s="25"/>
    </row>
    <row r="424" spans="2:4" x14ac:dyDescent="0.25">
      <c r="B424" s="25"/>
      <c r="C424" s="25"/>
      <c r="D424" s="25"/>
    </row>
    <row r="425" spans="2:4" x14ac:dyDescent="0.25">
      <c r="B425" s="25"/>
      <c r="C425" s="25"/>
      <c r="D425" s="25"/>
    </row>
    <row r="426" spans="2:4" x14ac:dyDescent="0.25">
      <c r="B426" s="25"/>
      <c r="C426" s="25"/>
      <c r="D426" s="25"/>
    </row>
    <row r="427" spans="2:4" x14ac:dyDescent="0.25">
      <c r="B427" s="25"/>
      <c r="C427" s="25"/>
      <c r="D427" s="25"/>
    </row>
    <row r="428" spans="2:4" x14ac:dyDescent="0.25">
      <c r="B428" s="25"/>
      <c r="C428" s="25"/>
      <c r="D428" s="25"/>
    </row>
    <row r="429" spans="2:4" x14ac:dyDescent="0.25">
      <c r="B429" s="25"/>
      <c r="C429" s="25"/>
      <c r="D429" s="25"/>
    </row>
    <row r="430" spans="2:4" x14ac:dyDescent="0.25">
      <c r="B430" s="25"/>
      <c r="C430" s="25"/>
      <c r="D430" s="25"/>
    </row>
    <row r="431" spans="2:4" x14ac:dyDescent="0.25">
      <c r="B431" s="25"/>
      <c r="C431" s="25"/>
      <c r="D431" s="25"/>
    </row>
    <row r="449" spans="2:4" x14ac:dyDescent="0.25">
      <c r="B449" s="25"/>
      <c r="C449" s="25"/>
      <c r="D449" s="25"/>
    </row>
    <row r="450" spans="2:4" x14ac:dyDescent="0.25">
      <c r="B450" s="25"/>
      <c r="C450" s="25"/>
      <c r="D450" s="25"/>
    </row>
    <row r="451" spans="2:4" x14ac:dyDescent="0.25">
      <c r="B451" s="25"/>
      <c r="C451" s="25"/>
      <c r="D451" s="25"/>
    </row>
    <row r="452" spans="2:4" x14ac:dyDescent="0.25">
      <c r="B452" s="25"/>
      <c r="C452" s="25"/>
      <c r="D452" s="25"/>
    </row>
    <row r="453" spans="2:4" x14ac:dyDescent="0.25">
      <c r="B453" s="25"/>
      <c r="C453" s="25"/>
      <c r="D453" s="25"/>
    </row>
    <row r="454" spans="2:4" x14ac:dyDescent="0.25">
      <c r="B454" s="25"/>
      <c r="C454" s="25"/>
      <c r="D454" s="25"/>
    </row>
    <row r="455" spans="2:4" x14ac:dyDescent="0.25">
      <c r="B455" s="25"/>
      <c r="C455" s="25"/>
      <c r="D455" s="25"/>
    </row>
    <row r="456" spans="2:4" x14ac:dyDescent="0.25">
      <c r="B456" s="25"/>
      <c r="C456" s="25"/>
      <c r="D456" s="25"/>
    </row>
    <row r="457" spans="2:4" x14ac:dyDescent="0.25">
      <c r="B457" s="25"/>
      <c r="C457" s="25"/>
      <c r="D457" s="25"/>
    </row>
  </sheetData>
  <mergeCells count="6">
    <mergeCell ref="G1:G2"/>
    <mergeCell ref="A15:D20"/>
    <mergeCell ref="C8:D8"/>
    <mergeCell ref="A13:B14"/>
    <mergeCell ref="A27:D27"/>
    <mergeCell ref="D11:D12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_fit"/>
  <dimension ref="A1:U334"/>
  <sheetViews>
    <sheetView zoomScale="110" zoomScaleNormal="110" workbookViewId="0"/>
  </sheetViews>
  <sheetFormatPr defaultColWidth="10.77734375" defaultRowHeight="13.2" x14ac:dyDescent="0.25"/>
  <cols>
    <col min="1" max="1" width="23.109375" style="21" customWidth="1"/>
    <col min="2" max="2" width="12.6640625" style="21" customWidth="1"/>
    <col min="3" max="3" width="12.44140625" style="21" customWidth="1"/>
    <col min="4" max="4" width="15.109375" style="21" customWidth="1"/>
    <col min="5" max="6" width="12" style="21" customWidth="1"/>
    <col min="7" max="7" width="67.6640625" style="1" customWidth="1"/>
    <col min="8" max="8" width="12.5546875" style="1" hidden="1" customWidth="1"/>
    <col min="9" max="9" width="20.88671875" style="18" hidden="1" customWidth="1"/>
    <col min="10" max="10" width="7.21875" style="18" hidden="1" customWidth="1"/>
    <col min="11" max="11" width="13.21875" style="18" hidden="1" customWidth="1"/>
    <col min="12" max="17" width="10.77734375" style="18" hidden="1" customWidth="1"/>
    <col min="18" max="18" width="21.6640625" style="18" hidden="1" customWidth="1"/>
    <col min="19" max="19" width="10.77734375" style="18" customWidth="1"/>
  </cols>
  <sheetData>
    <row r="1" spans="1:21" ht="14.4" customHeight="1" thickBot="1" x14ac:dyDescent="0.3">
      <c r="A1" s="155"/>
      <c r="B1" s="158" t="str">
        <f>'worksheet_(ref_spectra)'!G1</f>
        <v>neo</v>
      </c>
      <c r="C1" s="159" t="str">
        <f>'worksheet_(ref_spectra)'!H1</f>
        <v>viola</v>
      </c>
      <c r="D1" s="160" t="str">
        <f>'worksheet_(ref_spectra)'!I1</f>
        <v>lut</v>
      </c>
      <c r="E1" s="161" t="str">
        <f>'worksheet_(ref_spectra)'!J1</f>
        <v>zea</v>
      </c>
      <c r="F1" s="162" t="str">
        <f>'worksheet_(ref_spectra)'!K1</f>
        <v>b-car</v>
      </c>
      <c r="G1" s="82" t="s">
        <v>65</v>
      </c>
      <c r="I1" s="222" t="s">
        <v>66</v>
      </c>
      <c r="K1" s="124"/>
      <c r="L1" s="125" t="str">
        <f>'worksheet_(ref_spectra)'!S1</f>
        <v>sel neo</v>
      </c>
      <c r="M1" s="125" t="str">
        <f>'worksheet_(ref_spectra)'!T1</f>
        <v>sel viola</v>
      </c>
      <c r="N1" s="125" t="str">
        <f>'worksheet_(ref_spectra)'!U1</f>
        <v>sel lut</v>
      </c>
      <c r="O1" s="125" t="str">
        <f>'worksheet_(ref_spectra)'!V1</f>
        <v>sel zea</v>
      </c>
      <c r="P1" s="125" t="str">
        <f>'worksheet_(ref_spectra)'!W1</f>
        <v>sel betacar</v>
      </c>
      <c r="Q1" s="125" t="str">
        <f>'worksheet_(ref_spectra)'!X1</f>
        <v>sel diff</v>
      </c>
      <c r="R1" s="126" t="s">
        <v>64</v>
      </c>
    </row>
    <row r="2" spans="1:21" x14ac:dyDescent="0.25">
      <c r="A2" s="132" t="s">
        <v>62</v>
      </c>
      <c r="B2" s="156">
        <v>3.4560858921495456E-2</v>
      </c>
      <c r="C2" s="156">
        <v>0</v>
      </c>
      <c r="D2" s="156">
        <v>0</v>
      </c>
      <c r="E2" s="156">
        <v>0</v>
      </c>
      <c r="F2" s="157">
        <v>2.2770167905952644E-2</v>
      </c>
      <c r="G2" s="99" t="s">
        <v>52</v>
      </c>
      <c r="H2" s="100"/>
      <c r="I2" s="223"/>
      <c r="K2" s="24">
        <f>'worksheet_(ref_spectra)'!R2</f>
        <v>409.59999999999701</v>
      </c>
      <c r="L2" s="101">
        <f>'worksheet_(ref_spectra)'!S2</f>
        <v>92587</v>
      </c>
      <c r="M2" s="101">
        <f>'worksheet_(ref_spectra)'!T2</f>
        <v>79552</v>
      </c>
      <c r="N2" s="101">
        <f>'worksheet_(ref_spectra)'!U2</f>
        <v>65569</v>
      </c>
      <c r="O2" s="101">
        <f>'worksheet_(ref_spectra)'!V2</f>
        <v>59577</v>
      </c>
      <c r="P2" s="101">
        <f>'worksheet_(ref_spectra)'!W2</f>
        <v>66007</v>
      </c>
      <c r="Q2" s="102">
        <f>'worksheet_(ref_spectra)'!X2</f>
        <v>6841.3948218893875</v>
      </c>
      <c r="R2" s="18">
        <f>L2*$B$2+M2*$C$2+N2*$D$2+O2*$E$2+P2*$F$2-Q2</f>
        <v>-2138.5181039566714</v>
      </c>
      <c r="S2" s="101"/>
      <c r="T2" s="101"/>
    </row>
    <row r="3" spans="1:21" x14ac:dyDescent="0.25">
      <c r="A3" s="139" t="s">
        <v>42</v>
      </c>
      <c r="B3" s="140">
        <v>0</v>
      </c>
      <c r="C3" s="140">
        <v>0</v>
      </c>
      <c r="D3" s="140">
        <v>0</v>
      </c>
      <c r="E3" s="140">
        <v>0</v>
      </c>
      <c r="F3" s="136">
        <v>0</v>
      </c>
      <c r="G3" s="52" t="s">
        <v>54</v>
      </c>
      <c r="H3" s="101"/>
      <c r="I3" s="39">
        <f>(SUMSQ(R:R))</f>
        <v>442491895.28712934</v>
      </c>
      <c r="J3" s="101"/>
      <c r="K3" s="24"/>
      <c r="L3" s="101"/>
      <c r="M3" s="101"/>
      <c r="N3" s="101"/>
      <c r="O3" s="101"/>
      <c r="P3" s="101"/>
      <c r="Q3" s="102"/>
      <c r="R3" s="173"/>
      <c r="S3" s="101"/>
      <c r="T3" s="101"/>
      <c r="U3" s="78"/>
    </row>
    <row r="4" spans="1:21" ht="13.8" thickBot="1" x14ac:dyDescent="0.3">
      <c r="A4" s="141" t="s">
        <v>43</v>
      </c>
      <c r="B4" s="142">
        <f>D7*(1+E7)*(SUM(Chls_fit!B2:E2)/Chls_fit!B8)</f>
        <v>1429.4954437969657</v>
      </c>
      <c r="C4" s="142">
        <f>D8*(1+E8)*(SUM(Chls_fit!B2:E2)/Chls_fit!B8)</f>
        <v>1429.4954437969657</v>
      </c>
      <c r="D4" s="142">
        <f>D9*(1+E9)*(SUM(Chls_fit!B2:E2)/Chls_fit!B8)</f>
        <v>1429.4954437969657</v>
      </c>
      <c r="E4" s="142">
        <f>D10*(1+E10)*(SUM(Chls_fit!B2:E2)/Chls_fit!B8)</f>
        <v>1429.4954437969657</v>
      </c>
      <c r="F4" s="143">
        <f>D11*(1+E11)*(SUM(Chls_fit!B2:E2)/Chls_fit!B8)</f>
        <v>1429.4954437969657</v>
      </c>
      <c r="G4" s="106" t="s">
        <v>56</v>
      </c>
      <c r="H4" s="78"/>
      <c r="I4" s="78"/>
      <c r="J4" s="78"/>
      <c r="K4" s="24">
        <f>'worksheet_(ref_spectra)'!R4</f>
        <v>410.39999999999702</v>
      </c>
      <c r="L4" s="101">
        <f>'worksheet_(ref_spectra)'!S4</f>
        <v>94269</v>
      </c>
      <c r="M4" s="101">
        <f>'worksheet_(ref_spectra)'!T4</f>
        <v>82662</v>
      </c>
      <c r="N4" s="101">
        <f>'worksheet_(ref_spectra)'!U4</f>
        <v>67673</v>
      </c>
      <c r="O4" s="101">
        <f>'worksheet_(ref_spectra)'!V4</f>
        <v>60850</v>
      </c>
      <c r="P4" s="101">
        <f>'worksheet_(ref_spectra)'!W4</f>
        <v>67375</v>
      </c>
      <c r="Q4" s="102">
        <f>'worksheet_(ref_spectra)'!X4</f>
        <v>7201.0830458898272</v>
      </c>
      <c r="R4" s="173">
        <f>L4*$B$2+M4*$C$2+N4*$D$2+O4*$E$2+P4*$F$2-Q4</f>
        <v>-2408.9253735558123</v>
      </c>
      <c r="S4" s="78"/>
      <c r="T4" s="78"/>
      <c r="U4" s="78"/>
    </row>
    <row r="5" spans="1:21" ht="13.8" thickBot="1" x14ac:dyDescent="0.3">
      <c r="K5" s="24"/>
      <c r="L5" s="101"/>
      <c r="M5" s="101"/>
      <c r="N5" s="101"/>
      <c r="O5" s="101"/>
      <c r="P5" s="101"/>
      <c r="Q5" s="102"/>
      <c r="R5" s="173"/>
    </row>
    <row r="6" spans="1:21" ht="14.4" thickBot="1" x14ac:dyDescent="0.3">
      <c r="A6" s="249" t="s">
        <v>57</v>
      </c>
      <c r="B6" s="250"/>
      <c r="C6" s="247" t="s">
        <v>55</v>
      </c>
      <c r="D6" s="248"/>
      <c r="E6" s="105" t="s">
        <v>41</v>
      </c>
      <c r="F6" s="236" t="s">
        <v>67</v>
      </c>
      <c r="G6" s="237"/>
      <c r="H6" s="127"/>
      <c r="K6" s="24">
        <f>'worksheet_(ref_spectra)'!R6</f>
        <v>411.19999999999698</v>
      </c>
      <c r="L6" s="101">
        <f>'worksheet_(ref_spectra)'!S6</f>
        <v>95808</v>
      </c>
      <c r="M6" s="101">
        <f>'worksheet_(ref_spectra)'!T6</f>
        <v>85707</v>
      </c>
      <c r="N6" s="101">
        <f>'worksheet_(ref_spectra)'!U6</f>
        <v>69880</v>
      </c>
      <c r="O6" s="101">
        <f>'worksheet_(ref_spectra)'!V6</f>
        <v>62115</v>
      </c>
      <c r="P6" s="101">
        <f>'worksheet_(ref_spectra)'!W6</f>
        <v>68814</v>
      </c>
      <c r="Q6" s="102">
        <f>'worksheet_(ref_spectra)'!X6</f>
        <v>7709.7898121830694</v>
      </c>
      <c r="R6" s="173">
        <f>L6*$B$2+M6*$C$2+N6*$D$2+O6*$E$2+P6*$F$2-Q6</f>
        <v>-2831.6767063522075</v>
      </c>
    </row>
    <row r="7" spans="1:21" ht="12.45" customHeight="1" x14ac:dyDescent="0.25">
      <c r="A7" s="30" t="s">
        <v>75</v>
      </c>
      <c r="B7" s="90">
        <f>B2*Chls_fit!B8/(Chls_fit!$B$2+Chls_fit!$C$2+Chls_fit!D2+Chls_fit!E2)</f>
        <v>2.417696332749152E-3</v>
      </c>
      <c r="C7" s="28" t="s">
        <v>0</v>
      </c>
      <c r="D7" s="103">
        <v>50</v>
      </c>
      <c r="E7" s="104">
        <v>1</v>
      </c>
      <c r="F7" s="238"/>
      <c r="G7" s="237"/>
      <c r="H7" s="127"/>
      <c r="K7" s="24"/>
      <c r="L7" s="101"/>
      <c r="M7" s="101"/>
      <c r="N7" s="101"/>
      <c r="O7" s="101"/>
      <c r="P7" s="101"/>
      <c r="Q7" s="102"/>
      <c r="R7" s="173"/>
    </row>
    <row r="8" spans="1:21" x14ac:dyDescent="0.25">
      <c r="A8" s="31" t="s">
        <v>76</v>
      </c>
      <c r="B8" s="91">
        <f>C2*Chls_fit!B8/(Chls_fit!$B$2+Chls_fit!$C$2+Chls_fit!D2+Chls_fit!E2)</f>
        <v>0</v>
      </c>
      <c r="C8" s="2" t="s">
        <v>1</v>
      </c>
      <c r="D8" s="76">
        <v>50</v>
      </c>
      <c r="E8" s="54">
        <v>1</v>
      </c>
      <c r="F8" s="238"/>
      <c r="G8" s="237"/>
      <c r="H8" s="127"/>
      <c r="K8" s="24">
        <f>'worksheet_(ref_spectra)'!R8</f>
        <v>411.99999999999602</v>
      </c>
      <c r="L8" s="101">
        <f>'worksheet_(ref_spectra)'!S8</f>
        <v>97328</v>
      </c>
      <c r="M8" s="101">
        <f>'worksheet_(ref_spectra)'!T8</f>
        <v>88782</v>
      </c>
      <c r="N8" s="101">
        <f>'worksheet_(ref_spectra)'!U8</f>
        <v>72270</v>
      </c>
      <c r="O8" s="101">
        <f>'worksheet_(ref_spectra)'!V8</f>
        <v>63689</v>
      </c>
      <c r="P8" s="101">
        <f>'worksheet_(ref_spectra)'!W8</f>
        <v>70270</v>
      </c>
      <c r="Q8" s="102">
        <f>'worksheet_(ref_spectra)'!X8</f>
        <v>7767.7191991167747</v>
      </c>
      <c r="R8" s="173">
        <f>L8*$B$2+M8*$C$2+N8*$D$2+O8*$E$2+P8*$F$2-Q8</f>
        <v>-2803.9202232541729</v>
      </c>
    </row>
    <row r="9" spans="1:21" x14ac:dyDescent="0.25">
      <c r="A9" s="32" t="s">
        <v>77</v>
      </c>
      <c r="B9" s="92">
        <f>D2*Chls_fit!B8/(Chls_fit!$B$2+Chls_fit!$C$2+Chls_fit!D2+Chls_fit!E2)</f>
        <v>0</v>
      </c>
      <c r="C9" s="2" t="s">
        <v>6</v>
      </c>
      <c r="D9" s="76">
        <v>50</v>
      </c>
      <c r="E9" s="54">
        <v>1</v>
      </c>
      <c r="F9" s="238"/>
      <c r="G9" s="237"/>
      <c r="H9" s="127"/>
      <c r="K9" s="24"/>
      <c r="L9" s="101"/>
      <c r="M9" s="101"/>
      <c r="N9" s="101"/>
      <c r="O9" s="101"/>
      <c r="P9" s="101"/>
      <c r="Q9" s="102"/>
      <c r="R9" s="173"/>
    </row>
    <row r="10" spans="1:21" x14ac:dyDescent="0.25">
      <c r="A10" s="121" t="s">
        <v>78</v>
      </c>
      <c r="B10" s="122">
        <f>E2*Chls_fit!B8/(Chls_fit!$B$2+Chls_fit!$C$2+Chls_fit!D2+Chls_fit!E2)</f>
        <v>0</v>
      </c>
      <c r="C10" s="2" t="s">
        <v>11</v>
      </c>
      <c r="D10" s="76">
        <v>50</v>
      </c>
      <c r="E10" s="54">
        <v>1</v>
      </c>
      <c r="F10" s="127"/>
      <c r="G10" s="127"/>
      <c r="H10" s="127"/>
      <c r="K10" s="24">
        <f>'worksheet_(ref_spectra)'!R10</f>
        <v>412.79999999999598</v>
      </c>
      <c r="L10" s="101">
        <f>'worksheet_(ref_spectra)'!S10</f>
        <v>98572</v>
      </c>
      <c r="M10" s="101">
        <f>'worksheet_(ref_spectra)'!T10</f>
        <v>91654</v>
      </c>
      <c r="N10" s="101">
        <f>'worksheet_(ref_spectra)'!U10</f>
        <v>74723</v>
      </c>
      <c r="O10" s="101">
        <f>'worksheet_(ref_spectra)'!V10</f>
        <v>65362</v>
      </c>
      <c r="P10" s="101">
        <f>'worksheet_(ref_spectra)'!W10</f>
        <v>71727</v>
      </c>
      <c r="Q10" s="102">
        <f>'worksheet_(ref_spectra)'!X10</f>
        <v>7763.5364492151948</v>
      </c>
      <c r="R10" s="173">
        <f>L10*$B$2+M10*$C$2+N10*$D$2+O10*$E$2+P10*$F$2-Q10</f>
        <v>-2723.5676302152788</v>
      </c>
    </row>
    <row r="11" spans="1:21" ht="13.8" thickBot="1" x14ac:dyDescent="0.3">
      <c r="A11" s="33" t="s">
        <v>88</v>
      </c>
      <c r="B11" s="93">
        <f>F2*Chls_fit!B8/(Chls_fit!$B$2+Chls_fit!$C$2+Chls_fit!D2+Chls_fit!E2)</f>
        <v>1.5928814607111639E-3</v>
      </c>
      <c r="C11" s="3" t="s">
        <v>12</v>
      </c>
      <c r="D11" s="77">
        <v>50</v>
      </c>
      <c r="E11" s="55">
        <v>1</v>
      </c>
      <c r="F11" s="127"/>
      <c r="G11" s="127"/>
      <c r="H11" s="127"/>
      <c r="K11" s="24"/>
      <c r="L11" s="101"/>
      <c r="M11" s="101"/>
      <c r="N11" s="101"/>
      <c r="O11" s="101"/>
      <c r="P11" s="101"/>
      <c r="Q11" s="102"/>
      <c r="R11" s="173"/>
    </row>
    <row r="12" spans="1:21" ht="13.8" thickTop="1" x14ac:dyDescent="0.25">
      <c r="A12" s="98" t="s">
        <v>79</v>
      </c>
      <c r="B12" s="29">
        <f>B7+B8+B9+B10+B11</f>
        <v>4.0105777934603161E-3</v>
      </c>
      <c r="K12" s="24">
        <f>'worksheet_(ref_spectra)'!R12</f>
        <v>413.59999999999599</v>
      </c>
      <c r="L12" s="101">
        <f>'worksheet_(ref_spectra)'!S12</f>
        <v>99489</v>
      </c>
      <c r="M12" s="101">
        <f>'worksheet_(ref_spectra)'!T12</f>
        <v>94251</v>
      </c>
      <c r="N12" s="101">
        <f>'worksheet_(ref_spectra)'!U12</f>
        <v>77187</v>
      </c>
      <c r="O12" s="101">
        <f>'worksheet_(ref_spectra)'!V12</f>
        <v>67185</v>
      </c>
      <c r="P12" s="101">
        <f>'worksheet_(ref_spectra)'!W12</f>
        <v>73334</v>
      </c>
      <c r="Q12" s="102">
        <f>'worksheet_(ref_spectra)'!X12</f>
        <v>8307.4221515195695</v>
      </c>
      <c r="R12" s="173">
        <f>L12*$B$2+M12*$C$2+N12*$D$2+O12*$E$2+P12*$F$2-Q12</f>
        <v>-3199.1693650637771</v>
      </c>
    </row>
    <row r="13" spans="1:21" x14ac:dyDescent="0.25">
      <c r="A13" s="97" t="s">
        <v>46</v>
      </c>
      <c r="B13" s="22" t="s">
        <v>44</v>
      </c>
      <c r="C13" s="22" t="s">
        <v>45</v>
      </c>
      <c r="D13" s="70"/>
      <c r="K13" s="24"/>
      <c r="L13" s="101"/>
      <c r="M13" s="101"/>
      <c r="N13" s="101"/>
      <c r="O13" s="101"/>
      <c r="P13" s="101"/>
      <c r="Q13" s="102"/>
      <c r="R13" s="173"/>
    </row>
    <row r="14" spans="1:21" ht="13.05" customHeight="1" x14ac:dyDescent="0.25">
      <c r="A14" s="95">
        <f>Chls_fit!B8/Cars_fit!B12</f>
        <v>249.34063157448509</v>
      </c>
      <c r="B14" s="96">
        <f>Chls_fit!B9/Cars_fit!B12</f>
        <v>224.37047152763085</v>
      </c>
      <c r="C14" s="96">
        <f>1/B14</f>
        <v>4.4569144646863729E-3</v>
      </c>
      <c r="D14" s="6"/>
      <c r="F14" s="72"/>
      <c r="G14" s="73"/>
      <c r="K14" s="24">
        <f>'worksheet_(ref_spectra)'!R14</f>
        <v>414.399999999996</v>
      </c>
      <c r="L14" s="101">
        <f>'worksheet_(ref_spectra)'!S14</f>
        <v>100277</v>
      </c>
      <c r="M14" s="101">
        <f>'worksheet_(ref_spectra)'!T14</f>
        <v>96676</v>
      </c>
      <c r="N14" s="101">
        <f>'worksheet_(ref_spectra)'!U14</f>
        <v>79665</v>
      </c>
      <c r="O14" s="101">
        <f>'worksheet_(ref_spectra)'!V14</f>
        <v>68968</v>
      </c>
      <c r="P14" s="101">
        <f>'worksheet_(ref_spectra)'!W14</f>
        <v>74928</v>
      </c>
      <c r="Q14" s="102">
        <f>'worksheet_(ref_spectra)'!X14</f>
        <v>7444.2746432311942</v>
      </c>
      <c r="R14" s="173">
        <f>L14*$B$2+M14*$C$2+N14*$D$2+O14*$E$2+P14*$F$2-Q14</f>
        <v>-2272.4922523031746</v>
      </c>
    </row>
    <row r="15" spans="1:21" ht="20.399999999999999" x14ac:dyDescent="0.25">
      <c r="D15" s="212" t="s">
        <v>124</v>
      </c>
      <c r="E15" s="252" t="s">
        <v>112</v>
      </c>
      <c r="F15" s="73"/>
      <c r="G15" s="73"/>
      <c r="K15" s="24"/>
      <c r="L15" s="101"/>
      <c r="M15" s="101"/>
      <c r="N15" s="101"/>
      <c r="O15" s="101"/>
      <c r="P15" s="101"/>
      <c r="Q15" s="102"/>
      <c r="R15" s="173"/>
    </row>
    <row r="16" spans="1:21" ht="19.8" customHeight="1" x14ac:dyDescent="0.25">
      <c r="A16" s="97" t="s">
        <v>18</v>
      </c>
      <c r="B16" s="219">
        <f>I3^0.5</f>
        <v>21035.491325070812</v>
      </c>
      <c r="D16" s="215">
        <f>(I3/139)^0.5/'worksheet_(ref_spectra)'!AC280*200</f>
        <v>0.98546777206216207</v>
      </c>
      <c r="E16" s="253"/>
      <c r="F16" s="73"/>
      <c r="G16" s="73"/>
      <c r="K16" s="24">
        <f>'worksheet_(ref_spectra)'!R16</f>
        <v>415.19999999999601</v>
      </c>
      <c r="L16" s="101">
        <f>'worksheet_(ref_spectra)'!S16</f>
        <v>100821</v>
      </c>
      <c r="M16" s="101">
        <f>'worksheet_(ref_spectra)'!T16</f>
        <v>98734</v>
      </c>
      <c r="N16" s="101">
        <f>'worksheet_(ref_spectra)'!U16</f>
        <v>82095</v>
      </c>
      <c r="O16" s="101">
        <f>'worksheet_(ref_spectra)'!V16</f>
        <v>70738</v>
      </c>
      <c r="P16" s="101">
        <f>'worksheet_(ref_spectra)'!W16</f>
        <v>76540</v>
      </c>
      <c r="Q16" s="102">
        <f>'worksheet_(ref_spectra)'!X16</f>
        <v>7320.9930404496736</v>
      </c>
      <c r="R16" s="173">
        <f>L16*$B$2+M16*$C$2+N16*$D$2+O16*$E$2+P16*$F$2-Q16</f>
        <v>-2093.7040316039647</v>
      </c>
    </row>
    <row r="17" spans="1:18" ht="22.2" customHeight="1" x14ac:dyDescent="0.25">
      <c r="A17" s="229" t="s">
        <v>113</v>
      </c>
      <c r="B17" s="251"/>
      <c r="D17" s="218"/>
      <c r="K17" s="24"/>
      <c r="L17" s="101"/>
      <c r="M17" s="101"/>
      <c r="N17" s="101"/>
      <c r="O17" s="101"/>
      <c r="P17" s="101"/>
      <c r="Q17" s="102"/>
      <c r="R17" s="173"/>
    </row>
    <row r="18" spans="1:18" x14ac:dyDescent="0.25">
      <c r="A18" s="239" t="s">
        <v>68</v>
      </c>
      <c r="B18" s="240"/>
      <c r="C18" s="241"/>
      <c r="D18" s="241"/>
      <c r="E18" s="242"/>
      <c r="K18" s="24">
        <f>'worksheet_(ref_spectra)'!R18</f>
        <v>415.99999999999602</v>
      </c>
      <c r="L18" s="101">
        <f>'worksheet_(ref_spectra)'!S18</f>
        <v>101113</v>
      </c>
      <c r="M18" s="101">
        <f>'worksheet_(ref_spectra)'!T18</f>
        <v>100566</v>
      </c>
      <c r="N18" s="101">
        <f>'worksheet_(ref_spectra)'!U18</f>
        <v>84627</v>
      </c>
      <c r="O18" s="101">
        <f>'worksheet_(ref_spectra)'!V18</f>
        <v>72655</v>
      </c>
      <c r="P18" s="101">
        <f>'worksheet_(ref_spectra)'!W18</f>
        <v>78234</v>
      </c>
      <c r="Q18" s="102">
        <f>'worksheet_(ref_spectra)'!X18</f>
        <v>7649.0034695919239</v>
      </c>
      <c r="R18" s="173">
        <f>L18*$B$2+M18*$C$2+N18*$D$2+O18*$E$2+P18*$F$2-Q18</f>
        <v>-2373.0500255084553</v>
      </c>
    </row>
    <row r="19" spans="1:18" ht="13.2" customHeight="1" x14ac:dyDescent="0.25">
      <c r="A19" s="243"/>
      <c r="B19" s="241"/>
      <c r="C19" s="241"/>
      <c r="D19" s="241"/>
      <c r="E19" s="242"/>
      <c r="K19" s="24"/>
      <c r="L19" s="101"/>
      <c r="M19" s="101"/>
      <c r="N19" s="101"/>
      <c r="O19" s="101"/>
      <c r="P19" s="101"/>
      <c r="Q19" s="102"/>
      <c r="R19" s="173"/>
    </row>
    <row r="20" spans="1:18" ht="13.2" customHeight="1" x14ac:dyDescent="0.25">
      <c r="A20" s="243"/>
      <c r="B20" s="241"/>
      <c r="C20" s="241"/>
      <c r="D20" s="241"/>
      <c r="E20" s="242"/>
      <c r="K20" s="24">
        <f>'worksheet_(ref_spectra)'!R20</f>
        <v>416.79999999999598</v>
      </c>
      <c r="L20" s="101">
        <f>'worksheet_(ref_spectra)'!S20</f>
        <v>101234</v>
      </c>
      <c r="M20" s="101">
        <f>'worksheet_(ref_spectra)'!T20</f>
        <v>101927</v>
      </c>
      <c r="N20" s="101">
        <f>'worksheet_(ref_spectra)'!U20</f>
        <v>86917</v>
      </c>
      <c r="O20" s="101">
        <f>'worksheet_(ref_spectra)'!V20</f>
        <v>74707</v>
      </c>
      <c r="P20" s="101">
        <f>'worksheet_(ref_spectra)'!W20</f>
        <v>79865</v>
      </c>
      <c r="Q20" s="102">
        <f>'worksheet_(ref_spectra)'!X20</f>
        <v>7264.0753646180383</v>
      </c>
      <c r="R20" s="173">
        <f>L20*$B$2+M20*$C$2+N20*$D$2+O20*$E$2+P20*$F$2-Q20</f>
        <v>-1946.8019127504595</v>
      </c>
    </row>
    <row r="21" spans="1:18" x14ac:dyDescent="0.25">
      <c r="A21" s="244"/>
      <c r="B21" s="245"/>
      <c r="C21" s="245"/>
      <c r="D21" s="245"/>
      <c r="E21" s="246"/>
      <c r="K21" s="24"/>
      <c r="L21" s="101"/>
      <c r="M21" s="101"/>
      <c r="N21" s="101"/>
      <c r="O21" s="101"/>
      <c r="P21" s="101"/>
      <c r="Q21" s="102"/>
      <c r="R21" s="173"/>
    </row>
    <row r="22" spans="1:18" x14ac:dyDescent="0.25">
      <c r="A22" s="74"/>
      <c r="B22" s="74"/>
      <c r="C22" s="74"/>
      <c r="D22" s="75"/>
      <c r="E22" s="75"/>
      <c r="K22" s="24">
        <f>'worksheet_(ref_spectra)'!R22</f>
        <v>417.59999999999599</v>
      </c>
      <c r="L22" s="101">
        <f>'worksheet_(ref_spectra)'!S22</f>
        <v>101172</v>
      </c>
      <c r="M22" s="101">
        <f>'worksheet_(ref_spectra)'!T22</f>
        <v>102838</v>
      </c>
      <c r="N22" s="101">
        <f>'worksheet_(ref_spectra)'!U22</f>
        <v>89105</v>
      </c>
      <c r="O22" s="101">
        <f>'worksheet_(ref_spectra)'!V22</f>
        <v>76605</v>
      </c>
      <c r="P22" s="101">
        <f>'worksheet_(ref_spectra)'!W22</f>
        <v>81524</v>
      </c>
      <c r="Q22" s="102">
        <f>'worksheet_(ref_spectra)'!X22</f>
        <v>7150.5536345491091</v>
      </c>
      <c r="R22" s="173">
        <f>L22*$B$2+M22*$C$2+N22*$D$2+O22*$E$2+P22*$F$2-Q22</f>
        <v>-1797.647247378688</v>
      </c>
    </row>
    <row r="23" spans="1:18" x14ac:dyDescent="0.25">
      <c r="K23" s="24"/>
      <c r="L23" s="101"/>
      <c r="M23" s="101"/>
      <c r="N23" s="101"/>
      <c r="O23" s="101"/>
      <c r="P23" s="101"/>
      <c r="Q23" s="102"/>
      <c r="R23" s="173"/>
    </row>
    <row r="24" spans="1:18" x14ac:dyDescent="0.25">
      <c r="A24" s="234" t="s">
        <v>106</v>
      </c>
      <c r="B24" s="235"/>
      <c r="C24" s="235"/>
      <c r="D24" s="235"/>
      <c r="K24" s="24">
        <f>'worksheet_(ref_spectra)'!R24</f>
        <v>418.399999999996</v>
      </c>
      <c r="L24" s="101">
        <f>'worksheet_(ref_spectra)'!S24</f>
        <v>100931</v>
      </c>
      <c r="M24" s="101">
        <f>'worksheet_(ref_spectra)'!T24</f>
        <v>103347</v>
      </c>
      <c r="N24" s="101">
        <f>'worksheet_(ref_spectra)'!U24</f>
        <v>91115</v>
      </c>
      <c r="O24" s="101">
        <f>'worksheet_(ref_spectra)'!V24</f>
        <v>78804</v>
      </c>
      <c r="P24" s="101">
        <f>'worksheet_(ref_spectra)'!W24</f>
        <v>83116</v>
      </c>
      <c r="Q24" s="102">
        <f>'worksheet_(ref_spectra)'!X24</f>
        <v>6707.3861522048865</v>
      </c>
      <c r="R24" s="173">
        <f>L24*$B$2+M24*$C$2+N24*$D$2+O24*$E$2+P24*$F$2-Q24</f>
        <v>-1326.5588247282685</v>
      </c>
    </row>
    <row r="25" spans="1:18" x14ac:dyDescent="0.25">
      <c r="K25" s="24"/>
      <c r="L25" s="101"/>
      <c r="M25" s="101"/>
      <c r="N25" s="101"/>
      <c r="O25" s="101"/>
      <c r="P25" s="101"/>
      <c r="Q25" s="102"/>
      <c r="R25" s="173"/>
    </row>
    <row r="26" spans="1:18" x14ac:dyDescent="0.25">
      <c r="K26" s="24">
        <f>'worksheet_(ref_spectra)'!R26</f>
        <v>419.19999999999601</v>
      </c>
      <c r="L26" s="101">
        <f>'worksheet_(ref_spectra)'!S26</f>
        <v>100622</v>
      </c>
      <c r="M26" s="101">
        <f>'worksheet_(ref_spectra)'!T26</f>
        <v>103424</v>
      </c>
      <c r="N26" s="101">
        <f>'worksheet_(ref_spectra)'!U26</f>
        <v>92926</v>
      </c>
      <c r="O26" s="101">
        <f>'worksheet_(ref_spectra)'!V26</f>
        <v>80861</v>
      </c>
      <c r="P26" s="101">
        <f>'worksheet_(ref_spectra)'!W26</f>
        <v>84753</v>
      </c>
      <c r="Q26" s="102">
        <f>'worksheet_(ref_spectra)'!X26</f>
        <v>6854.547840707015</v>
      </c>
      <c r="R26" s="173">
        <f>L26*$B$2+M26*$C$2+N26*$D$2+O26*$E$2+P26*$F$2-Q26</f>
        <v>-1447.1250537750948</v>
      </c>
    </row>
    <row r="27" spans="1:18" x14ac:dyDescent="0.25">
      <c r="K27" s="24"/>
      <c r="L27" s="101"/>
      <c r="M27" s="101"/>
      <c r="N27" s="101"/>
      <c r="O27" s="101"/>
      <c r="P27" s="101"/>
      <c r="Q27" s="102"/>
      <c r="R27" s="173"/>
    </row>
    <row r="28" spans="1:18" x14ac:dyDescent="0.25">
      <c r="K28" s="24">
        <f>'worksheet_(ref_spectra)'!R28</f>
        <v>419.99999999999602</v>
      </c>
      <c r="L28" s="101">
        <f>'worksheet_(ref_spectra)'!S28</f>
        <v>100232</v>
      </c>
      <c r="M28" s="101">
        <f>'worksheet_(ref_spectra)'!T28</f>
        <v>103207</v>
      </c>
      <c r="N28" s="101">
        <f>'worksheet_(ref_spectra)'!U28</f>
        <v>94553</v>
      </c>
      <c r="O28" s="101">
        <f>'worksheet_(ref_spectra)'!V28</f>
        <v>82948</v>
      </c>
      <c r="P28" s="101">
        <f>'worksheet_(ref_spectra)'!W28</f>
        <v>86224</v>
      </c>
      <c r="Q28" s="102">
        <f>'worksheet_(ref_spectra)'!X28</f>
        <v>6022.1720258131718</v>
      </c>
      <c r="R28" s="173">
        <f>L28*$B$2+M28*$C$2+N28*$D$2+O28*$E$2+P28*$F$2-Q28</f>
        <v>-594.73305687097854</v>
      </c>
    </row>
    <row r="29" spans="1:18" x14ac:dyDescent="0.25">
      <c r="K29" s="24"/>
      <c r="L29" s="101"/>
      <c r="M29" s="101"/>
      <c r="N29" s="101"/>
      <c r="O29" s="101"/>
      <c r="P29" s="101"/>
      <c r="Q29" s="102"/>
      <c r="R29" s="173"/>
    </row>
    <row r="30" spans="1:18" x14ac:dyDescent="0.25">
      <c r="K30" s="24">
        <f>'worksheet_(ref_spectra)'!R30</f>
        <v>420.79999999999598</v>
      </c>
      <c r="L30" s="101">
        <f>'worksheet_(ref_spectra)'!S30</f>
        <v>99788</v>
      </c>
      <c r="M30" s="101">
        <f>'worksheet_(ref_spectra)'!T30</f>
        <v>102547</v>
      </c>
      <c r="N30" s="101">
        <f>'worksheet_(ref_spectra)'!U30</f>
        <v>95928</v>
      </c>
      <c r="O30" s="101">
        <f>'worksheet_(ref_spectra)'!V30</f>
        <v>85013</v>
      </c>
      <c r="P30" s="101">
        <f>'worksheet_(ref_spectra)'!W30</f>
        <v>87753</v>
      </c>
      <c r="Q30" s="102">
        <f>'worksheet_(ref_spectra)'!X30</f>
        <v>5882.3230566445163</v>
      </c>
      <c r="R30" s="173">
        <f>L30*$B$2+M30*$C$2+N30*$D$2+O30*$E$2+P30*$F$2-Q30</f>
        <v>-435.41352233526595</v>
      </c>
    </row>
    <row r="31" spans="1:18" x14ac:dyDescent="0.25">
      <c r="K31" s="24"/>
      <c r="L31" s="101"/>
      <c r="M31" s="101"/>
      <c r="N31" s="101"/>
      <c r="O31" s="101"/>
      <c r="P31" s="101"/>
      <c r="Q31" s="102"/>
      <c r="R31" s="173"/>
    </row>
    <row r="32" spans="1:18" x14ac:dyDescent="0.25">
      <c r="K32" s="24">
        <f>'worksheet_(ref_spectra)'!R32</f>
        <v>421.59999999999599</v>
      </c>
      <c r="L32" s="101">
        <f>'worksheet_(ref_spectra)'!S32</f>
        <v>99392</v>
      </c>
      <c r="M32" s="101">
        <f>'worksheet_(ref_spectra)'!T32</f>
        <v>101660</v>
      </c>
      <c r="N32" s="101">
        <f>'worksheet_(ref_spectra)'!U32</f>
        <v>97099</v>
      </c>
      <c r="O32" s="101">
        <f>'worksheet_(ref_spectra)'!V32</f>
        <v>86976</v>
      </c>
      <c r="P32" s="101">
        <f>'worksheet_(ref_spectra)'!W32</f>
        <v>89153</v>
      </c>
      <c r="Q32" s="102">
        <f>'worksheet_(ref_spectra)'!X32</f>
        <v>5893.357003531426</v>
      </c>
      <c r="R32" s="173">
        <f>L32*$B$2+M32*$C$2+N32*$D$2+O32*$E$2+P32*$F$2-Q32</f>
        <v>-428.25533428675408</v>
      </c>
    </row>
    <row r="33" spans="11:18" x14ac:dyDescent="0.25">
      <c r="K33" s="24"/>
      <c r="L33" s="101"/>
      <c r="M33" s="101"/>
      <c r="N33" s="101"/>
      <c r="O33" s="101"/>
      <c r="P33" s="101"/>
      <c r="Q33" s="102"/>
      <c r="R33" s="173"/>
    </row>
    <row r="34" spans="11:18" x14ac:dyDescent="0.25">
      <c r="K34" s="24">
        <f>'worksheet_(ref_spectra)'!R34</f>
        <v>422.399999999996</v>
      </c>
      <c r="L34" s="101">
        <f>'worksheet_(ref_spectra)'!S34</f>
        <v>98993</v>
      </c>
      <c r="M34" s="101">
        <f>'worksheet_(ref_spectra)'!T34</f>
        <v>100542</v>
      </c>
      <c r="N34" s="101">
        <f>'worksheet_(ref_spectra)'!U34</f>
        <v>98013</v>
      </c>
      <c r="O34" s="101">
        <f>'worksheet_(ref_spectra)'!V34</f>
        <v>88745</v>
      </c>
      <c r="P34" s="101">
        <f>'worksheet_(ref_spectra)'!W34</f>
        <v>90697</v>
      </c>
      <c r="Q34" s="102">
        <f>'worksheet_(ref_spectra)'!X34</f>
        <v>5641.5902867617369</v>
      </c>
      <c r="R34" s="173">
        <f>L34*$B$2+M34*$C$2+N34*$D$2+O34*$E$2+P34*$F$2-Q34</f>
        <v>-155.12126097995042</v>
      </c>
    </row>
    <row r="35" spans="11:18" x14ac:dyDescent="0.25">
      <c r="K35" s="24"/>
      <c r="L35" s="101"/>
      <c r="M35" s="101"/>
      <c r="N35" s="101"/>
      <c r="O35" s="101"/>
      <c r="P35" s="101"/>
      <c r="Q35" s="102"/>
      <c r="R35" s="173"/>
    </row>
    <row r="36" spans="11:18" x14ac:dyDescent="0.25">
      <c r="K36" s="24">
        <f>'worksheet_(ref_spectra)'!R36</f>
        <v>423.19999999999601</v>
      </c>
      <c r="L36" s="101">
        <f>'worksheet_(ref_spectra)'!S36</f>
        <v>98749</v>
      </c>
      <c r="M36" s="101">
        <f>'worksheet_(ref_spectra)'!T36</f>
        <v>99362</v>
      </c>
      <c r="N36" s="101">
        <f>'worksheet_(ref_spectra)'!U36</f>
        <v>98745</v>
      </c>
      <c r="O36" s="101">
        <f>'worksheet_(ref_spectra)'!V36</f>
        <v>90490</v>
      </c>
      <c r="P36" s="101">
        <f>'worksheet_(ref_spectra)'!W36</f>
        <v>91897</v>
      </c>
      <c r="Q36" s="102">
        <f>'worksheet_(ref_spectra)'!X36</f>
        <v>6005.5362061114465</v>
      </c>
      <c r="R36" s="173">
        <f>L36*$B$2+M36*$C$2+N36*$D$2+O36*$E$2+P36*$F$2-Q36</f>
        <v>-500.17582841936201</v>
      </c>
    </row>
    <row r="37" spans="11:18" x14ac:dyDescent="0.25">
      <c r="K37" s="24"/>
      <c r="L37" s="101"/>
      <c r="M37" s="101"/>
      <c r="N37" s="101"/>
      <c r="O37" s="101"/>
      <c r="P37" s="101"/>
      <c r="Q37" s="102"/>
      <c r="R37" s="173"/>
    </row>
    <row r="38" spans="11:18" x14ac:dyDescent="0.25">
      <c r="K38" s="24">
        <f>'worksheet_(ref_spectra)'!R38</f>
        <v>423.99999999999602</v>
      </c>
      <c r="L38" s="101">
        <f>'worksheet_(ref_spectra)'!S38</f>
        <v>98644</v>
      </c>
      <c r="M38" s="101">
        <f>'worksheet_(ref_spectra)'!T38</f>
        <v>98149</v>
      </c>
      <c r="N38" s="101">
        <f>'worksheet_(ref_spectra)'!U38</f>
        <v>99227</v>
      </c>
      <c r="O38" s="101">
        <f>'worksheet_(ref_spectra)'!V38</f>
        <v>92233</v>
      </c>
      <c r="P38" s="101">
        <f>'worksheet_(ref_spectra)'!W38</f>
        <v>93097</v>
      </c>
      <c r="Q38" s="102">
        <f>'worksheet_(ref_spectra)'!X38</f>
        <v>4595.9680007202987</v>
      </c>
      <c r="R38" s="173">
        <f>L38*$B$2+M38*$C$2+N38*$D$2+O38*$E$2+P38*$F$2-Q38</f>
        <v>933.08768827217227</v>
      </c>
    </row>
    <row r="39" spans="11:18" x14ac:dyDescent="0.25">
      <c r="K39" s="24"/>
      <c r="L39" s="101"/>
      <c r="M39" s="101"/>
      <c r="N39" s="101"/>
      <c r="O39" s="101"/>
      <c r="P39" s="101"/>
      <c r="Q39" s="102"/>
      <c r="R39" s="173"/>
    </row>
    <row r="40" spans="11:18" x14ac:dyDescent="0.25">
      <c r="K40" s="24">
        <f>'worksheet_(ref_spectra)'!R40</f>
        <v>424.79999999999598</v>
      </c>
      <c r="L40" s="101">
        <f>'worksheet_(ref_spectra)'!S40</f>
        <v>98737</v>
      </c>
      <c r="M40" s="101">
        <f>'worksheet_(ref_spectra)'!T40</f>
        <v>96939</v>
      </c>
      <c r="N40" s="101">
        <f>'worksheet_(ref_spectra)'!U40</f>
        <v>99509</v>
      </c>
      <c r="O40" s="101">
        <f>'worksheet_(ref_spectra)'!V40</f>
        <v>93800</v>
      </c>
      <c r="P40" s="101">
        <f>'worksheet_(ref_spectra)'!W40</f>
        <v>94194</v>
      </c>
      <c r="Q40" s="102">
        <f>'worksheet_(ref_spectra)'!X40</f>
        <v>4885.6697558043852</v>
      </c>
      <c r="R40" s="173">
        <f>L40*$B$2+M40*$C$2+N40*$D$2+O40*$E$2+P40*$F$2-Q40</f>
        <v>671.57896726061517</v>
      </c>
    </row>
    <row r="41" spans="11:18" x14ac:dyDescent="0.25">
      <c r="K41" s="24"/>
      <c r="L41" s="101"/>
      <c r="M41" s="101"/>
      <c r="N41" s="101"/>
      <c r="O41" s="101"/>
      <c r="P41" s="101"/>
      <c r="Q41" s="102"/>
      <c r="R41" s="173"/>
    </row>
    <row r="42" spans="11:18" x14ac:dyDescent="0.25">
      <c r="K42" s="24">
        <f>'worksheet_(ref_spectra)'!R42</f>
        <v>425.59999999999599</v>
      </c>
      <c r="L42" s="101">
        <f>'worksheet_(ref_spectra)'!S42</f>
        <v>99083</v>
      </c>
      <c r="M42" s="101">
        <f>'worksheet_(ref_spectra)'!T42</f>
        <v>95949</v>
      </c>
      <c r="N42" s="101">
        <f>'worksheet_(ref_spectra)'!U42</f>
        <v>99667</v>
      </c>
      <c r="O42" s="101">
        <f>'worksheet_(ref_spectra)'!V42</f>
        <v>95305</v>
      </c>
      <c r="P42" s="101">
        <f>'worksheet_(ref_spectra)'!W42</f>
        <v>95174</v>
      </c>
      <c r="Q42" s="102">
        <f>'worksheet_(ref_spectra)'!X42</f>
        <v>4737.9936906241128</v>
      </c>
      <c r="R42" s="173">
        <f>L42*$B$2+M42*$C$2+N42*$D$2+O42*$E$2+P42*$F$2-Q42</f>
        <v>853.52785417555788</v>
      </c>
    </row>
    <row r="43" spans="11:18" x14ac:dyDescent="0.25">
      <c r="K43" s="24"/>
      <c r="L43" s="101"/>
      <c r="M43" s="101"/>
      <c r="N43" s="101"/>
      <c r="O43" s="101"/>
      <c r="P43" s="101"/>
      <c r="Q43" s="102"/>
      <c r="R43" s="173"/>
    </row>
    <row r="44" spans="11:18" x14ac:dyDescent="0.25">
      <c r="K44" s="24">
        <f>'worksheet_(ref_spectra)'!R44</f>
        <v>426.399999999996</v>
      </c>
      <c r="L44" s="101">
        <f>'worksheet_(ref_spectra)'!S44</f>
        <v>99811</v>
      </c>
      <c r="M44" s="101">
        <f>'worksheet_(ref_spectra)'!T44</f>
        <v>95279</v>
      </c>
      <c r="N44" s="101">
        <f>'worksheet_(ref_spectra)'!U44</f>
        <v>99768</v>
      </c>
      <c r="O44" s="101">
        <f>'worksheet_(ref_spectra)'!V44</f>
        <v>96563</v>
      </c>
      <c r="P44" s="101">
        <f>'worksheet_(ref_spectra)'!W44</f>
        <v>96108</v>
      </c>
      <c r="Q44" s="102">
        <f>'worksheet_(ref_spectra)'!X44</f>
        <v>4334.695042985164</v>
      </c>
      <c r="R44" s="173">
        <f>L44*$B$2+M44*$C$2+N44*$D$2+O44*$E$2+P44*$F$2-Q44</f>
        <v>1303.2541439335164</v>
      </c>
    </row>
    <row r="45" spans="11:18" x14ac:dyDescent="0.25">
      <c r="K45" s="24"/>
      <c r="L45" s="101"/>
      <c r="M45" s="101"/>
      <c r="N45" s="101"/>
      <c r="O45" s="101"/>
      <c r="P45" s="101"/>
      <c r="Q45" s="102"/>
      <c r="R45" s="173"/>
    </row>
    <row r="46" spans="11:18" x14ac:dyDescent="0.25">
      <c r="K46" s="24">
        <f>'worksheet_(ref_spectra)'!R46</f>
        <v>427.19999999999601</v>
      </c>
      <c r="L46" s="101">
        <f>'worksheet_(ref_spectra)'!S46</f>
        <v>100848</v>
      </c>
      <c r="M46" s="101">
        <f>'worksheet_(ref_spectra)'!T46</f>
        <v>94898</v>
      </c>
      <c r="N46" s="101">
        <f>'worksheet_(ref_spectra)'!U46</f>
        <v>99752</v>
      </c>
      <c r="O46" s="101">
        <f>'worksheet_(ref_spectra)'!V46</f>
        <v>97777</v>
      </c>
      <c r="P46" s="101">
        <f>'worksheet_(ref_spectra)'!W46</f>
        <v>96897</v>
      </c>
      <c r="Q46" s="102">
        <f>'worksheet_(ref_spectra)'!X46</f>
        <v>5154.2092314759066</v>
      </c>
      <c r="R46" s="173">
        <f>L46*$B$2+M46*$C$2+N46*$D$2+O46*$E$2+P46*$F$2-Q46</f>
        <v>537.54522862216072</v>
      </c>
    </row>
    <row r="47" spans="11:18" x14ac:dyDescent="0.25">
      <c r="K47" s="24"/>
      <c r="L47" s="101"/>
      <c r="M47" s="101"/>
      <c r="N47" s="101"/>
      <c r="O47" s="101"/>
      <c r="P47" s="101"/>
      <c r="Q47" s="102"/>
      <c r="R47" s="173"/>
    </row>
    <row r="48" spans="11:18" x14ac:dyDescent="0.25">
      <c r="K48" s="24">
        <f>'worksheet_(ref_spectra)'!R48</f>
        <v>427.99999999999602</v>
      </c>
      <c r="L48" s="101">
        <f>'worksheet_(ref_spectra)'!S48</f>
        <v>102383</v>
      </c>
      <c r="M48" s="101">
        <f>'worksheet_(ref_spectra)'!T48</f>
        <v>95074</v>
      </c>
      <c r="N48" s="101">
        <f>'worksheet_(ref_spectra)'!U48</f>
        <v>99762</v>
      </c>
      <c r="O48" s="101">
        <f>'worksheet_(ref_spectra)'!V48</f>
        <v>98878</v>
      </c>
      <c r="P48" s="101">
        <f>'worksheet_(ref_spectra)'!W48</f>
        <v>97691</v>
      </c>
      <c r="Q48" s="102">
        <f>'worksheet_(ref_spectra)'!X48</f>
        <v>5013.4768287428524</v>
      </c>
      <c r="R48" s="173">
        <f>L48*$B$2+M48*$C$2+N48*$D$2+O48*$E$2+P48*$F$2-Q48</f>
        <v>749.40806311703636</v>
      </c>
    </row>
    <row r="49" spans="11:18" x14ac:dyDescent="0.25">
      <c r="K49" s="24"/>
      <c r="L49" s="101"/>
      <c r="M49" s="101"/>
      <c r="N49" s="101"/>
      <c r="O49" s="101"/>
      <c r="P49" s="101"/>
      <c r="Q49" s="102"/>
      <c r="R49" s="173"/>
    </row>
    <row r="50" spans="11:18" x14ac:dyDescent="0.25">
      <c r="K50" s="24">
        <f>'worksheet_(ref_spectra)'!R50</f>
        <v>428.79999999999598</v>
      </c>
      <c r="L50" s="101">
        <f>'worksheet_(ref_spectra)'!S50</f>
        <v>104309</v>
      </c>
      <c r="M50" s="101">
        <f>'worksheet_(ref_spectra)'!T50</f>
        <v>95751</v>
      </c>
      <c r="N50" s="101">
        <f>'worksheet_(ref_spectra)'!U50</f>
        <v>99816</v>
      </c>
      <c r="O50" s="101">
        <f>'worksheet_(ref_spectra)'!V50</f>
        <v>99826</v>
      </c>
      <c r="P50" s="101">
        <f>'worksheet_(ref_spectra)'!W50</f>
        <v>98296</v>
      </c>
      <c r="Q50" s="102">
        <f>'worksheet_(ref_spectra)'!X50</f>
        <v>5200.1182852687489</v>
      </c>
      <c r="R50" s="173">
        <f>L50*$B$2+M50*$C$2+N50*$D$2+O50*$E$2+P50*$F$2-Q50</f>
        <v>643.1067724570421</v>
      </c>
    </row>
    <row r="51" spans="11:18" x14ac:dyDescent="0.25">
      <c r="K51" s="24"/>
      <c r="L51" s="101"/>
      <c r="M51" s="101"/>
      <c r="N51" s="101"/>
      <c r="O51" s="101"/>
      <c r="P51" s="101"/>
      <c r="Q51" s="102"/>
      <c r="R51" s="173"/>
    </row>
    <row r="52" spans="11:18" x14ac:dyDescent="0.25">
      <c r="K52" s="24">
        <f>'worksheet_(ref_spectra)'!R52</f>
        <v>429.59999999999502</v>
      </c>
      <c r="L52" s="101">
        <f>'worksheet_(ref_spectra)'!S52</f>
        <v>106651</v>
      </c>
      <c r="M52" s="101">
        <f>'worksheet_(ref_spectra)'!T52</f>
        <v>97133</v>
      </c>
      <c r="N52" s="101">
        <f>'worksheet_(ref_spectra)'!U52</f>
        <v>99977</v>
      </c>
      <c r="O52" s="101">
        <f>'worksheet_(ref_spectra)'!V52</f>
        <v>100692</v>
      </c>
      <c r="P52" s="101">
        <f>'worksheet_(ref_spectra)'!W52</f>
        <v>99100</v>
      </c>
      <c r="Q52" s="102">
        <f>'worksheet_(ref_spectra)'!X52</f>
        <v>5605.0218555478859</v>
      </c>
      <c r="R52" s="173">
        <f>L52*$B$2+M52*$C$2+N52*$D$2+O52*$E$2+P52*$F$2-Q52</f>
        <v>337.45194876843379</v>
      </c>
    </row>
    <row r="53" spans="11:18" x14ac:dyDescent="0.25">
      <c r="K53" s="24"/>
      <c r="L53" s="101"/>
      <c r="M53" s="101"/>
      <c r="N53" s="101"/>
      <c r="O53" s="101"/>
      <c r="P53" s="101"/>
      <c r="Q53" s="102"/>
      <c r="R53" s="173"/>
    </row>
    <row r="54" spans="11:18" x14ac:dyDescent="0.25">
      <c r="K54" s="24">
        <f>'worksheet_(ref_spectra)'!R54</f>
        <v>430.39999999999498</v>
      </c>
      <c r="L54" s="101">
        <f>'worksheet_(ref_spectra)'!S54</f>
        <v>109270</v>
      </c>
      <c r="M54" s="101">
        <f>'worksheet_(ref_spectra)'!T54</f>
        <v>99076</v>
      </c>
      <c r="N54" s="101">
        <f>'worksheet_(ref_spectra)'!U54</f>
        <v>100303</v>
      </c>
      <c r="O54" s="101">
        <f>'worksheet_(ref_spectra)'!V54</f>
        <v>101496</v>
      </c>
      <c r="P54" s="101">
        <f>'worksheet_(ref_spectra)'!W54</f>
        <v>99745</v>
      </c>
      <c r="Q54" s="102">
        <f>'worksheet_(ref_spectra)'!X54</f>
        <v>5939.444355996995</v>
      </c>
      <c r="R54" s="173">
        <f>L54*$B$2+M54*$C$2+N54*$D$2+O54*$E$2+P54*$F$2-Q54</f>
        <v>108.23109613405995</v>
      </c>
    </row>
    <row r="55" spans="11:18" x14ac:dyDescent="0.25">
      <c r="K55" s="24"/>
      <c r="L55" s="101"/>
      <c r="M55" s="101"/>
      <c r="N55" s="101"/>
      <c r="O55" s="101"/>
      <c r="P55" s="101"/>
      <c r="Q55" s="102"/>
      <c r="R55" s="173"/>
    </row>
    <row r="56" spans="11:18" x14ac:dyDescent="0.25">
      <c r="K56" s="24">
        <f>'worksheet_(ref_spectra)'!R56</f>
        <v>431.19999999999499</v>
      </c>
      <c r="L56" s="101">
        <f>'worksheet_(ref_spectra)'!S56</f>
        <v>112290</v>
      </c>
      <c r="M56" s="101">
        <f>'worksheet_(ref_spectra)'!T56</f>
        <v>101776</v>
      </c>
      <c r="N56" s="101">
        <f>'worksheet_(ref_spectra)'!U56</f>
        <v>100874</v>
      </c>
      <c r="O56" s="101">
        <f>'worksheet_(ref_spectra)'!V56</f>
        <v>102295</v>
      </c>
      <c r="P56" s="101">
        <f>'worksheet_(ref_spectra)'!W56</f>
        <v>100455</v>
      </c>
      <c r="Q56" s="102">
        <f>'worksheet_(ref_spectra)'!X56</f>
        <v>6508.5805814744381</v>
      </c>
      <c r="R56" s="173">
        <f>L56*$B$2+M56*$C$2+N56*$D$2+O56*$E$2+P56*$F$2-Q56</f>
        <v>-340.36451618724095</v>
      </c>
    </row>
    <row r="57" spans="11:18" x14ac:dyDescent="0.25">
      <c r="K57" s="24"/>
      <c r="L57" s="101"/>
      <c r="M57" s="101"/>
      <c r="N57" s="101"/>
      <c r="O57" s="101"/>
      <c r="P57" s="101"/>
      <c r="Q57" s="102"/>
      <c r="R57" s="173"/>
    </row>
    <row r="58" spans="11:18" x14ac:dyDescent="0.25">
      <c r="K58" s="24">
        <f>'worksheet_(ref_spectra)'!R58</f>
        <v>431.999999999995</v>
      </c>
      <c r="L58" s="101">
        <f>'worksheet_(ref_spectra)'!S58</f>
        <v>115490</v>
      </c>
      <c r="M58" s="101">
        <f>'worksheet_(ref_spectra)'!T58</f>
        <v>105163</v>
      </c>
      <c r="N58" s="101">
        <f>'worksheet_(ref_spectra)'!U58</f>
        <v>101657</v>
      </c>
      <c r="O58" s="101">
        <f>'worksheet_(ref_spectra)'!V58</f>
        <v>102970</v>
      </c>
      <c r="P58" s="101">
        <f>'worksheet_(ref_spectra)'!W58</f>
        <v>101134</v>
      </c>
      <c r="Q58" s="102">
        <f>'worksheet_(ref_spectra)'!X58</f>
        <v>7319.038150476139</v>
      </c>
      <c r="R58" s="173">
        <f>L58*$B$2+M58*$C$2+N58*$D$2+O58*$E$2+P58*$F$2-Q58</f>
        <v>-1024.7663926320147</v>
      </c>
    </row>
    <row r="59" spans="11:18" x14ac:dyDescent="0.25">
      <c r="K59" s="24"/>
      <c r="L59" s="101"/>
      <c r="M59" s="101"/>
      <c r="N59" s="101"/>
      <c r="O59" s="101"/>
      <c r="P59" s="101"/>
      <c r="Q59" s="102"/>
      <c r="R59" s="173"/>
    </row>
    <row r="60" spans="11:18" x14ac:dyDescent="0.25">
      <c r="K60" s="24">
        <f>'worksheet_(ref_spectra)'!R60</f>
        <v>432.79999999999501</v>
      </c>
      <c r="L60" s="101">
        <f>'worksheet_(ref_spectra)'!S60</f>
        <v>118772</v>
      </c>
      <c r="M60" s="101">
        <f>'worksheet_(ref_spectra)'!T60</f>
        <v>109124</v>
      </c>
      <c r="N60" s="101">
        <f>'worksheet_(ref_spectra)'!U60</f>
        <v>102734</v>
      </c>
      <c r="O60" s="101">
        <f>'worksheet_(ref_spectra)'!V60</f>
        <v>103645</v>
      </c>
      <c r="P60" s="101">
        <f>'worksheet_(ref_spectra)'!W60</f>
        <v>101859</v>
      </c>
      <c r="Q60" s="102">
        <f>'worksheet_(ref_spectra)'!X60</f>
        <v>7447.6222816705413</v>
      </c>
      <c r="R60" s="173">
        <f>L60*$B$2+M60*$C$2+N60*$D$2+O60*$E$2+P60*$F$2-Q60</f>
        <v>-1023.4134131142528</v>
      </c>
    </row>
    <row r="61" spans="11:18" x14ac:dyDescent="0.25">
      <c r="K61" s="24"/>
      <c r="L61" s="101"/>
      <c r="M61" s="101"/>
      <c r="N61" s="101"/>
      <c r="O61" s="101"/>
      <c r="P61" s="101"/>
      <c r="Q61" s="102"/>
      <c r="R61" s="173"/>
    </row>
    <row r="62" spans="11:18" x14ac:dyDescent="0.25">
      <c r="K62" s="24">
        <f>'worksheet_(ref_spectra)'!R62</f>
        <v>433.59999999999502</v>
      </c>
      <c r="L62" s="101">
        <f>'worksheet_(ref_spectra)'!S62</f>
        <v>121984</v>
      </c>
      <c r="M62" s="101">
        <f>'worksheet_(ref_spectra)'!T62</f>
        <v>113617</v>
      </c>
      <c r="N62" s="101">
        <f>'worksheet_(ref_spectra)'!U62</f>
        <v>104124</v>
      </c>
      <c r="O62" s="101">
        <f>'worksheet_(ref_spectra)'!V62</f>
        <v>104242</v>
      </c>
      <c r="P62" s="101">
        <f>'worksheet_(ref_spectra)'!W62</f>
        <v>102668</v>
      </c>
      <c r="Q62" s="102">
        <f>'worksheet_(ref_spectra)'!X62</f>
        <v>9007.2417113440315</v>
      </c>
      <c r="R62" s="173">
        <f>L62*$B$2+M62*$C$2+N62*$D$2+O62*$E$2+P62*$F$2-Q62</f>
        <v>-2453.6022980959842</v>
      </c>
    </row>
    <row r="63" spans="11:18" x14ac:dyDescent="0.25">
      <c r="K63" s="24"/>
      <c r="L63" s="101"/>
      <c r="M63" s="101"/>
      <c r="N63" s="101"/>
      <c r="O63" s="101"/>
      <c r="P63" s="101"/>
      <c r="Q63" s="102"/>
      <c r="R63" s="173"/>
    </row>
    <row r="64" spans="11:18" x14ac:dyDescent="0.25">
      <c r="K64" s="24">
        <f>'worksheet_(ref_spectra)'!R64</f>
        <v>434.39999999999498</v>
      </c>
      <c r="L64" s="101">
        <f>'worksheet_(ref_spectra)'!S64</f>
        <v>125152</v>
      </c>
      <c r="M64" s="101">
        <f>'worksheet_(ref_spectra)'!T64</f>
        <v>118508</v>
      </c>
      <c r="N64" s="101">
        <f>'worksheet_(ref_spectra)'!U64</f>
        <v>105811</v>
      </c>
      <c r="O64" s="101">
        <f>'worksheet_(ref_spectra)'!V64</f>
        <v>105072</v>
      </c>
      <c r="P64" s="101">
        <f>'worksheet_(ref_spectra)'!W64</f>
        <v>103574</v>
      </c>
      <c r="Q64" s="102">
        <f>'worksheet_(ref_spectra)'!X64</f>
        <v>8838.5000724405108</v>
      </c>
      <c r="R64" s="173">
        <f>L64*$B$2+M64*$C$2+N64*$D$2+O64*$E$2+P64*$F$2-Q64</f>
        <v>-2154.7420860063721</v>
      </c>
    </row>
    <row r="65" spans="11:18" x14ac:dyDescent="0.25">
      <c r="K65" s="24"/>
      <c r="L65" s="101"/>
      <c r="M65" s="101"/>
      <c r="N65" s="101"/>
      <c r="O65" s="101"/>
      <c r="P65" s="101"/>
      <c r="Q65" s="102"/>
      <c r="R65" s="173"/>
    </row>
    <row r="66" spans="11:18" x14ac:dyDescent="0.25">
      <c r="K66" s="24">
        <f>'worksheet_(ref_spectra)'!R66</f>
        <v>435.19999999999499</v>
      </c>
      <c r="L66" s="101">
        <f>'worksheet_(ref_spectra)'!S66</f>
        <v>127992</v>
      </c>
      <c r="M66" s="101">
        <f>'worksheet_(ref_spectra)'!T66</f>
        <v>123708</v>
      </c>
      <c r="N66" s="101">
        <f>'worksheet_(ref_spectra)'!U66</f>
        <v>107896</v>
      </c>
      <c r="O66" s="101">
        <f>'worksheet_(ref_spectra)'!V66</f>
        <v>105851</v>
      </c>
      <c r="P66" s="101">
        <f>'worksheet_(ref_spectra)'!W66</f>
        <v>104535</v>
      </c>
      <c r="Q66" s="102">
        <f>'worksheet_(ref_spectra)'!X66</f>
        <v>9650.0705410885857</v>
      </c>
      <c r="R66" s="173">
        <f>L66*$B$2+M66*$C$2+N66*$D$2+O66*$E$2+P66*$F$2-Q66</f>
        <v>-2846.2775839597798</v>
      </c>
    </row>
    <row r="67" spans="11:18" x14ac:dyDescent="0.25">
      <c r="K67" s="24"/>
      <c r="L67" s="101"/>
      <c r="M67" s="101"/>
      <c r="N67" s="101"/>
      <c r="O67" s="101"/>
      <c r="P67" s="101"/>
      <c r="Q67" s="102"/>
      <c r="R67" s="173"/>
    </row>
    <row r="68" spans="11:18" x14ac:dyDescent="0.25">
      <c r="K68" s="24">
        <f>'worksheet_(ref_spectra)'!R68</f>
        <v>435.999999999995</v>
      </c>
      <c r="L68" s="101">
        <f>'worksheet_(ref_spectra)'!S68</f>
        <v>130416</v>
      </c>
      <c r="M68" s="101">
        <f>'worksheet_(ref_spectra)'!T68</f>
        <v>128798</v>
      </c>
      <c r="N68" s="101">
        <f>'worksheet_(ref_spectra)'!U68</f>
        <v>110187</v>
      </c>
      <c r="O68" s="101">
        <f>'worksheet_(ref_spectra)'!V68</f>
        <v>106839</v>
      </c>
      <c r="P68" s="101">
        <f>'worksheet_(ref_spectra)'!W68</f>
        <v>105524</v>
      </c>
      <c r="Q68" s="102">
        <f>'worksheet_(ref_spectra)'!X68</f>
        <v>10145.331942899116</v>
      </c>
      <c r="R68" s="173">
        <f>L68*$B$2+M68*$C$2+N68*$D$2+O68*$E$2+P68*$F$2-Q68</f>
        <v>-3235.243767685618</v>
      </c>
    </row>
    <row r="69" spans="11:18" x14ac:dyDescent="0.25">
      <c r="K69" s="24"/>
      <c r="L69" s="101"/>
      <c r="M69" s="101"/>
      <c r="N69" s="101"/>
      <c r="O69" s="101"/>
      <c r="P69" s="101"/>
      <c r="Q69" s="102"/>
      <c r="R69" s="173"/>
    </row>
    <row r="70" spans="11:18" x14ac:dyDescent="0.25">
      <c r="K70" s="24">
        <f>'worksheet_(ref_spectra)'!R70</f>
        <v>436.79999999999501</v>
      </c>
      <c r="L70" s="101">
        <f>'worksheet_(ref_spectra)'!S70</f>
        <v>132448</v>
      </c>
      <c r="M70" s="101">
        <f>'worksheet_(ref_spectra)'!T70</f>
        <v>133820</v>
      </c>
      <c r="N70" s="101">
        <f>'worksheet_(ref_spectra)'!U70</f>
        <v>112787</v>
      </c>
      <c r="O70" s="101">
        <f>'worksheet_(ref_spectra)'!V70</f>
        <v>107642</v>
      </c>
      <c r="P70" s="101">
        <f>'worksheet_(ref_spectra)'!W70</f>
        <v>106790</v>
      </c>
      <c r="Q70" s="102">
        <f>'worksheet_(ref_spectra)'!X70</f>
        <v>10374.099398212435</v>
      </c>
      <c r="R70" s="173">
        <f>L70*$B$2+M70*$C$2+N70*$D$2+O70*$E$2+P70*$F$2-Q70</f>
        <v>-3364.956525101521</v>
      </c>
    </row>
    <row r="71" spans="11:18" x14ac:dyDescent="0.25">
      <c r="K71" s="24"/>
      <c r="L71" s="101"/>
      <c r="M71" s="101"/>
      <c r="N71" s="101"/>
      <c r="O71" s="101"/>
      <c r="P71" s="101"/>
      <c r="Q71" s="102"/>
      <c r="R71" s="173"/>
    </row>
    <row r="72" spans="11:18" x14ac:dyDescent="0.25">
      <c r="K72" s="24">
        <f>'worksheet_(ref_spectra)'!R72</f>
        <v>437.59999999999502</v>
      </c>
      <c r="L72" s="101">
        <f>'worksheet_(ref_spectra)'!S72</f>
        <v>133947</v>
      </c>
      <c r="M72" s="101">
        <f>'worksheet_(ref_spectra)'!T72</f>
        <v>138548</v>
      </c>
      <c r="N72" s="101">
        <f>'worksheet_(ref_spectra)'!U72</f>
        <v>115615</v>
      </c>
      <c r="O72" s="101">
        <f>'worksheet_(ref_spectra)'!V72</f>
        <v>108833</v>
      </c>
      <c r="P72" s="101">
        <f>'worksheet_(ref_spectra)'!W72</f>
        <v>108120</v>
      </c>
      <c r="Q72" s="102">
        <f>'worksheet_(ref_spectra)'!X72</f>
        <v>10614.961852685621</v>
      </c>
      <c r="R72" s="173">
        <f>L72*$B$2+M72*$C$2+N72*$D$2+O72*$E$2+P72*$F$2-Q72</f>
        <v>-3523.727928736469</v>
      </c>
    </row>
    <row r="73" spans="11:18" x14ac:dyDescent="0.25">
      <c r="K73" s="24"/>
      <c r="L73" s="101"/>
      <c r="M73" s="101"/>
      <c r="N73" s="101"/>
      <c r="O73" s="101"/>
      <c r="P73" s="101"/>
      <c r="Q73" s="102"/>
      <c r="R73" s="173"/>
    </row>
    <row r="74" spans="11:18" x14ac:dyDescent="0.25">
      <c r="K74" s="24">
        <f>'worksheet_(ref_spectra)'!R74</f>
        <v>438.39999999999498</v>
      </c>
      <c r="L74" s="101">
        <f>'worksheet_(ref_spectra)'!S74</f>
        <v>134971</v>
      </c>
      <c r="M74" s="101">
        <f>'worksheet_(ref_spectra)'!T74</f>
        <v>142793</v>
      </c>
      <c r="N74" s="101">
        <f>'worksheet_(ref_spectra)'!U74</f>
        <v>118655</v>
      </c>
      <c r="O74" s="101">
        <f>'worksheet_(ref_spectra)'!V74</f>
        <v>110168</v>
      </c>
      <c r="P74" s="101">
        <f>'worksheet_(ref_spectra)'!W74</f>
        <v>109471</v>
      </c>
      <c r="Q74" s="102">
        <f>'worksheet_(ref_spectra)'!X74</f>
        <v>9995.5412804933512</v>
      </c>
      <c r="R74" s="173">
        <f>L74*$B$2+M74*$C$2+N74*$D$2+O74*$E$2+P74*$F$2-Q74</f>
        <v>-2838.1545401676458</v>
      </c>
    </row>
    <row r="75" spans="11:18" x14ac:dyDescent="0.25">
      <c r="K75" s="24"/>
      <c r="L75" s="101"/>
      <c r="M75" s="101"/>
      <c r="N75" s="101"/>
      <c r="O75" s="101"/>
      <c r="P75" s="101"/>
      <c r="Q75" s="102"/>
      <c r="R75" s="173"/>
    </row>
    <row r="76" spans="11:18" x14ac:dyDescent="0.25">
      <c r="K76" s="24">
        <f>'worksheet_(ref_spectra)'!R76</f>
        <v>439.19999999999499</v>
      </c>
      <c r="L76" s="101">
        <f>'worksheet_(ref_spectra)'!S76</f>
        <v>135288</v>
      </c>
      <c r="M76" s="101">
        <f>'worksheet_(ref_spectra)'!T76</f>
        <v>146434</v>
      </c>
      <c r="N76" s="101">
        <f>'worksheet_(ref_spectra)'!U76</f>
        <v>121754</v>
      </c>
      <c r="O76" s="101">
        <f>'worksheet_(ref_spectra)'!V76</f>
        <v>111553</v>
      </c>
      <c r="P76" s="101">
        <f>'worksheet_(ref_spectra)'!W76</f>
        <v>110980</v>
      </c>
      <c r="Q76" s="102">
        <f>'worksheet_(ref_spectra)'!X76</f>
        <v>9741.7945984699181</v>
      </c>
      <c r="R76" s="173">
        <f>L76*$B$2+M76*$C$2+N76*$D$2+O76*$E$2+P76*$F$2-Q76</f>
        <v>-2539.0918824960172</v>
      </c>
    </row>
    <row r="77" spans="11:18" x14ac:dyDescent="0.25">
      <c r="K77" s="24"/>
      <c r="L77" s="101"/>
      <c r="M77" s="101"/>
      <c r="N77" s="101"/>
      <c r="O77" s="101"/>
      <c r="P77" s="101"/>
      <c r="Q77" s="102"/>
      <c r="R77" s="173"/>
    </row>
    <row r="78" spans="11:18" x14ac:dyDescent="0.25">
      <c r="K78" s="24">
        <f>'worksheet_(ref_spectra)'!R78</f>
        <v>439.999999999995</v>
      </c>
      <c r="L78" s="101">
        <f>'worksheet_(ref_spectra)'!S78</f>
        <v>135125</v>
      </c>
      <c r="M78" s="101">
        <f>'worksheet_(ref_spectra)'!T78</f>
        <v>149458</v>
      </c>
      <c r="N78" s="101">
        <f>'worksheet_(ref_spectra)'!U78</f>
        <v>124963</v>
      </c>
      <c r="O78" s="101">
        <f>'worksheet_(ref_spectra)'!V78</f>
        <v>113244</v>
      </c>
      <c r="P78" s="101">
        <f>'worksheet_(ref_spectra)'!W78</f>
        <v>112602</v>
      </c>
      <c r="Q78" s="102">
        <f>'worksheet_(ref_spectra)'!X78</f>
        <v>9208.1523338157349</v>
      </c>
      <c r="R78" s="173">
        <f>L78*$B$2+M78*$C$2+N78*$D$2+O78*$E$2+P78*$F$2-Q78</f>
        <v>-1974.1498255025817</v>
      </c>
    </row>
    <row r="79" spans="11:18" x14ac:dyDescent="0.25">
      <c r="K79" s="24"/>
      <c r="L79" s="101"/>
      <c r="M79" s="101"/>
      <c r="N79" s="101"/>
      <c r="O79" s="101"/>
      <c r="P79" s="101"/>
      <c r="Q79" s="102"/>
      <c r="R79" s="173"/>
    </row>
    <row r="80" spans="11:18" x14ac:dyDescent="0.25">
      <c r="K80" s="24">
        <f>'worksheet_(ref_spectra)'!R80</f>
        <v>440.79999999999501</v>
      </c>
      <c r="L80" s="101">
        <f>'worksheet_(ref_spectra)'!S80</f>
        <v>134394</v>
      </c>
      <c r="M80" s="101">
        <f>'worksheet_(ref_spectra)'!T80</f>
        <v>151741</v>
      </c>
      <c r="N80" s="101">
        <f>'worksheet_(ref_spectra)'!U80</f>
        <v>128133</v>
      </c>
      <c r="O80" s="101">
        <f>'worksheet_(ref_spectra)'!V80</f>
        <v>114857</v>
      </c>
      <c r="P80" s="101">
        <f>'worksheet_(ref_spectra)'!W80</f>
        <v>114254</v>
      </c>
      <c r="Q80" s="102">
        <f>'worksheet_(ref_spectra)'!X80</f>
        <v>8553.4300166008325</v>
      </c>
      <c r="R80" s="173">
        <f>L80*$B$2+M80*$C$2+N80*$D$2+O80*$E$2+P80*$F$2-Q80</f>
        <v>-1307.0751787786594</v>
      </c>
    </row>
    <row r="81" spans="11:18" x14ac:dyDescent="0.25">
      <c r="K81" s="24"/>
      <c r="L81" s="101"/>
      <c r="M81" s="101"/>
      <c r="N81" s="101"/>
      <c r="O81" s="101"/>
      <c r="P81" s="101"/>
      <c r="Q81" s="102"/>
      <c r="R81" s="173"/>
    </row>
    <row r="82" spans="11:18" x14ac:dyDescent="0.25">
      <c r="K82" s="24">
        <f>'worksheet_(ref_spectra)'!R82</f>
        <v>441.59999999999502</v>
      </c>
      <c r="L82" s="101">
        <f>'worksheet_(ref_spectra)'!S82</f>
        <v>133093</v>
      </c>
      <c r="M82" s="101">
        <f>'worksheet_(ref_spectra)'!T82</f>
        <v>153284</v>
      </c>
      <c r="N82" s="101">
        <f>'worksheet_(ref_spectra)'!U82</f>
        <v>131263</v>
      </c>
      <c r="O82" s="101">
        <f>'worksheet_(ref_spectra)'!V82</f>
        <v>116717</v>
      </c>
      <c r="P82" s="101">
        <f>'worksheet_(ref_spectra)'!W82</f>
        <v>115969</v>
      </c>
      <c r="Q82" s="102">
        <f>'worksheet_(ref_spectra)'!X82</f>
        <v>8332.574639017861</v>
      </c>
      <c r="R82" s="173">
        <f>L82*$B$2+M82*$C$2+N82*$D$2+O82*$E$2+P82*$F$2-Q82</f>
        <v>-1092.1326406938442</v>
      </c>
    </row>
    <row r="83" spans="11:18" x14ac:dyDescent="0.25">
      <c r="K83" s="24"/>
      <c r="L83" s="101"/>
      <c r="M83" s="101"/>
      <c r="N83" s="101"/>
      <c r="O83" s="101"/>
      <c r="P83" s="101"/>
      <c r="Q83" s="102"/>
      <c r="R83" s="173"/>
    </row>
    <row r="84" spans="11:18" x14ac:dyDescent="0.25">
      <c r="K84" s="24">
        <f>'worksheet_(ref_spectra)'!R84</f>
        <v>442.39999999999498</v>
      </c>
      <c r="L84" s="101">
        <f>'worksheet_(ref_spectra)'!S84</f>
        <v>131293</v>
      </c>
      <c r="M84" s="101">
        <f>'worksheet_(ref_spectra)'!T84</f>
        <v>154118</v>
      </c>
      <c r="N84" s="101">
        <f>'worksheet_(ref_spectra)'!U84</f>
        <v>134266</v>
      </c>
      <c r="O84" s="101">
        <f>'worksheet_(ref_spectra)'!V84</f>
        <v>118624</v>
      </c>
      <c r="P84" s="101">
        <f>'worksheet_(ref_spectra)'!W84</f>
        <v>117763</v>
      </c>
      <c r="Q84" s="102">
        <f>'worksheet_(ref_spectra)'!X84</f>
        <v>7888.2832303886607</v>
      </c>
      <c r="R84" s="173">
        <f>L84*$B$2+M84*$C$2+N84*$D$2+O84*$E$2+P84*$F$2-Q84</f>
        <v>-669.20109690005665</v>
      </c>
    </row>
    <row r="85" spans="11:18" x14ac:dyDescent="0.25">
      <c r="K85" s="24"/>
      <c r="L85" s="101"/>
      <c r="M85" s="101"/>
      <c r="N85" s="101"/>
      <c r="O85" s="101"/>
      <c r="P85" s="101"/>
      <c r="Q85" s="102"/>
      <c r="R85" s="173"/>
    </row>
    <row r="86" spans="11:18" x14ac:dyDescent="0.25">
      <c r="K86" s="24">
        <f>'worksheet_(ref_spectra)'!R86</f>
        <v>443.19999999999499</v>
      </c>
      <c r="L86" s="101">
        <f>'worksheet_(ref_spectra)'!S86</f>
        <v>128982</v>
      </c>
      <c r="M86" s="101">
        <f>'worksheet_(ref_spectra)'!T86</f>
        <v>154297</v>
      </c>
      <c r="N86" s="101">
        <f>'worksheet_(ref_spectra)'!U86</f>
        <v>137052</v>
      </c>
      <c r="O86" s="101">
        <f>'worksheet_(ref_spectra)'!V86</f>
        <v>120782</v>
      </c>
      <c r="P86" s="101">
        <f>'worksheet_(ref_spectra)'!W86</f>
        <v>119486</v>
      </c>
      <c r="Q86" s="102">
        <f>'worksheet_(ref_spectra)'!X86</f>
        <v>7329.2209540737822</v>
      </c>
      <c r="R86" s="173">
        <f>L86*$B$2+M86*$C$2+N86*$D$2+O86*$E$2+P86*$F$2-Q86</f>
        <v>-150.77596625079786</v>
      </c>
    </row>
    <row r="87" spans="11:18" x14ac:dyDescent="0.25">
      <c r="K87" s="24"/>
      <c r="L87" s="101"/>
      <c r="M87" s="101"/>
      <c r="N87" s="101"/>
      <c r="O87" s="101"/>
      <c r="P87" s="101"/>
      <c r="Q87" s="102"/>
      <c r="R87" s="173"/>
    </row>
    <row r="88" spans="11:18" x14ac:dyDescent="0.25">
      <c r="K88" s="24">
        <f>'worksheet_(ref_spectra)'!R88</f>
        <v>443.999999999995</v>
      </c>
      <c r="L88" s="101">
        <f>'worksheet_(ref_spectra)'!S88</f>
        <v>126284</v>
      </c>
      <c r="M88" s="101">
        <f>'worksheet_(ref_spectra)'!T88</f>
        <v>153841</v>
      </c>
      <c r="N88" s="101">
        <f>'worksheet_(ref_spectra)'!U88</f>
        <v>139587</v>
      </c>
      <c r="O88" s="101">
        <f>'worksheet_(ref_spectra)'!V88</f>
        <v>122915</v>
      </c>
      <c r="P88" s="101">
        <f>'worksheet_(ref_spectra)'!W88</f>
        <v>121331</v>
      </c>
      <c r="Q88" s="102">
        <f>'worksheet_(ref_spectra)'!X88</f>
        <v>6081.311666422589</v>
      </c>
      <c r="R88" s="173">
        <f>L88*$B$2+M88*$C$2+N88*$D$2+O88*$E$2+P88*$F$2-Q88</f>
        <v>1045.8990838166837</v>
      </c>
    </row>
    <row r="89" spans="11:18" x14ac:dyDescent="0.25">
      <c r="K89" s="24"/>
      <c r="L89" s="101"/>
      <c r="M89" s="101"/>
      <c r="N89" s="101"/>
      <c r="O89" s="101"/>
      <c r="P89" s="101"/>
      <c r="Q89" s="102"/>
      <c r="R89" s="173"/>
    </row>
    <row r="90" spans="11:18" x14ac:dyDescent="0.25">
      <c r="K90" s="24">
        <f>'worksheet_(ref_spectra)'!R90</f>
        <v>444.79999999999501</v>
      </c>
      <c r="L90" s="101">
        <f>'worksheet_(ref_spectra)'!S90</f>
        <v>123228</v>
      </c>
      <c r="M90" s="101">
        <f>'worksheet_(ref_spectra)'!T90</f>
        <v>152749</v>
      </c>
      <c r="N90" s="101">
        <f>'worksheet_(ref_spectra)'!U90</f>
        <v>141826</v>
      </c>
      <c r="O90" s="101">
        <f>'worksheet_(ref_spectra)'!V90</f>
        <v>125163</v>
      </c>
      <c r="P90" s="101">
        <f>'worksheet_(ref_spectra)'!W90</f>
        <v>123052</v>
      </c>
      <c r="Q90" s="102">
        <f>'worksheet_(ref_spectra)'!X90</f>
        <v>5744.6105764651584</v>
      </c>
      <c r="R90" s="173">
        <f>L90*$B$2+M90*$C$2+N90*$D$2+O90*$E$2+P90*$F$2-Q90</f>
        <v>1316.1696478761687</v>
      </c>
    </row>
    <row r="91" spans="11:18" x14ac:dyDescent="0.25">
      <c r="K91" s="24"/>
      <c r="L91" s="101"/>
      <c r="M91" s="101"/>
      <c r="N91" s="101"/>
      <c r="O91" s="101"/>
      <c r="P91" s="101"/>
      <c r="Q91" s="102"/>
      <c r="R91" s="173"/>
    </row>
    <row r="92" spans="11:18" x14ac:dyDescent="0.25">
      <c r="K92" s="24">
        <f>'worksheet_(ref_spectra)'!R92</f>
        <v>445.59999999999502</v>
      </c>
      <c r="L92" s="101">
        <f>'worksheet_(ref_spectra)'!S92</f>
        <v>119880</v>
      </c>
      <c r="M92" s="101">
        <f>'worksheet_(ref_spectra)'!T92</f>
        <v>151072</v>
      </c>
      <c r="N92" s="101">
        <f>'worksheet_(ref_spectra)'!U92</f>
        <v>143708</v>
      </c>
      <c r="O92" s="101">
        <f>'worksheet_(ref_spectra)'!V92</f>
        <v>127473</v>
      </c>
      <c r="P92" s="101">
        <f>'worksheet_(ref_spectra)'!W92</f>
        <v>124716</v>
      </c>
      <c r="Q92" s="102">
        <f>'worksheet_(ref_spectra)'!X92</f>
        <v>5302.8744130004779</v>
      </c>
      <c r="R92" s="173">
        <f>L92*$B$2+M92*$C$2+N92*$D$2+O92*$E$2+P92*$F$2-Q92</f>
        <v>1680.0856150671871</v>
      </c>
    </row>
    <row r="93" spans="11:18" x14ac:dyDescent="0.25">
      <c r="K93" s="24"/>
      <c r="L93" s="101"/>
      <c r="M93" s="101"/>
      <c r="N93" s="101"/>
      <c r="O93" s="101"/>
      <c r="P93" s="101"/>
      <c r="Q93" s="102"/>
      <c r="R93" s="173"/>
    </row>
    <row r="94" spans="11:18" x14ac:dyDescent="0.25">
      <c r="K94" s="24">
        <f>'worksheet_(ref_spectra)'!R94</f>
        <v>446.39999999999498</v>
      </c>
      <c r="L94" s="101">
        <f>'worksheet_(ref_spectra)'!S94</f>
        <v>116271</v>
      </c>
      <c r="M94" s="101">
        <f>'worksheet_(ref_spectra)'!T94</f>
        <v>148858</v>
      </c>
      <c r="N94" s="101">
        <f>'worksheet_(ref_spectra)'!U94</f>
        <v>145192</v>
      </c>
      <c r="O94" s="101">
        <f>'worksheet_(ref_spectra)'!V94</f>
        <v>129631</v>
      </c>
      <c r="P94" s="101">
        <f>'worksheet_(ref_spectra)'!W94</f>
        <v>126318</v>
      </c>
      <c r="Q94" s="102">
        <f>'worksheet_(ref_spectra)'!X94</f>
        <v>4937.3597131579081</v>
      </c>
      <c r="R94" s="173">
        <f>L94*$B$2+M94*$C$2+N94*$D$2+O94*$E$2+P94*$F$2-Q94</f>
        <v>1957.3479840474156</v>
      </c>
    </row>
    <row r="95" spans="11:18" x14ac:dyDescent="0.25">
      <c r="K95" s="24"/>
      <c r="L95" s="101"/>
      <c r="M95" s="101"/>
      <c r="N95" s="101"/>
      <c r="O95" s="101"/>
      <c r="P95" s="101"/>
      <c r="Q95" s="102"/>
      <c r="R95" s="173"/>
    </row>
    <row r="96" spans="11:18" x14ac:dyDescent="0.25">
      <c r="K96" s="24">
        <f>'worksheet_(ref_spectra)'!R96</f>
        <v>447.19999999999402</v>
      </c>
      <c r="L96" s="101">
        <f>'worksheet_(ref_spectra)'!S96</f>
        <v>112574</v>
      </c>
      <c r="M96" s="101">
        <f>'worksheet_(ref_spectra)'!T96</f>
        <v>146177</v>
      </c>
      <c r="N96" s="101">
        <f>'worksheet_(ref_spectra)'!U96</f>
        <v>146286</v>
      </c>
      <c r="O96" s="101">
        <f>'worksheet_(ref_spectra)'!V96</f>
        <v>131896</v>
      </c>
      <c r="P96" s="101">
        <f>'worksheet_(ref_spectra)'!W96</f>
        <v>127835</v>
      </c>
      <c r="Q96" s="102">
        <f>'worksheet_(ref_spectra)'!X96</f>
        <v>4560.5127826620446</v>
      </c>
      <c r="R96" s="173">
        <f>L96*$B$2+M96*$C$2+N96*$D$2+O96*$E$2+P96*$F$2-Q96</f>
        <v>2240.9657638238405</v>
      </c>
    </row>
    <row r="97" spans="11:18" x14ac:dyDescent="0.25">
      <c r="K97" s="24"/>
      <c r="L97" s="101"/>
      <c r="M97" s="101"/>
      <c r="N97" s="101"/>
      <c r="O97" s="101"/>
      <c r="P97" s="101"/>
      <c r="Q97" s="102"/>
      <c r="R97" s="173"/>
    </row>
    <row r="98" spans="11:18" x14ac:dyDescent="0.25">
      <c r="K98" s="24">
        <f>'worksheet_(ref_spectra)'!R98</f>
        <v>447.99999999999397</v>
      </c>
      <c r="L98" s="101">
        <f>'worksheet_(ref_spectra)'!S98</f>
        <v>108801</v>
      </c>
      <c r="M98" s="101">
        <f>'worksheet_(ref_spectra)'!T98</f>
        <v>142967</v>
      </c>
      <c r="N98" s="101">
        <f>'worksheet_(ref_spectra)'!U98</f>
        <v>146914</v>
      </c>
      <c r="O98" s="101">
        <f>'worksheet_(ref_spectra)'!V98</f>
        <v>134051</v>
      </c>
      <c r="P98" s="101">
        <f>'worksheet_(ref_spectra)'!W98</f>
        <v>129201</v>
      </c>
      <c r="Q98" s="102">
        <f>'worksheet_(ref_spectra)'!X98</f>
        <v>4275.0356171474996</v>
      </c>
      <c r="R98" s="173">
        <f>L98*$B$2+M98*$C$2+N98*$D$2+O98*$E$2+P98*$F$2-Q98</f>
        <v>2427.1488579871148</v>
      </c>
    </row>
    <row r="99" spans="11:18" x14ac:dyDescent="0.25">
      <c r="K99" s="24"/>
      <c r="L99" s="101"/>
      <c r="M99" s="101"/>
      <c r="N99" s="101"/>
      <c r="O99" s="101"/>
      <c r="P99" s="101"/>
      <c r="Q99" s="102"/>
      <c r="R99" s="173"/>
    </row>
    <row r="100" spans="11:18" x14ac:dyDescent="0.25">
      <c r="K100" s="24">
        <f>'worksheet_(ref_spectra)'!R100</f>
        <v>448.79999999999399</v>
      </c>
      <c r="L100" s="101">
        <f>'worksheet_(ref_spectra)'!S100</f>
        <v>104953</v>
      </c>
      <c r="M100" s="101">
        <f>'worksheet_(ref_spectra)'!T100</f>
        <v>139296</v>
      </c>
      <c r="N100" s="101">
        <f>'worksheet_(ref_spectra)'!U100</f>
        <v>147104</v>
      </c>
      <c r="O100" s="101">
        <f>'worksheet_(ref_spectra)'!V100</f>
        <v>136066</v>
      </c>
      <c r="P100" s="101">
        <f>'worksheet_(ref_spectra)'!W100</f>
        <v>130431</v>
      </c>
      <c r="Q100" s="102">
        <f>'worksheet_(ref_spectra)'!X100</f>
        <v>4460.8964629832626</v>
      </c>
      <c r="R100" s="173">
        <f>L100*$B$2+M100*$C$2+N100*$D$2+O100*$E$2+P100*$F$2-Q100</f>
        <v>2136.3051335457585</v>
      </c>
    </row>
    <row r="101" spans="11:18" x14ac:dyDescent="0.25">
      <c r="K101" s="24"/>
      <c r="L101" s="101"/>
      <c r="M101" s="101"/>
      <c r="N101" s="101"/>
      <c r="O101" s="101"/>
      <c r="P101" s="101"/>
      <c r="Q101" s="102"/>
      <c r="R101" s="173"/>
    </row>
    <row r="102" spans="11:18" x14ac:dyDescent="0.25">
      <c r="K102" s="24">
        <f>'worksheet_(ref_spectra)'!R102</f>
        <v>449.599999999994</v>
      </c>
      <c r="L102" s="101">
        <f>'worksheet_(ref_spectra)'!S102</f>
        <v>101242</v>
      </c>
      <c r="M102" s="101">
        <f>'worksheet_(ref_spectra)'!T102</f>
        <v>135217</v>
      </c>
      <c r="N102" s="101">
        <f>'worksheet_(ref_spectra)'!U102</f>
        <v>146798</v>
      </c>
      <c r="O102" s="101">
        <f>'worksheet_(ref_spectra)'!V102</f>
        <v>138023</v>
      </c>
      <c r="P102" s="101">
        <f>'worksheet_(ref_spectra)'!W102</f>
        <v>131515</v>
      </c>
      <c r="Q102" s="102">
        <f>'worksheet_(ref_spectra)'!X102</f>
        <v>3944.2417260892253</v>
      </c>
      <c r="R102" s="173">
        <f>L102*$B$2+M102*$C$2+N102*$D$2+O102*$E$2+P102*$F$2-Q102</f>
        <v>2549.3873849921802</v>
      </c>
    </row>
    <row r="103" spans="11:18" x14ac:dyDescent="0.25">
      <c r="K103" s="24"/>
      <c r="L103" s="101"/>
      <c r="M103" s="101"/>
      <c r="N103" s="101"/>
      <c r="O103" s="101"/>
      <c r="P103" s="101"/>
      <c r="Q103" s="102"/>
      <c r="R103" s="173"/>
    </row>
    <row r="104" spans="11:18" x14ac:dyDescent="0.25">
      <c r="K104" s="24">
        <f>'worksheet_(ref_spectra)'!R104</f>
        <v>450.39999999999401</v>
      </c>
      <c r="L104" s="101">
        <f>'worksheet_(ref_spectra)'!S104</f>
        <v>97648</v>
      </c>
      <c r="M104" s="101">
        <f>'worksheet_(ref_spectra)'!T104</f>
        <v>130829</v>
      </c>
      <c r="N104" s="101">
        <f>'worksheet_(ref_spectra)'!U104</f>
        <v>146073</v>
      </c>
      <c r="O104" s="101">
        <f>'worksheet_(ref_spectra)'!V104</f>
        <v>139696</v>
      </c>
      <c r="P104" s="101">
        <f>'worksheet_(ref_spectra)'!W104</f>
        <v>132407</v>
      </c>
      <c r="Q104" s="102">
        <f>'worksheet_(ref_spectra)'!X104</f>
        <v>3987.3406265830708</v>
      </c>
      <c r="R104" s="173">
        <f>L104*$B$2+M104*$C$2+N104*$D$2+O104*$E$2+P104*$F$2-Q104</f>
        <v>2402.3877473065895</v>
      </c>
    </row>
    <row r="105" spans="11:18" x14ac:dyDescent="0.25">
      <c r="K105" s="24"/>
      <c r="L105" s="101"/>
      <c r="M105" s="101"/>
      <c r="N105" s="101"/>
      <c r="O105" s="101"/>
      <c r="P105" s="101"/>
      <c r="Q105" s="102"/>
      <c r="R105" s="173"/>
    </row>
    <row r="106" spans="11:18" x14ac:dyDescent="0.25">
      <c r="K106" s="24">
        <f>'worksheet_(ref_spectra)'!R106</f>
        <v>451.19999999999402</v>
      </c>
      <c r="L106" s="101">
        <f>'worksheet_(ref_spectra)'!S106</f>
        <v>94274</v>
      </c>
      <c r="M106" s="101">
        <f>'worksheet_(ref_spectra)'!T106</f>
        <v>126149</v>
      </c>
      <c r="N106" s="101">
        <f>'worksheet_(ref_spectra)'!U106</f>
        <v>144901</v>
      </c>
      <c r="O106" s="101">
        <f>'worksheet_(ref_spectra)'!V106</f>
        <v>141201</v>
      </c>
      <c r="P106" s="101">
        <f>'worksheet_(ref_spectra)'!W106</f>
        <v>133106</v>
      </c>
      <c r="Q106" s="102">
        <f>'worksheet_(ref_spectra)'!X106</f>
        <v>3757.115624262733</v>
      </c>
      <c r="R106" s="173">
        <f>L106*$B$2+M106*$C$2+N106*$D$2+O106*$E$2+P106*$F$2-Q106</f>
        <v>2531.9207589920625</v>
      </c>
    </row>
    <row r="107" spans="11:18" x14ac:dyDescent="0.25">
      <c r="K107" s="24"/>
      <c r="L107" s="101"/>
      <c r="M107" s="101"/>
      <c r="N107" s="101"/>
      <c r="O107" s="101"/>
      <c r="P107" s="101"/>
      <c r="Q107" s="102"/>
      <c r="R107" s="173"/>
    </row>
    <row r="108" spans="11:18" x14ac:dyDescent="0.25">
      <c r="K108" s="24">
        <f>'worksheet_(ref_spectra)'!R108</f>
        <v>451.99999999999397</v>
      </c>
      <c r="L108" s="101">
        <f>'worksheet_(ref_spectra)'!S108</f>
        <v>91211</v>
      </c>
      <c r="M108" s="101">
        <f>'worksheet_(ref_spectra)'!T108</f>
        <v>121354</v>
      </c>
      <c r="N108" s="101">
        <f>'worksheet_(ref_spectra)'!U108</f>
        <v>143344</v>
      </c>
      <c r="O108" s="101">
        <f>'worksheet_(ref_spectra)'!V108</f>
        <v>142471</v>
      </c>
      <c r="P108" s="101">
        <f>'worksheet_(ref_spectra)'!W108</f>
        <v>133603</v>
      </c>
      <c r="Q108" s="102">
        <f>'worksheet_(ref_spectra)'!X108</f>
        <v>3864.9196993118385</v>
      </c>
      <c r="R108" s="173">
        <f>L108*$B$2+M108*$C$2+N108*$D$2+O108*$E$2+P108*$F$2-Q108</f>
        <v>2329.5735465156749</v>
      </c>
    </row>
    <row r="109" spans="11:18" x14ac:dyDescent="0.25">
      <c r="K109" s="24"/>
      <c r="L109" s="101"/>
      <c r="M109" s="101"/>
      <c r="N109" s="101"/>
      <c r="O109" s="101"/>
      <c r="P109" s="101"/>
      <c r="Q109" s="102"/>
      <c r="R109" s="173"/>
    </row>
    <row r="110" spans="11:18" x14ac:dyDescent="0.25">
      <c r="K110" s="24">
        <f>'worksheet_(ref_spectra)'!R110</f>
        <v>452.79999999999399</v>
      </c>
      <c r="L110" s="101">
        <f>'worksheet_(ref_spectra)'!S110</f>
        <v>88546</v>
      </c>
      <c r="M110" s="101">
        <f>'worksheet_(ref_spectra)'!T110</f>
        <v>116499</v>
      </c>
      <c r="N110" s="101">
        <f>'worksheet_(ref_spectra)'!U110</f>
        <v>141374</v>
      </c>
      <c r="O110" s="101">
        <f>'worksheet_(ref_spectra)'!V110</f>
        <v>143388</v>
      </c>
      <c r="P110" s="101">
        <f>'worksheet_(ref_spectra)'!W110</f>
        <v>133865</v>
      </c>
      <c r="Q110" s="102">
        <f>'worksheet_(ref_spectra)'!X110</f>
        <v>3989.3370111813419</v>
      </c>
      <c r="R110" s="173">
        <f>L110*$B$2+M110*$C$2+N110*$D$2+O110*$E$2+P110*$F$2-Q110</f>
        <v>2119.0173296117455</v>
      </c>
    </row>
    <row r="111" spans="11:18" x14ac:dyDescent="0.25">
      <c r="K111" s="24"/>
      <c r="L111" s="101"/>
      <c r="M111" s="101"/>
      <c r="N111" s="101"/>
      <c r="O111" s="101"/>
      <c r="P111" s="101"/>
      <c r="Q111" s="102"/>
      <c r="R111" s="173"/>
    </row>
    <row r="112" spans="11:18" x14ac:dyDescent="0.25">
      <c r="K112" s="24">
        <f>'worksheet_(ref_spectra)'!R112</f>
        <v>453.599999999994</v>
      </c>
      <c r="L112" s="101">
        <f>'worksheet_(ref_spectra)'!S112</f>
        <v>86358</v>
      </c>
      <c r="M112" s="101">
        <f>'worksheet_(ref_spectra)'!T112</f>
        <v>111689</v>
      </c>
      <c r="N112" s="101">
        <f>'worksheet_(ref_spectra)'!U112</f>
        <v>139098</v>
      </c>
      <c r="O112" s="101">
        <f>'worksheet_(ref_spectra)'!V112</f>
        <v>144181</v>
      </c>
      <c r="P112" s="101">
        <f>'worksheet_(ref_spectra)'!W112</f>
        <v>133964</v>
      </c>
      <c r="Q112" s="102">
        <f>'worksheet_(ref_spectra)'!X112</f>
        <v>4182.5072432231682</v>
      </c>
      <c r="R112" s="173">
        <f>L112*$B$2+M112*$C$2+N112*$D$2+O112*$E$2+P112*$F$2-Q112</f>
        <v>1852.4821848723768</v>
      </c>
    </row>
    <row r="113" spans="11:18" x14ac:dyDescent="0.25">
      <c r="K113" s="24"/>
      <c r="L113" s="101"/>
      <c r="M113" s="101"/>
      <c r="N113" s="101"/>
      <c r="O113" s="101"/>
      <c r="P113" s="101"/>
      <c r="Q113" s="102"/>
      <c r="R113" s="173"/>
    </row>
    <row r="114" spans="11:18" x14ac:dyDescent="0.25">
      <c r="K114" s="24">
        <f>'worksheet_(ref_spectra)'!R114</f>
        <v>454.39999999999401</v>
      </c>
      <c r="L114" s="101">
        <f>'worksheet_(ref_spectra)'!S114</f>
        <v>84631</v>
      </c>
      <c r="M114" s="101">
        <f>'worksheet_(ref_spectra)'!T114</f>
        <v>107061</v>
      </c>
      <c r="N114" s="101">
        <f>'worksheet_(ref_spectra)'!U114</f>
        <v>136575</v>
      </c>
      <c r="O114" s="101">
        <f>'worksheet_(ref_spectra)'!V114</f>
        <v>144535</v>
      </c>
      <c r="P114" s="101">
        <f>'worksheet_(ref_spectra)'!W114</f>
        <v>133870</v>
      </c>
      <c r="Q114" s="102">
        <f>'worksheet_(ref_spectra)'!X114</f>
        <v>3599.0558653824264</v>
      </c>
      <c r="R114" s="173">
        <f>L114*$B$2+M114*$C$2+N114*$D$2+O114*$E$2+P114*$F$2-Q114</f>
        <v>2374.1065635725354</v>
      </c>
    </row>
    <row r="115" spans="11:18" x14ac:dyDescent="0.25">
      <c r="K115" s="24"/>
      <c r="L115" s="101"/>
      <c r="M115" s="101"/>
      <c r="N115" s="101"/>
      <c r="O115" s="101"/>
      <c r="P115" s="101"/>
      <c r="Q115" s="102"/>
      <c r="R115" s="173"/>
    </row>
    <row r="116" spans="11:18" x14ac:dyDescent="0.25">
      <c r="K116" s="24">
        <f>'worksheet_(ref_spectra)'!R116</f>
        <v>455.19999999999402</v>
      </c>
      <c r="L116" s="101">
        <f>'worksheet_(ref_spectra)'!S116</f>
        <v>83461</v>
      </c>
      <c r="M116" s="101">
        <f>'worksheet_(ref_spectra)'!T116</f>
        <v>102737</v>
      </c>
      <c r="N116" s="101">
        <f>'worksheet_(ref_spectra)'!U116</f>
        <v>133796</v>
      </c>
      <c r="O116" s="101">
        <f>'worksheet_(ref_spectra)'!V116</f>
        <v>144667</v>
      </c>
      <c r="P116" s="101">
        <f>'worksheet_(ref_spectra)'!W116</f>
        <v>133538</v>
      </c>
      <c r="Q116" s="102">
        <f>'worksheet_(ref_spectra)'!X116</f>
        <v>3485.7902094567253</v>
      </c>
      <c r="R116" s="173">
        <f>L116*$B$2+M116*$C$2+N116*$D$2+O116*$E$2+P116*$F$2-Q116</f>
        <v>2439.3763188153116</v>
      </c>
    </row>
    <row r="117" spans="11:18" x14ac:dyDescent="0.25">
      <c r="K117" s="24"/>
      <c r="L117" s="101"/>
      <c r="M117" s="101"/>
      <c r="N117" s="101"/>
      <c r="O117" s="101"/>
      <c r="P117" s="101"/>
      <c r="Q117" s="102"/>
      <c r="R117" s="173"/>
    </row>
    <row r="118" spans="11:18" x14ac:dyDescent="0.25">
      <c r="K118" s="24">
        <f>'worksheet_(ref_spectra)'!R118</f>
        <v>455.99999999999397</v>
      </c>
      <c r="L118" s="101">
        <f>'worksheet_(ref_spectra)'!S118</f>
        <v>82902</v>
      </c>
      <c r="M118" s="101">
        <f>'worksheet_(ref_spectra)'!T118</f>
        <v>98805</v>
      </c>
      <c r="N118" s="101">
        <f>'worksheet_(ref_spectra)'!U118</f>
        <v>130878</v>
      </c>
      <c r="O118" s="101">
        <f>'worksheet_(ref_spectra)'!V118</f>
        <v>144475</v>
      </c>
      <c r="P118" s="101">
        <f>'worksheet_(ref_spectra)'!W118</f>
        <v>133030</v>
      </c>
      <c r="Q118" s="102">
        <f>'worksheet_(ref_spectra)'!X118</f>
        <v>3992.8488501838146</v>
      </c>
      <c r="R118" s="173">
        <f>L118*$B$2+M118*$C$2+N118*$D$2+O118*$E$2+P118*$F$2-Q118</f>
        <v>1901.4309126548815</v>
      </c>
    </row>
    <row r="119" spans="11:18" x14ac:dyDescent="0.25">
      <c r="K119" s="24"/>
      <c r="L119" s="101"/>
      <c r="M119" s="101"/>
      <c r="N119" s="101"/>
      <c r="O119" s="101"/>
      <c r="P119" s="101"/>
      <c r="Q119" s="102"/>
      <c r="R119" s="173"/>
    </row>
    <row r="120" spans="11:18" x14ac:dyDescent="0.25">
      <c r="K120" s="24">
        <f>'worksheet_(ref_spectra)'!R120</f>
        <v>456.79999999999399</v>
      </c>
      <c r="L120" s="101">
        <f>'worksheet_(ref_spectra)'!S120</f>
        <v>83004</v>
      </c>
      <c r="M120" s="101">
        <f>'worksheet_(ref_spectra)'!T120</f>
        <v>95403</v>
      </c>
      <c r="N120" s="101">
        <f>'worksheet_(ref_spectra)'!U120</f>
        <v>127894</v>
      </c>
      <c r="O120" s="101">
        <f>'worksheet_(ref_spectra)'!V120</f>
        <v>144084</v>
      </c>
      <c r="P120" s="101">
        <f>'worksheet_(ref_spectra)'!W120</f>
        <v>132358</v>
      </c>
      <c r="Q120" s="102">
        <f>'worksheet_(ref_spectra)'!X120</f>
        <v>3702.0768612356478</v>
      </c>
      <c r="R120" s="173">
        <f>L120*$B$2+M120*$C$2+N120*$D$2+O120*$E$2+P120*$F$2-Q120</f>
        <v>2180.4265563802419</v>
      </c>
    </row>
    <row r="121" spans="11:18" x14ac:dyDescent="0.25">
      <c r="K121" s="24"/>
      <c r="L121" s="101"/>
      <c r="M121" s="101"/>
      <c r="N121" s="101"/>
      <c r="O121" s="101"/>
      <c r="P121" s="101"/>
      <c r="Q121" s="102"/>
      <c r="R121" s="173"/>
    </row>
    <row r="122" spans="11:18" x14ac:dyDescent="0.25">
      <c r="K122" s="24">
        <f>'worksheet_(ref_spectra)'!R122</f>
        <v>457.599999999994</v>
      </c>
      <c r="L122" s="101">
        <f>'worksheet_(ref_spectra)'!S122</f>
        <v>83778</v>
      </c>
      <c r="M122" s="101">
        <f>'worksheet_(ref_spectra)'!T122</f>
        <v>92675</v>
      </c>
      <c r="N122" s="101">
        <f>'worksheet_(ref_spectra)'!U122</f>
        <v>124896</v>
      </c>
      <c r="O122" s="101">
        <f>'worksheet_(ref_spectra)'!V122</f>
        <v>143329</v>
      </c>
      <c r="P122" s="101">
        <f>'worksheet_(ref_spectra)'!W122</f>
        <v>131501</v>
      </c>
      <c r="Q122" s="102">
        <f>'worksheet_(ref_spectra)'!X122</f>
        <v>3928.64061491545</v>
      </c>
      <c r="R122" s="173">
        <f>L122*$B$2+M122*$C$2+N122*$D$2+O122*$E$2+P122*$F$2-Q122</f>
        <v>1961.0988736102754</v>
      </c>
    </row>
    <row r="123" spans="11:18" x14ac:dyDescent="0.25">
      <c r="K123" s="24"/>
      <c r="L123" s="101"/>
      <c r="M123" s="101"/>
      <c r="N123" s="101"/>
      <c r="O123" s="101"/>
      <c r="P123" s="101"/>
      <c r="Q123" s="102"/>
      <c r="R123" s="173"/>
    </row>
    <row r="124" spans="11:18" x14ac:dyDescent="0.25">
      <c r="K124" s="24">
        <f>'worksheet_(ref_spectra)'!R124</f>
        <v>458.39999999999401</v>
      </c>
      <c r="L124" s="101">
        <f>'worksheet_(ref_spectra)'!S124</f>
        <v>85213</v>
      </c>
      <c r="M124" s="101">
        <f>'worksheet_(ref_spectra)'!T124</f>
        <v>90604</v>
      </c>
      <c r="N124" s="101">
        <f>'worksheet_(ref_spectra)'!U124</f>
        <v>121950</v>
      </c>
      <c r="O124" s="101">
        <f>'worksheet_(ref_spectra)'!V124</f>
        <v>142404</v>
      </c>
      <c r="P124" s="101">
        <f>'worksheet_(ref_spectra)'!W124</f>
        <v>130549</v>
      </c>
      <c r="Q124" s="102">
        <f>'worksheet_(ref_spectra)'!X124</f>
        <v>3906.0159938931174</v>
      </c>
      <c r="R124" s="173">
        <f>L124*$B$2+M124*$C$2+N124*$D$2+O124*$E$2+P124*$F$2-Q124</f>
        <v>2011.6411273384865</v>
      </c>
    </row>
    <row r="125" spans="11:18" x14ac:dyDescent="0.25">
      <c r="K125" s="24"/>
      <c r="L125" s="101"/>
      <c r="M125" s="101"/>
      <c r="N125" s="101"/>
      <c r="O125" s="101"/>
      <c r="P125" s="101"/>
      <c r="Q125" s="102"/>
      <c r="R125" s="173"/>
    </row>
    <row r="126" spans="11:18" x14ac:dyDescent="0.25">
      <c r="K126" s="24">
        <f>'worksheet_(ref_spectra)'!R126</f>
        <v>459.19999999999402</v>
      </c>
      <c r="L126" s="101">
        <f>'worksheet_(ref_spectra)'!S126</f>
        <v>87318</v>
      </c>
      <c r="M126" s="101">
        <f>'worksheet_(ref_spectra)'!T126</f>
        <v>89396</v>
      </c>
      <c r="N126" s="101">
        <f>'worksheet_(ref_spectra)'!U126</f>
        <v>119165</v>
      </c>
      <c r="O126" s="101">
        <f>'worksheet_(ref_spectra)'!V126</f>
        <v>141131</v>
      </c>
      <c r="P126" s="101">
        <f>'worksheet_(ref_spectra)'!W126</f>
        <v>129462</v>
      </c>
      <c r="Q126" s="102">
        <f>'worksheet_(ref_spectra)'!X126</f>
        <v>4174.3040948598791</v>
      </c>
      <c r="R126" s="173">
        <f>L126*$B$2+M126*$C$2+N126*$D$2+O126*$E$2+P126*$F$2-Q126</f>
        <v>1791.3524618877018</v>
      </c>
    </row>
    <row r="127" spans="11:18" x14ac:dyDescent="0.25">
      <c r="K127" s="24"/>
      <c r="L127" s="101"/>
      <c r="M127" s="101"/>
      <c r="N127" s="101"/>
      <c r="O127" s="101"/>
      <c r="P127" s="101"/>
      <c r="Q127" s="102"/>
      <c r="R127" s="173"/>
    </row>
    <row r="128" spans="11:18" x14ac:dyDescent="0.25">
      <c r="K128" s="24">
        <f>'worksheet_(ref_spectra)'!R128</f>
        <v>459.99999999999397</v>
      </c>
      <c r="L128" s="101">
        <f>'worksheet_(ref_spectra)'!S128</f>
        <v>90045</v>
      </c>
      <c r="M128" s="101">
        <f>'worksheet_(ref_spectra)'!T128</f>
        <v>89026</v>
      </c>
      <c r="N128" s="101">
        <f>'worksheet_(ref_spectra)'!U128</f>
        <v>116581</v>
      </c>
      <c r="O128" s="101">
        <f>'worksheet_(ref_spectra)'!V128</f>
        <v>139751</v>
      </c>
      <c r="P128" s="101">
        <f>'worksheet_(ref_spectra)'!W128</f>
        <v>128254</v>
      </c>
      <c r="Q128" s="102">
        <f>'worksheet_(ref_spectra)'!X128</f>
        <v>4221.3357900345291</v>
      </c>
      <c r="R128" s="173">
        <f>L128*$B$2+M128*$C$2+N128*$D$2+O128*$E$2+P128*$F$2-Q128</f>
        <v>1811.0618661615799</v>
      </c>
    </row>
    <row r="129" spans="11:18" x14ac:dyDescent="0.25">
      <c r="K129" s="24"/>
      <c r="L129" s="101"/>
      <c r="M129" s="101"/>
      <c r="N129" s="101"/>
      <c r="O129" s="101"/>
      <c r="P129" s="101"/>
      <c r="Q129" s="102"/>
      <c r="R129" s="173"/>
    </row>
    <row r="130" spans="11:18" x14ac:dyDescent="0.25">
      <c r="K130" s="24">
        <f>'worksheet_(ref_spectra)'!R130</f>
        <v>460.79999999999399</v>
      </c>
      <c r="L130" s="101">
        <f>'worksheet_(ref_spectra)'!S130</f>
        <v>93341</v>
      </c>
      <c r="M130" s="101">
        <f>'worksheet_(ref_spectra)'!T130</f>
        <v>89631</v>
      </c>
      <c r="N130" s="101">
        <f>'worksheet_(ref_spectra)'!U130</f>
        <v>114287</v>
      </c>
      <c r="O130" s="101">
        <f>'worksheet_(ref_spectra)'!V130</f>
        <v>138203</v>
      </c>
      <c r="P130" s="101">
        <f>'worksheet_(ref_spectra)'!W130</f>
        <v>127090</v>
      </c>
      <c r="Q130" s="102">
        <f>'worksheet_(ref_spectra)'!X130</f>
        <v>4869.8690312034305</v>
      </c>
      <c r="R130" s="173">
        <f>L130*$B$2+M130*$C$2+N130*$D$2+O130*$E$2+P130*$F$2-Q130</f>
        <v>1249.9367405553985</v>
      </c>
    </row>
    <row r="131" spans="11:18" x14ac:dyDescent="0.25">
      <c r="K131" s="24"/>
      <c r="L131" s="101"/>
      <c r="M131" s="101"/>
      <c r="N131" s="101"/>
      <c r="O131" s="101"/>
      <c r="P131" s="101"/>
      <c r="Q131" s="102"/>
      <c r="R131" s="173"/>
    </row>
    <row r="132" spans="11:18" x14ac:dyDescent="0.25">
      <c r="K132" s="24">
        <f>'worksheet_(ref_spectra)'!R132</f>
        <v>461.599999999994</v>
      </c>
      <c r="L132" s="101">
        <f>'worksheet_(ref_spectra)'!S132</f>
        <v>97023</v>
      </c>
      <c r="M132" s="101">
        <f>'worksheet_(ref_spectra)'!T132</f>
        <v>91169</v>
      </c>
      <c r="N132" s="101">
        <f>'worksheet_(ref_spectra)'!U132</f>
        <v>112305</v>
      </c>
      <c r="O132" s="101">
        <f>'worksheet_(ref_spectra)'!V132</f>
        <v>136561</v>
      </c>
      <c r="P132" s="101">
        <f>'worksheet_(ref_spectra)'!W132</f>
        <v>125797</v>
      </c>
      <c r="Q132" s="102">
        <f>'worksheet_(ref_spectra)'!X132</f>
        <v>4966.9444411939621</v>
      </c>
      <c r="R132" s="173">
        <f>L132*$B$2+M132*$C$2+N132*$D$2+O132*$E$2+P132*$F$2-Q132</f>
        <v>1250.6725860114166</v>
      </c>
    </row>
    <row r="133" spans="11:18" x14ac:dyDescent="0.25">
      <c r="K133" s="24"/>
      <c r="L133" s="101"/>
      <c r="M133" s="101"/>
      <c r="N133" s="101"/>
      <c r="O133" s="101"/>
      <c r="P133" s="101"/>
      <c r="Q133" s="102"/>
      <c r="R133" s="173"/>
    </row>
    <row r="134" spans="11:18" x14ac:dyDescent="0.25">
      <c r="K134" s="24">
        <f>'worksheet_(ref_spectra)'!R134</f>
        <v>462.39999999999401</v>
      </c>
      <c r="L134" s="101">
        <f>'worksheet_(ref_spectra)'!S134</f>
        <v>100995</v>
      </c>
      <c r="M134" s="101">
        <f>'worksheet_(ref_spectra)'!T134</f>
        <v>93670</v>
      </c>
      <c r="N134" s="101">
        <f>'worksheet_(ref_spectra)'!U134</f>
        <v>110742</v>
      </c>
      <c r="O134" s="101">
        <f>'worksheet_(ref_spectra)'!V134</f>
        <v>134826</v>
      </c>
      <c r="P134" s="101">
        <f>'worksheet_(ref_spectra)'!W134</f>
        <v>124477</v>
      </c>
      <c r="Q134" s="102">
        <f>'worksheet_(ref_spectra)'!X134</f>
        <v>5120.0233234819752</v>
      </c>
      <c r="R134" s="173">
        <f>L134*$B$2+M134*$C$2+N134*$D$2+O134*$E$2+P134*$F$2-Q134</f>
        <v>1204.8128137237254</v>
      </c>
    </row>
    <row r="135" spans="11:18" x14ac:dyDescent="0.25">
      <c r="K135" s="24"/>
      <c r="L135" s="101"/>
      <c r="M135" s="101"/>
      <c r="N135" s="101"/>
      <c r="O135" s="101"/>
      <c r="P135" s="101"/>
      <c r="Q135" s="102"/>
      <c r="R135" s="173"/>
    </row>
    <row r="136" spans="11:18" x14ac:dyDescent="0.25">
      <c r="K136" s="24">
        <f>'worksheet_(ref_spectra)'!R136</f>
        <v>463.19999999999402</v>
      </c>
      <c r="L136" s="101">
        <f>'worksheet_(ref_spectra)'!S136</f>
        <v>105113</v>
      </c>
      <c r="M136" s="101">
        <f>'worksheet_(ref_spectra)'!T136</f>
        <v>97058</v>
      </c>
      <c r="N136" s="101">
        <f>'worksheet_(ref_spectra)'!U136</f>
        <v>109607</v>
      </c>
      <c r="O136" s="101">
        <f>'worksheet_(ref_spectra)'!V136</f>
        <v>132968</v>
      </c>
      <c r="P136" s="101">
        <f>'worksheet_(ref_spectra)'!W136</f>
        <v>123212</v>
      </c>
      <c r="Q136" s="102">
        <f>'worksheet_(ref_spectra)'!X136</f>
        <v>5120.0381235891546</v>
      </c>
      <c r="R136" s="173">
        <f>L136*$B$2+M136*$C$2+N136*$D$2+O136*$E$2+P136*$F$2-Q136</f>
        <v>1318.3153682542343</v>
      </c>
    </row>
    <row r="137" spans="11:18" x14ac:dyDescent="0.25">
      <c r="K137" s="24"/>
      <c r="L137" s="101"/>
      <c r="M137" s="101"/>
      <c r="N137" s="101"/>
      <c r="O137" s="101"/>
      <c r="P137" s="101"/>
      <c r="Q137" s="102"/>
      <c r="R137" s="173"/>
    </row>
    <row r="138" spans="11:18" x14ac:dyDescent="0.25">
      <c r="K138" s="24">
        <f>'worksheet_(ref_spectra)'!R138</f>
        <v>463.99999999999397</v>
      </c>
      <c r="L138" s="101">
        <f>'worksheet_(ref_spectra)'!S138</f>
        <v>109082</v>
      </c>
      <c r="M138" s="101">
        <f>'worksheet_(ref_spectra)'!T138</f>
        <v>101318</v>
      </c>
      <c r="N138" s="101">
        <f>'worksheet_(ref_spectra)'!U138</f>
        <v>108924</v>
      </c>
      <c r="O138" s="101">
        <f>'worksheet_(ref_spectra)'!V138</f>
        <v>131210</v>
      </c>
      <c r="P138" s="101">
        <f>'worksheet_(ref_spectra)'!W138</f>
        <v>121970</v>
      </c>
      <c r="Q138" s="102">
        <f>'worksheet_(ref_spectra)'!X138</f>
        <v>5369.8261019070196</v>
      </c>
      <c r="R138" s="173">
        <f>L138*$B$2+M138*$C$2+N138*$D$2+O138*$E$2+P138*$F$2-Q138</f>
        <v>1177.4188904565917</v>
      </c>
    </row>
    <row r="139" spans="11:18" x14ac:dyDescent="0.25">
      <c r="K139" s="24"/>
      <c r="L139" s="101"/>
      <c r="M139" s="101"/>
      <c r="N139" s="101"/>
      <c r="O139" s="101"/>
      <c r="P139" s="101"/>
      <c r="Q139" s="102"/>
      <c r="R139" s="173"/>
    </row>
    <row r="140" spans="11:18" x14ac:dyDescent="0.25">
      <c r="K140" s="24">
        <f>'worksheet_(ref_spectra)'!R140</f>
        <v>464.79999999999302</v>
      </c>
      <c r="L140" s="101">
        <f>'worksheet_(ref_spectra)'!S140</f>
        <v>112824</v>
      </c>
      <c r="M140" s="101">
        <f>'worksheet_(ref_spectra)'!T140</f>
        <v>106387</v>
      </c>
      <c r="N140" s="101">
        <f>'worksheet_(ref_spectra)'!U140</f>
        <v>108749</v>
      </c>
      <c r="O140" s="101">
        <f>'worksheet_(ref_spectra)'!V140</f>
        <v>129480</v>
      </c>
      <c r="P140" s="101">
        <f>'worksheet_(ref_spectra)'!W140</f>
        <v>120809</v>
      </c>
      <c r="Q140" s="102">
        <f>'worksheet_(ref_spectra)'!X140</f>
        <v>5243.2751778162492</v>
      </c>
      <c r="R140" s="173">
        <f>L140*$B$2+M140*$C$2+N140*$D$2+O140*$E$2+P140*$F$2-Q140</f>
        <v>1406.8603836927869</v>
      </c>
    </row>
    <row r="141" spans="11:18" x14ac:dyDescent="0.25">
      <c r="K141" s="24"/>
      <c r="L141" s="101"/>
      <c r="M141" s="101"/>
      <c r="N141" s="101"/>
      <c r="O141" s="101"/>
      <c r="P141" s="101"/>
      <c r="Q141" s="102"/>
      <c r="R141" s="173"/>
    </row>
    <row r="142" spans="11:18" x14ac:dyDescent="0.25">
      <c r="K142" s="24">
        <f>'worksheet_(ref_spectra)'!R142</f>
        <v>465.59999999999297</v>
      </c>
      <c r="L142" s="101">
        <f>'worksheet_(ref_spectra)'!S142</f>
        <v>116025</v>
      </c>
      <c r="M142" s="101">
        <f>'worksheet_(ref_spectra)'!T142</f>
        <v>112071</v>
      </c>
      <c r="N142" s="101">
        <f>'worksheet_(ref_spectra)'!U142</f>
        <v>109076</v>
      </c>
      <c r="O142" s="101">
        <f>'worksheet_(ref_spectra)'!V142</f>
        <v>127905</v>
      </c>
      <c r="P142" s="101">
        <f>'worksheet_(ref_spectra)'!W142</f>
        <v>119744</v>
      </c>
      <c r="Q142" s="102">
        <f>'worksheet_(ref_spectra)'!X142</f>
        <v>5370.9695185731252</v>
      </c>
      <c r="R142" s="173">
        <f>L142*$B$2+M142*$C$2+N142*$D$2+O142*$E$2+P142*$F$2-Q142</f>
        <v>1365.5451235237779</v>
      </c>
    </row>
    <row r="143" spans="11:18" x14ac:dyDescent="0.25">
      <c r="K143" s="24"/>
      <c r="L143" s="101"/>
      <c r="M143" s="101"/>
      <c r="N143" s="101"/>
      <c r="O143" s="101"/>
      <c r="P143" s="101"/>
      <c r="Q143" s="102"/>
      <c r="R143" s="173"/>
    </row>
    <row r="144" spans="11:18" x14ac:dyDescent="0.25">
      <c r="K144" s="24">
        <f>'worksheet_(ref_spectra)'!R144</f>
        <v>466.39999999999299</v>
      </c>
      <c r="L144" s="101">
        <f>'worksheet_(ref_spectra)'!S144</f>
        <v>118577</v>
      </c>
      <c r="M144" s="101">
        <f>'worksheet_(ref_spectra)'!T144</f>
        <v>118138</v>
      </c>
      <c r="N144" s="101">
        <f>'worksheet_(ref_spectra)'!U144</f>
        <v>109859</v>
      </c>
      <c r="O144" s="101">
        <f>'worksheet_(ref_spectra)'!V144</f>
        <v>126241</v>
      </c>
      <c r="P144" s="101">
        <f>'worksheet_(ref_spectra)'!W144</f>
        <v>118785</v>
      </c>
      <c r="Q144" s="102">
        <f>'worksheet_(ref_spectra)'!X144</f>
        <v>5483.7505089045299</v>
      </c>
      <c r="R144" s="173">
        <f>L144*$B$2+M144*$C$2+N144*$D$2+O144*$E$2+P144*$F$2-Q144</f>
        <v>1319.1268541382215</v>
      </c>
    </row>
    <row r="145" spans="11:18" x14ac:dyDescent="0.25">
      <c r="K145" s="24"/>
      <c r="L145" s="101"/>
      <c r="M145" s="101"/>
      <c r="N145" s="101"/>
      <c r="O145" s="101"/>
      <c r="P145" s="101"/>
      <c r="Q145" s="102"/>
      <c r="R145" s="173"/>
    </row>
    <row r="146" spans="11:18" x14ac:dyDescent="0.25">
      <c r="K146" s="24">
        <f>'worksheet_(ref_spectra)'!R146</f>
        <v>467.199999999993</v>
      </c>
      <c r="L146" s="101">
        <f>'worksheet_(ref_spectra)'!S146</f>
        <v>120252</v>
      </c>
      <c r="M146" s="101">
        <f>'worksheet_(ref_spectra)'!T146</f>
        <v>124365</v>
      </c>
      <c r="N146" s="101">
        <f>'worksheet_(ref_spectra)'!U146</f>
        <v>111121</v>
      </c>
      <c r="O146" s="101">
        <f>'worksheet_(ref_spectra)'!V146</f>
        <v>124901</v>
      </c>
      <c r="P146" s="101">
        <f>'worksheet_(ref_spectra)'!W146</f>
        <v>117967</v>
      </c>
      <c r="Q146" s="102">
        <f>'worksheet_(ref_spectra)'!X146</f>
        <v>5271.8301497722423</v>
      </c>
      <c r="R146" s="173">
        <f>L146*$B$2+M146*$C$2+N146*$D$2+O146*$E$2+P146*$F$2-Q146</f>
        <v>1570.3106546169447</v>
      </c>
    </row>
    <row r="147" spans="11:18" x14ac:dyDescent="0.25">
      <c r="K147" s="24"/>
      <c r="L147" s="101"/>
      <c r="M147" s="101"/>
      <c r="N147" s="101"/>
      <c r="O147" s="101"/>
      <c r="P147" s="101"/>
      <c r="Q147" s="102"/>
      <c r="R147" s="173"/>
    </row>
    <row r="148" spans="11:18" x14ac:dyDescent="0.25">
      <c r="K148" s="24">
        <f>'worksheet_(ref_spectra)'!R148</f>
        <v>467.99999999999301</v>
      </c>
      <c r="L148" s="101">
        <f>'worksheet_(ref_spectra)'!S148</f>
        <v>120946</v>
      </c>
      <c r="M148" s="101">
        <f>'worksheet_(ref_spectra)'!T148</f>
        <v>130549</v>
      </c>
      <c r="N148" s="101">
        <f>'worksheet_(ref_spectra)'!U148</f>
        <v>112750</v>
      </c>
      <c r="O148" s="101">
        <f>'worksheet_(ref_spectra)'!V148</f>
        <v>123698</v>
      </c>
      <c r="P148" s="101">
        <f>'worksheet_(ref_spectra)'!W148</f>
        <v>117220</v>
      </c>
      <c r="Q148" s="102">
        <f>'worksheet_(ref_spectra)'!X148</f>
        <v>5233.6448635859269</v>
      </c>
      <c r="R148" s="173">
        <f>L148*$B$2+M148*$C$2+N148*$D$2+O148*$E$2+P148*$F$2-Q148</f>
        <v>1615.4718614690319</v>
      </c>
    </row>
    <row r="149" spans="11:18" x14ac:dyDescent="0.25">
      <c r="K149" s="24"/>
      <c r="L149" s="101"/>
      <c r="M149" s="101"/>
      <c r="N149" s="101"/>
      <c r="O149" s="101"/>
      <c r="P149" s="101"/>
      <c r="Q149" s="102"/>
      <c r="R149" s="173"/>
    </row>
    <row r="150" spans="11:18" x14ac:dyDescent="0.25">
      <c r="K150" s="24">
        <f>'worksheet_(ref_spectra)'!R150</f>
        <v>468.79999999999302</v>
      </c>
      <c r="L150" s="101">
        <f>'worksheet_(ref_spectra)'!S150</f>
        <v>120584</v>
      </c>
      <c r="M150" s="101">
        <f>'worksheet_(ref_spectra)'!T150</f>
        <v>136334</v>
      </c>
      <c r="N150" s="101">
        <f>'worksheet_(ref_spectra)'!U150</f>
        <v>114743</v>
      </c>
      <c r="O150" s="101">
        <f>'worksheet_(ref_spectra)'!V150</f>
        <v>122814</v>
      </c>
      <c r="P150" s="101">
        <f>'worksheet_(ref_spectra)'!W150</f>
        <v>116568</v>
      </c>
      <c r="Q150" s="102">
        <f>'worksheet_(ref_spectra)'!X150</f>
        <v>5153.8060810294264</v>
      </c>
      <c r="R150" s="173">
        <f>L150*$B$2+M150*$C$2+N150*$D$2+O150*$E$2+P150*$F$2-Q150</f>
        <v>1667.9534636212702</v>
      </c>
    </row>
    <row r="151" spans="11:18" x14ac:dyDescent="0.25">
      <c r="K151" s="24"/>
      <c r="L151" s="101"/>
      <c r="M151" s="101"/>
      <c r="N151" s="101"/>
      <c r="O151" s="101"/>
      <c r="P151" s="101"/>
      <c r="Q151" s="102"/>
      <c r="R151" s="173"/>
    </row>
    <row r="152" spans="11:18" x14ac:dyDescent="0.25">
      <c r="K152" s="24">
        <f>'worksheet_(ref_spectra)'!R152</f>
        <v>469.59999999999297</v>
      </c>
      <c r="L152" s="101">
        <f>'worksheet_(ref_spectra)'!S152</f>
        <v>119128</v>
      </c>
      <c r="M152" s="101">
        <f>'worksheet_(ref_spectra)'!T152</f>
        <v>141452</v>
      </c>
      <c r="N152" s="101">
        <f>'worksheet_(ref_spectra)'!U152</f>
        <v>117009</v>
      </c>
      <c r="O152" s="101">
        <f>'worksheet_(ref_spectra)'!V152</f>
        <v>121976</v>
      </c>
      <c r="P152" s="101">
        <f>'worksheet_(ref_spectra)'!W152</f>
        <v>116086</v>
      </c>
      <c r="Q152" s="102">
        <f>'worksheet_(ref_spectra)'!X152</f>
        <v>5050.3651287772955</v>
      </c>
      <c r="R152" s="173">
        <f>L152*$B$2+M152*$C$2+N152*$D$2+O152*$E$2+P152*$F$2-Q152</f>
        <v>1710.0985843530334</v>
      </c>
    </row>
    <row r="153" spans="11:18" x14ac:dyDescent="0.25">
      <c r="K153" s="24"/>
      <c r="L153" s="101"/>
      <c r="M153" s="101"/>
      <c r="N153" s="101"/>
      <c r="O153" s="101"/>
      <c r="P153" s="101"/>
      <c r="Q153" s="102"/>
      <c r="R153" s="173"/>
    </row>
    <row r="154" spans="11:18" x14ac:dyDescent="0.25">
      <c r="K154" s="24">
        <f>'worksheet_(ref_spectra)'!R154</f>
        <v>470.39999999999299</v>
      </c>
      <c r="L154" s="101">
        <f>'worksheet_(ref_spectra)'!S154</f>
        <v>116641</v>
      </c>
      <c r="M154" s="101">
        <f>'worksheet_(ref_spectra)'!T154</f>
        <v>145562</v>
      </c>
      <c r="N154" s="101">
        <f>'worksheet_(ref_spectra)'!U154</f>
        <v>119386</v>
      </c>
      <c r="O154" s="101">
        <f>'worksheet_(ref_spectra)'!V154</f>
        <v>121555</v>
      </c>
      <c r="P154" s="101">
        <f>'worksheet_(ref_spectra)'!W154</f>
        <v>115733</v>
      </c>
      <c r="Q154" s="102">
        <f>'worksheet_(ref_spectra)'!X154</f>
        <v>5289.2212670585213</v>
      </c>
      <c r="R154" s="173">
        <f>L154*$B$2+M154*$C$2+N154*$D$2+O154*$E$2+P154*$F$2-Q154</f>
        <v>1377.2517206632474</v>
      </c>
    </row>
    <row r="155" spans="11:18" x14ac:dyDescent="0.25">
      <c r="K155" s="24"/>
      <c r="L155" s="101"/>
      <c r="M155" s="101"/>
      <c r="N155" s="101"/>
      <c r="O155" s="101"/>
      <c r="P155" s="101"/>
      <c r="Q155" s="102"/>
      <c r="R155" s="173"/>
    </row>
    <row r="156" spans="11:18" x14ac:dyDescent="0.25">
      <c r="K156" s="24">
        <f>'worksheet_(ref_spectra)'!R156</f>
        <v>471.199999999993</v>
      </c>
      <c r="L156" s="101">
        <f>'worksheet_(ref_spectra)'!S156</f>
        <v>113183</v>
      </c>
      <c r="M156" s="101">
        <f>'worksheet_(ref_spectra)'!T156</f>
        <v>148556</v>
      </c>
      <c r="N156" s="101">
        <f>'worksheet_(ref_spectra)'!U156</f>
        <v>121855</v>
      </c>
      <c r="O156" s="101">
        <f>'worksheet_(ref_spectra)'!V156</f>
        <v>121108</v>
      </c>
      <c r="P156" s="101">
        <f>'worksheet_(ref_spectra)'!W156</f>
        <v>115538</v>
      </c>
      <c r="Q156" s="102">
        <f>'worksheet_(ref_spectra)'!X156</f>
        <v>4990.8916259174075</v>
      </c>
      <c r="R156" s="173">
        <f>L156*$B$2+M156*$C$2+N156*$D$2+O156*$E$2+P156*$F$2-Q156</f>
        <v>1551.6297289121694</v>
      </c>
    </row>
    <row r="157" spans="11:18" x14ac:dyDescent="0.25">
      <c r="K157" s="24"/>
      <c r="L157" s="101"/>
      <c r="M157" s="101"/>
      <c r="N157" s="101"/>
      <c r="O157" s="101"/>
      <c r="P157" s="101"/>
      <c r="Q157" s="102"/>
      <c r="R157" s="173"/>
    </row>
    <row r="158" spans="11:18" x14ac:dyDescent="0.25">
      <c r="K158" s="24">
        <f>'worksheet_(ref_spectra)'!R158</f>
        <v>471.99999999999301</v>
      </c>
      <c r="L158" s="101">
        <f>'worksheet_(ref_spectra)'!S158</f>
        <v>108832</v>
      </c>
      <c r="M158" s="101">
        <f>'worksheet_(ref_spectra)'!T158</f>
        <v>150103</v>
      </c>
      <c r="N158" s="101">
        <f>'worksheet_(ref_spectra)'!U158</f>
        <v>124287</v>
      </c>
      <c r="O158" s="101">
        <f>'worksheet_(ref_spectra)'!V158</f>
        <v>121095</v>
      </c>
      <c r="P158" s="101">
        <f>'worksheet_(ref_spectra)'!W158</f>
        <v>115393</v>
      </c>
      <c r="Q158" s="102">
        <f>'worksheet_(ref_spectra)'!X158</f>
        <v>4964.5522891485452</v>
      </c>
      <c r="R158" s="173">
        <f>L158*$B$2+M158*$C$2+N158*$D$2+O158*$E$2+P158*$F$2-Q158</f>
        <v>1424.2930941672421</v>
      </c>
    </row>
    <row r="159" spans="11:18" x14ac:dyDescent="0.25">
      <c r="K159" s="24"/>
      <c r="L159" s="101"/>
      <c r="M159" s="101"/>
      <c r="N159" s="101"/>
      <c r="O159" s="101"/>
      <c r="P159" s="101"/>
      <c r="Q159" s="102"/>
      <c r="R159" s="173"/>
    </row>
    <row r="160" spans="11:18" x14ac:dyDescent="0.25">
      <c r="K160" s="24">
        <f>'worksheet_(ref_spectra)'!R160</f>
        <v>472.79999999999302</v>
      </c>
      <c r="L160" s="101">
        <f>'worksheet_(ref_spectra)'!S160</f>
        <v>103753</v>
      </c>
      <c r="M160" s="101">
        <f>'worksheet_(ref_spectra)'!T160</f>
        <v>150212</v>
      </c>
      <c r="N160" s="101">
        <f>'worksheet_(ref_spectra)'!U160</f>
        <v>126620</v>
      </c>
      <c r="O160" s="101">
        <f>'worksheet_(ref_spectra)'!V160</f>
        <v>121028</v>
      </c>
      <c r="P160" s="101">
        <f>'worksheet_(ref_spectra)'!W160</f>
        <v>115439</v>
      </c>
      <c r="Q160" s="102">
        <f>'worksheet_(ref_spectra)'!X160</f>
        <v>4708.9953608633659</v>
      </c>
      <c r="R160" s="173">
        <f>L160*$B$2+M160*$C$2+N160*$D$2+O160*$E$2+P160*$F$2-Q160</f>
        <v>1505.3628477138191</v>
      </c>
    </row>
    <row r="161" spans="11:18" x14ac:dyDescent="0.25">
      <c r="K161" s="24"/>
      <c r="L161" s="101"/>
      <c r="M161" s="101"/>
      <c r="N161" s="101"/>
      <c r="O161" s="101"/>
      <c r="P161" s="101"/>
      <c r="Q161" s="102"/>
      <c r="R161" s="173"/>
    </row>
    <row r="162" spans="11:18" x14ac:dyDescent="0.25">
      <c r="K162" s="24">
        <f>'worksheet_(ref_spectra)'!R162</f>
        <v>473.59999999999297</v>
      </c>
      <c r="L162" s="101">
        <f>'worksheet_(ref_spectra)'!S162</f>
        <v>98077</v>
      </c>
      <c r="M162" s="101">
        <f>'worksheet_(ref_spectra)'!T162</f>
        <v>148728</v>
      </c>
      <c r="N162" s="101">
        <f>'worksheet_(ref_spectra)'!U162</f>
        <v>128724</v>
      </c>
      <c r="O162" s="101">
        <f>'worksheet_(ref_spectra)'!V162</f>
        <v>121311</v>
      </c>
      <c r="P162" s="101">
        <f>'worksheet_(ref_spectra)'!W162</f>
        <v>115453</v>
      </c>
      <c r="Q162" s="102">
        <f>'worksheet_(ref_spectra)'!X162</f>
        <v>5378.1366125650675</v>
      </c>
      <c r="R162" s="173">
        <f>L162*$B$2+M162*$C$2+N162*$D$2+O162*$E$2+P162*$F$2-Q162</f>
        <v>640.3729431243928</v>
      </c>
    </row>
    <row r="163" spans="11:18" x14ac:dyDescent="0.25">
      <c r="K163" s="24"/>
      <c r="L163" s="101"/>
      <c r="M163" s="101"/>
      <c r="N163" s="101"/>
      <c r="O163" s="101"/>
      <c r="P163" s="101"/>
      <c r="Q163" s="102"/>
      <c r="R163" s="173"/>
    </row>
    <row r="164" spans="11:18" x14ac:dyDescent="0.25">
      <c r="K164" s="24">
        <f>'worksheet_(ref_spectra)'!R164</f>
        <v>474.39999999999299</v>
      </c>
      <c r="L164" s="101">
        <f>'worksheet_(ref_spectra)'!S164</f>
        <v>92021</v>
      </c>
      <c r="M164" s="101">
        <f>'worksheet_(ref_spectra)'!T164</f>
        <v>145752</v>
      </c>
      <c r="N164" s="101">
        <f>'worksheet_(ref_spectra)'!U164</f>
        <v>130499</v>
      </c>
      <c r="O164" s="101">
        <f>'worksheet_(ref_spectra)'!V164</f>
        <v>121830</v>
      </c>
      <c r="P164" s="101">
        <f>'worksheet_(ref_spectra)'!W164</f>
        <v>115583</v>
      </c>
      <c r="Q164" s="102">
        <f>'worksheet_(ref_spectra)'!X164</f>
        <v>4972.3410188956259</v>
      </c>
      <c r="R164" s="173">
        <f>L164*$B$2+M164*$C$2+N164*$D$2+O164*$E$2+P164*$F$2-Q164</f>
        <v>839.82809699303198</v>
      </c>
    </row>
    <row r="165" spans="11:18" x14ac:dyDescent="0.25">
      <c r="K165" s="24"/>
      <c r="L165" s="101"/>
      <c r="M165" s="101"/>
      <c r="N165" s="101"/>
      <c r="O165" s="101"/>
      <c r="P165" s="101"/>
      <c r="Q165" s="102"/>
      <c r="R165" s="173"/>
    </row>
    <row r="166" spans="11:18" x14ac:dyDescent="0.25">
      <c r="K166" s="24">
        <f>'worksheet_(ref_spectra)'!R166</f>
        <v>475.199999999993</v>
      </c>
      <c r="L166" s="101">
        <f>'worksheet_(ref_spectra)'!S166</f>
        <v>85715</v>
      </c>
      <c r="M166" s="101">
        <f>'worksheet_(ref_spectra)'!T166</f>
        <v>141469</v>
      </c>
      <c r="N166" s="101">
        <f>'worksheet_(ref_spectra)'!U166</f>
        <v>131930</v>
      </c>
      <c r="O166" s="101">
        <f>'worksheet_(ref_spectra)'!V166</f>
        <v>122394</v>
      </c>
      <c r="P166" s="101">
        <f>'worksheet_(ref_spectra)'!W166</f>
        <v>115699</v>
      </c>
      <c r="Q166" s="102">
        <f>'worksheet_(ref_spectra)'!X166</f>
        <v>4932.8140594318684</v>
      </c>
      <c r="R166" s="173">
        <f>L166*$B$2+M166*$C$2+N166*$D$2+O166*$E$2+P166*$F$2-Q166</f>
        <v>664.05561957492955</v>
      </c>
    </row>
    <row r="167" spans="11:18" x14ac:dyDescent="0.25">
      <c r="K167" s="24"/>
      <c r="L167" s="101"/>
      <c r="M167" s="101"/>
      <c r="N167" s="101"/>
      <c r="O167" s="101"/>
      <c r="P167" s="101"/>
      <c r="Q167" s="102"/>
      <c r="R167" s="173"/>
    </row>
    <row r="168" spans="11:18" x14ac:dyDescent="0.25">
      <c r="K168" s="24">
        <f>'worksheet_(ref_spectra)'!R168</f>
        <v>475.99999999999301</v>
      </c>
      <c r="L168" s="101">
        <f>'worksheet_(ref_spectra)'!S168</f>
        <v>79284</v>
      </c>
      <c r="M168" s="101">
        <f>'worksheet_(ref_spectra)'!T168</f>
        <v>135886</v>
      </c>
      <c r="N168" s="101">
        <f>'worksheet_(ref_spectra)'!U168</f>
        <v>132916</v>
      </c>
      <c r="O168" s="101">
        <f>'worksheet_(ref_spectra)'!V168</f>
        <v>123096</v>
      </c>
      <c r="P168" s="101">
        <f>'worksheet_(ref_spectra)'!W168</f>
        <v>115851</v>
      </c>
      <c r="Q168" s="102">
        <f>'worksheet_(ref_spectra)'!X168</f>
        <v>4837.0501252025315</v>
      </c>
      <c r="R168" s="173">
        <f>L168*$B$2+M168*$C$2+N168*$D$2+O168*$E$2+P168*$F$2-Q168</f>
        <v>541.01973560183433</v>
      </c>
    </row>
    <row r="169" spans="11:18" x14ac:dyDescent="0.25">
      <c r="K169" s="24"/>
      <c r="L169" s="101"/>
      <c r="M169" s="101"/>
      <c r="N169" s="101"/>
      <c r="O169" s="101"/>
      <c r="P169" s="101"/>
      <c r="Q169" s="102"/>
      <c r="R169" s="173"/>
    </row>
    <row r="170" spans="11:18" x14ac:dyDescent="0.25">
      <c r="K170" s="24">
        <f>'worksheet_(ref_spectra)'!R170</f>
        <v>476.79999999999302</v>
      </c>
      <c r="L170" s="101">
        <f>'worksheet_(ref_spectra)'!S170</f>
        <v>72873</v>
      </c>
      <c r="M170" s="101">
        <f>'worksheet_(ref_spectra)'!T170</f>
        <v>129261</v>
      </c>
      <c r="N170" s="101">
        <f>'worksheet_(ref_spectra)'!U170</f>
        <v>133339</v>
      </c>
      <c r="O170" s="101">
        <f>'worksheet_(ref_spectra)'!V170</f>
        <v>123927</v>
      </c>
      <c r="P170" s="101">
        <f>'worksheet_(ref_spectra)'!W170</f>
        <v>115868</v>
      </c>
      <c r="Q170" s="102">
        <f>'worksheet_(ref_spectra)'!X170</f>
        <v>4970.9075448674703</v>
      </c>
      <c r="R170" s="173">
        <f>L170*$B$2+M170*$C$2+N170*$D$2+O170*$E$2+P170*$F$2-Q170</f>
        <v>185.97974224558857</v>
      </c>
    </row>
    <row r="171" spans="11:18" x14ac:dyDescent="0.25">
      <c r="K171" s="24"/>
      <c r="L171" s="101"/>
      <c r="M171" s="101"/>
      <c r="N171" s="101"/>
      <c r="O171" s="101"/>
      <c r="P171" s="101"/>
      <c r="Q171" s="102"/>
      <c r="R171" s="173"/>
    </row>
    <row r="172" spans="11:18" x14ac:dyDescent="0.25">
      <c r="K172" s="24">
        <f>'worksheet_(ref_spectra)'!R172</f>
        <v>477.59999999999297</v>
      </c>
      <c r="L172" s="101">
        <f>'worksheet_(ref_spectra)'!S172</f>
        <v>66635</v>
      </c>
      <c r="M172" s="101">
        <f>'worksheet_(ref_spectra)'!T172</f>
        <v>121890</v>
      </c>
      <c r="N172" s="101">
        <f>'worksheet_(ref_spectra)'!U172</f>
        <v>133277</v>
      </c>
      <c r="O172" s="101">
        <f>'worksheet_(ref_spectra)'!V172</f>
        <v>124812</v>
      </c>
      <c r="P172" s="101">
        <f>'worksheet_(ref_spectra)'!W172</f>
        <v>115937</v>
      </c>
      <c r="Q172" s="102">
        <f>'worksheet_(ref_spectra)'!X172</f>
        <v>4762.9143919007984</v>
      </c>
      <c r="R172" s="173">
        <f>L172*$B$2+M172*$C$2+N172*$D$2+O172*$E$2+P172*$F$2-Q172</f>
        <v>179.9533988454823</v>
      </c>
    </row>
    <row r="173" spans="11:18" x14ac:dyDescent="0.25">
      <c r="K173" s="24"/>
      <c r="L173" s="101"/>
      <c r="M173" s="101"/>
      <c r="N173" s="101"/>
      <c r="O173" s="101"/>
      <c r="P173" s="101"/>
      <c r="Q173" s="102"/>
      <c r="R173" s="173"/>
    </row>
    <row r="174" spans="11:18" x14ac:dyDescent="0.25">
      <c r="K174" s="24">
        <f>'worksheet_(ref_spectra)'!R174</f>
        <v>478.39999999999299</v>
      </c>
      <c r="L174" s="101">
        <f>'worksheet_(ref_spectra)'!S174</f>
        <v>60667</v>
      </c>
      <c r="M174" s="101">
        <f>'worksheet_(ref_spectra)'!T174</f>
        <v>113897</v>
      </c>
      <c r="N174" s="101">
        <f>'worksheet_(ref_spectra)'!U174</f>
        <v>132660</v>
      </c>
      <c r="O174" s="101">
        <f>'worksheet_(ref_spectra)'!V174</f>
        <v>125531</v>
      </c>
      <c r="P174" s="101">
        <f>'worksheet_(ref_spectra)'!W174</f>
        <v>115968</v>
      </c>
      <c r="Q174" s="102">
        <f>'worksheet_(ref_spectra)'!X174</f>
        <v>4604.671743928986</v>
      </c>
      <c r="R174" s="173">
        <f>L174*$B$2+M174*$C$2+N174*$D$2+O174*$E$2+P174*$F$2-Q174</f>
        <v>132.64271597889456</v>
      </c>
    </row>
    <row r="175" spans="11:18" x14ac:dyDescent="0.25">
      <c r="K175" s="24"/>
      <c r="L175" s="101"/>
      <c r="M175" s="101"/>
      <c r="N175" s="101"/>
      <c r="O175" s="101"/>
      <c r="P175" s="101"/>
      <c r="Q175" s="102"/>
      <c r="R175" s="173"/>
    </row>
    <row r="176" spans="11:18" x14ac:dyDescent="0.25">
      <c r="K176" s="24">
        <f>'worksheet_(ref_spectra)'!R176</f>
        <v>479.199999999993</v>
      </c>
      <c r="L176" s="101">
        <f>'worksheet_(ref_spectra)'!S176</f>
        <v>54948</v>
      </c>
      <c r="M176" s="101">
        <f>'worksheet_(ref_spectra)'!T176</f>
        <v>105568</v>
      </c>
      <c r="N176" s="101">
        <f>'worksheet_(ref_spectra)'!U176</f>
        <v>131492</v>
      </c>
      <c r="O176" s="101">
        <f>'worksheet_(ref_spectra)'!V176</f>
        <v>126326</v>
      </c>
      <c r="P176" s="101">
        <f>'worksheet_(ref_spectra)'!W176</f>
        <v>115809</v>
      </c>
      <c r="Q176" s="102">
        <f>'worksheet_(ref_spectra)'!X176</f>
        <v>4782.9524902472767</v>
      </c>
      <c r="R176" s="173">
        <f>L176*$B$2+M176*$C$2+N176*$D$2+O176*$E$2+P176*$F$2-Q176</f>
        <v>-246.91203920847511</v>
      </c>
    </row>
    <row r="177" spans="11:18" x14ac:dyDescent="0.25">
      <c r="K177" s="24"/>
      <c r="L177" s="101"/>
      <c r="M177" s="101"/>
      <c r="N177" s="101"/>
      <c r="O177" s="101"/>
      <c r="P177" s="101"/>
      <c r="Q177" s="102"/>
      <c r="R177" s="173"/>
    </row>
    <row r="178" spans="11:18" x14ac:dyDescent="0.25">
      <c r="K178" s="24">
        <f>'worksheet_(ref_spectra)'!R178</f>
        <v>479.99999999999301</v>
      </c>
      <c r="L178" s="101">
        <f>'worksheet_(ref_spectra)'!S178</f>
        <v>49564</v>
      </c>
      <c r="M178" s="101">
        <f>'worksheet_(ref_spectra)'!T178</f>
        <v>97027</v>
      </c>
      <c r="N178" s="101">
        <f>'worksheet_(ref_spectra)'!U178</f>
        <v>129681</v>
      </c>
      <c r="O178" s="101">
        <f>'worksheet_(ref_spectra)'!V178</f>
        <v>126938</v>
      </c>
      <c r="P178" s="101">
        <f>'worksheet_(ref_spectra)'!W178</f>
        <v>115641</v>
      </c>
      <c r="Q178" s="102">
        <f>'worksheet_(ref_spectra)'!X178</f>
        <v>4419.6181302789919</v>
      </c>
      <c r="R178" s="173">
        <f>L178*$B$2+M178*$C$2+N178*$D$2+O178*$E$2+P178*$F$2-Q178</f>
        <v>-73.478731881721615</v>
      </c>
    </row>
    <row r="179" spans="11:18" x14ac:dyDescent="0.25">
      <c r="K179" s="24"/>
      <c r="L179" s="101"/>
      <c r="M179" s="101"/>
      <c r="N179" s="101"/>
      <c r="O179" s="101"/>
      <c r="P179" s="101"/>
      <c r="Q179" s="102"/>
      <c r="R179" s="173"/>
    </row>
    <row r="180" spans="11:18" x14ac:dyDescent="0.25">
      <c r="K180" s="24">
        <f>'worksheet_(ref_spectra)'!R180</f>
        <v>480.79999999999302</v>
      </c>
      <c r="L180" s="101">
        <f>'worksheet_(ref_spectra)'!S180</f>
        <v>44584</v>
      </c>
      <c r="M180" s="101">
        <f>'worksheet_(ref_spectra)'!T180</f>
        <v>88577</v>
      </c>
      <c r="N180" s="101">
        <f>'worksheet_(ref_spectra)'!U180</f>
        <v>127375</v>
      </c>
      <c r="O180" s="101">
        <f>'worksheet_(ref_spectra)'!V180</f>
        <v>127364</v>
      </c>
      <c r="P180" s="101">
        <f>'worksheet_(ref_spectra)'!W180</f>
        <v>115243</v>
      </c>
      <c r="Q180" s="102">
        <f>'worksheet_(ref_spectra)'!X180</f>
        <v>4155.4845032126541</v>
      </c>
      <c r="R180" s="173">
        <f>L180*$B$2+M180*$C$2+N180*$D$2+O180*$E$2+P180*$F$2-Q180</f>
        <v>9.4792909289999443</v>
      </c>
    </row>
    <row r="181" spans="11:18" x14ac:dyDescent="0.25">
      <c r="K181" s="24"/>
      <c r="L181" s="101"/>
      <c r="M181" s="101"/>
      <c r="N181" s="101"/>
      <c r="O181" s="101"/>
      <c r="P181" s="101"/>
      <c r="Q181" s="102"/>
      <c r="R181" s="173"/>
    </row>
    <row r="182" spans="11:18" x14ac:dyDescent="0.25">
      <c r="K182" s="24">
        <f>'worksheet_(ref_spectra)'!R182</f>
        <v>481.59999999999297</v>
      </c>
      <c r="L182" s="101">
        <f>'worksheet_(ref_spectra)'!S182</f>
        <v>40046</v>
      </c>
      <c r="M182" s="101">
        <f>'worksheet_(ref_spectra)'!T182</f>
        <v>80350</v>
      </c>
      <c r="N182" s="101">
        <f>'worksheet_(ref_spectra)'!U182</f>
        <v>124555</v>
      </c>
      <c r="O182" s="101">
        <f>'worksheet_(ref_spectra)'!V182</f>
        <v>127641</v>
      </c>
      <c r="P182" s="101">
        <f>'worksheet_(ref_spectra)'!W182</f>
        <v>114701</v>
      </c>
      <c r="Q182" s="102">
        <f>'worksheet_(ref_spectra)'!X182</f>
        <v>4399.4415094409123</v>
      </c>
      <c r="R182" s="173">
        <f>L182*$B$2+M182*$C$2+N182*$D$2+O182*$E$2+P182*$F$2-Q182</f>
        <v>-403.65632409003092</v>
      </c>
    </row>
    <row r="183" spans="11:18" x14ac:dyDescent="0.25">
      <c r="K183" s="24"/>
      <c r="L183" s="101"/>
      <c r="M183" s="101"/>
      <c r="N183" s="101"/>
      <c r="O183" s="101"/>
      <c r="P183" s="101"/>
      <c r="Q183" s="102"/>
      <c r="R183" s="173"/>
    </row>
    <row r="184" spans="11:18" x14ac:dyDescent="0.25">
      <c r="K184" s="24">
        <f>'worksheet_(ref_spectra)'!R184</f>
        <v>482.39999999999202</v>
      </c>
      <c r="L184" s="101">
        <f>'worksheet_(ref_spectra)'!S184</f>
        <v>35883</v>
      </c>
      <c r="M184" s="101">
        <f>'worksheet_(ref_spectra)'!T184</f>
        <v>72421</v>
      </c>
      <c r="N184" s="101">
        <f>'worksheet_(ref_spectra)'!U184</f>
        <v>121234</v>
      </c>
      <c r="O184" s="101">
        <f>'worksheet_(ref_spectra)'!V184</f>
        <v>127734</v>
      </c>
      <c r="P184" s="101">
        <f>'worksheet_(ref_spectra)'!W184</f>
        <v>113961</v>
      </c>
      <c r="Q184" s="102">
        <f>'worksheet_(ref_spectra)'!X184</f>
        <v>4483.75163522603</v>
      </c>
      <c r="R184" s="173">
        <f>L184*$B$2+M184*$C$2+N184*$D$2+O184*$E$2+P184*$F$2-Q184</f>
        <v>-648.69322981573941</v>
      </c>
    </row>
    <row r="185" spans="11:18" x14ac:dyDescent="0.25">
      <c r="K185" s="24"/>
      <c r="L185" s="101"/>
      <c r="M185" s="101"/>
      <c r="N185" s="101"/>
      <c r="O185" s="101"/>
      <c r="P185" s="101"/>
      <c r="Q185" s="102"/>
      <c r="R185" s="173"/>
    </row>
    <row r="186" spans="11:18" x14ac:dyDescent="0.25">
      <c r="K186" s="24">
        <f>'worksheet_(ref_spectra)'!R186</f>
        <v>483.19999999999197</v>
      </c>
      <c r="L186" s="101">
        <f>'worksheet_(ref_spectra)'!S186</f>
        <v>32140</v>
      </c>
      <c r="M186" s="101">
        <f>'worksheet_(ref_spectra)'!T186</f>
        <v>64963</v>
      </c>
      <c r="N186" s="101">
        <f>'worksheet_(ref_spectra)'!U186</f>
        <v>117488</v>
      </c>
      <c r="O186" s="101">
        <f>'worksheet_(ref_spectra)'!V186</f>
        <v>127639</v>
      </c>
      <c r="P186" s="101">
        <f>'worksheet_(ref_spectra)'!W186</f>
        <v>112976</v>
      </c>
      <c r="Q186" s="102">
        <f>'worksheet_(ref_spectra)'!X186</f>
        <v>3990.5194368241791</v>
      </c>
      <c r="R186" s="173">
        <f>L186*$B$2+M186*$C$2+N186*$D$2+O186*$E$2+P186*$F$2-Q186</f>
        <v>-307.25094174440937</v>
      </c>
    </row>
    <row r="187" spans="11:18" x14ac:dyDescent="0.25">
      <c r="K187" s="24"/>
      <c r="L187" s="101"/>
      <c r="M187" s="101"/>
      <c r="N187" s="101"/>
      <c r="O187" s="101"/>
      <c r="P187" s="101"/>
      <c r="Q187" s="102"/>
      <c r="R187" s="173"/>
    </row>
    <row r="188" spans="11:18" x14ac:dyDescent="0.25">
      <c r="K188" s="24">
        <f>'worksheet_(ref_spectra)'!R188</f>
        <v>483.99999999999199</v>
      </c>
      <c r="L188" s="101">
        <f>'worksheet_(ref_spectra)'!S188</f>
        <v>28759</v>
      </c>
      <c r="M188" s="101">
        <f>'worksheet_(ref_spectra)'!T188</f>
        <v>58003</v>
      </c>
      <c r="N188" s="101">
        <f>'worksheet_(ref_spectra)'!U188</f>
        <v>113370</v>
      </c>
      <c r="O188" s="101">
        <f>'worksheet_(ref_spectra)'!V188</f>
        <v>127172</v>
      </c>
      <c r="P188" s="101">
        <f>'worksheet_(ref_spectra)'!W188</f>
        <v>111836</v>
      </c>
      <c r="Q188" s="102">
        <f>'worksheet_(ref_spectra)'!X188</f>
        <v>4257.9499582833305</v>
      </c>
      <c r="R188" s="173">
        <f>L188*$B$2+M188*$C$2+N188*$D$2+O188*$E$2+P188*$F$2-Q188</f>
        <v>-717.48971862992312</v>
      </c>
    </row>
    <row r="189" spans="11:18" x14ac:dyDescent="0.25">
      <c r="K189" s="24"/>
      <c r="L189" s="101"/>
      <c r="M189" s="101"/>
      <c r="N189" s="101"/>
      <c r="O189" s="101"/>
      <c r="P189" s="101"/>
      <c r="Q189" s="102"/>
      <c r="R189" s="173"/>
    </row>
    <row r="190" spans="11:18" x14ac:dyDescent="0.25">
      <c r="K190" s="24">
        <f>'worksheet_(ref_spectra)'!R190</f>
        <v>484.799999999992</v>
      </c>
      <c r="L190" s="101">
        <f>'worksheet_(ref_spectra)'!S190</f>
        <v>25767</v>
      </c>
      <c r="M190" s="101">
        <f>'worksheet_(ref_spectra)'!T190</f>
        <v>51551</v>
      </c>
      <c r="N190" s="101">
        <f>'worksheet_(ref_spectra)'!U190</f>
        <v>108891</v>
      </c>
      <c r="O190" s="101">
        <f>'worksheet_(ref_spectra)'!V190</f>
        <v>126401</v>
      </c>
      <c r="P190" s="101">
        <f>'worksheet_(ref_spectra)'!W190</f>
        <v>110488</v>
      </c>
      <c r="Q190" s="102">
        <f>'worksheet_(ref_spectra)'!X190</f>
        <v>4240.9955183115835</v>
      </c>
      <c r="R190" s="173">
        <f>L190*$B$2+M190*$C$2+N190*$D$2+O190*$E$2+P190*$F$2-Q190</f>
        <v>-834.63555488851443</v>
      </c>
    </row>
    <row r="191" spans="11:18" x14ac:dyDescent="0.25">
      <c r="K191" s="24"/>
      <c r="L191" s="101"/>
      <c r="M191" s="101"/>
      <c r="N191" s="101"/>
      <c r="O191" s="101"/>
      <c r="P191" s="101"/>
      <c r="Q191" s="102"/>
      <c r="R191" s="173"/>
    </row>
    <row r="192" spans="11:18" x14ac:dyDescent="0.25">
      <c r="K192" s="24">
        <f>'worksheet_(ref_spectra)'!R192</f>
        <v>485.59999999999201</v>
      </c>
      <c r="L192" s="101">
        <f>'worksheet_(ref_spectra)'!S192</f>
        <v>23047</v>
      </c>
      <c r="M192" s="101">
        <f>'worksheet_(ref_spectra)'!T192</f>
        <v>45671</v>
      </c>
      <c r="N192" s="101">
        <f>'worksheet_(ref_spectra)'!U192</f>
        <v>104167</v>
      </c>
      <c r="O192" s="101">
        <f>'worksheet_(ref_spectra)'!V192</f>
        <v>125418</v>
      </c>
      <c r="P192" s="101">
        <f>'worksheet_(ref_spectra)'!W192</f>
        <v>108907</v>
      </c>
      <c r="Q192" s="102">
        <f>'worksheet_(ref_spectra)'!X192</f>
        <v>4437.152347294812</v>
      </c>
      <c r="R192" s="173">
        <f>L192*$B$2+M192*$C$2+N192*$D$2+O192*$E$2+P192*$F$2-Q192</f>
        <v>-1160.7975555975218</v>
      </c>
    </row>
    <row r="193" spans="11:18" x14ac:dyDescent="0.25">
      <c r="K193" s="24"/>
      <c r="L193" s="101"/>
      <c r="M193" s="101"/>
      <c r="N193" s="101"/>
      <c r="O193" s="101"/>
      <c r="P193" s="101"/>
      <c r="Q193" s="102"/>
      <c r="R193" s="173"/>
    </row>
    <row r="194" spans="11:18" x14ac:dyDescent="0.25">
      <c r="K194" s="24">
        <f>'worksheet_(ref_spectra)'!R194</f>
        <v>486.39999999999202</v>
      </c>
      <c r="L194" s="101">
        <f>'worksheet_(ref_spectra)'!S194</f>
        <v>20693</v>
      </c>
      <c r="M194" s="101">
        <f>'worksheet_(ref_spectra)'!T194</f>
        <v>40341</v>
      </c>
      <c r="N194" s="101">
        <f>'worksheet_(ref_spectra)'!U194</f>
        <v>99225</v>
      </c>
      <c r="O194" s="101">
        <f>'worksheet_(ref_spectra)'!V194</f>
        <v>124071</v>
      </c>
      <c r="P194" s="101">
        <f>'worksheet_(ref_spectra)'!W194</f>
        <v>107069</v>
      </c>
      <c r="Q194" s="102">
        <f>'worksheet_(ref_spectra)'!X194</f>
        <v>4227.7698772527256</v>
      </c>
      <c r="R194" s="173">
        <f>L194*$B$2+M194*$C$2+N194*$D$2+O194*$E$2+P194*$F$2-Q194</f>
        <v>-1074.6229160677767</v>
      </c>
    </row>
    <row r="195" spans="11:18" x14ac:dyDescent="0.25">
      <c r="K195" s="24"/>
      <c r="L195" s="101"/>
      <c r="M195" s="101"/>
      <c r="N195" s="101"/>
      <c r="O195" s="101"/>
      <c r="P195" s="101"/>
      <c r="Q195" s="102"/>
      <c r="R195" s="173"/>
    </row>
    <row r="196" spans="11:18" x14ac:dyDescent="0.25">
      <c r="K196" s="24">
        <f>'worksheet_(ref_spectra)'!R196</f>
        <v>487.19999999999197</v>
      </c>
      <c r="L196" s="101">
        <f>'worksheet_(ref_spectra)'!S196</f>
        <v>18610</v>
      </c>
      <c r="M196" s="101">
        <f>'worksheet_(ref_spectra)'!T196</f>
        <v>35630</v>
      </c>
      <c r="N196" s="101">
        <f>'worksheet_(ref_spectra)'!U196</f>
        <v>94157</v>
      </c>
      <c r="O196" s="101">
        <f>'worksheet_(ref_spectra)'!V196</f>
        <v>122491</v>
      </c>
      <c r="P196" s="101">
        <f>'worksheet_(ref_spectra)'!W196</f>
        <v>105018</v>
      </c>
      <c r="Q196" s="102">
        <f>'worksheet_(ref_spectra)'!X196</f>
        <v>4186.7759546860698</v>
      </c>
      <c r="R196" s="173">
        <f>L196*$B$2+M196*$C$2+N196*$D$2+O196*$E$2+P196*$F$2-Q196</f>
        <v>-1152.3208770097049</v>
      </c>
    </row>
    <row r="197" spans="11:18" x14ac:dyDescent="0.25">
      <c r="K197" s="24"/>
      <c r="L197" s="101"/>
      <c r="M197" s="101"/>
      <c r="N197" s="101"/>
      <c r="O197" s="101"/>
      <c r="P197" s="101"/>
      <c r="Q197" s="102"/>
      <c r="R197" s="173"/>
    </row>
    <row r="198" spans="11:18" x14ac:dyDescent="0.25">
      <c r="K198" s="24">
        <f>'worksheet_(ref_spectra)'!R198</f>
        <v>487.99999999999199</v>
      </c>
      <c r="L198" s="101">
        <f>'worksheet_(ref_spectra)'!S198</f>
        <v>16716</v>
      </c>
      <c r="M198" s="101">
        <f>'worksheet_(ref_spectra)'!T198</f>
        <v>31357</v>
      </c>
      <c r="N198" s="101">
        <f>'worksheet_(ref_spectra)'!U198</f>
        <v>88969</v>
      </c>
      <c r="O198" s="101">
        <f>'worksheet_(ref_spectra)'!V198</f>
        <v>120520</v>
      </c>
      <c r="P198" s="101">
        <f>'worksheet_(ref_spectra)'!W198</f>
        <v>102777</v>
      </c>
      <c r="Q198" s="102">
        <f>'worksheet_(ref_spectra)'!X198</f>
        <v>4626.4820574342202</v>
      </c>
      <c r="R198" s="173">
        <f>L198*$B$2+M198*$C$2+N198*$D$2+O198*$E$2+P198*$F$2-Q198</f>
        <v>-1708.5131928324072</v>
      </c>
    </row>
    <row r="199" spans="11:18" x14ac:dyDescent="0.25">
      <c r="K199" s="24"/>
      <c r="L199" s="101"/>
      <c r="M199" s="101"/>
      <c r="N199" s="101"/>
      <c r="O199" s="101"/>
      <c r="P199" s="101"/>
      <c r="Q199" s="102"/>
      <c r="R199" s="173"/>
    </row>
    <row r="200" spans="11:18" x14ac:dyDescent="0.25">
      <c r="K200" s="24">
        <f>'worksheet_(ref_spectra)'!R200</f>
        <v>488.799999999992</v>
      </c>
      <c r="L200" s="101">
        <f>'worksheet_(ref_spectra)'!S200</f>
        <v>15132</v>
      </c>
      <c r="M200" s="101">
        <f>'worksheet_(ref_spectra)'!T200</f>
        <v>27651</v>
      </c>
      <c r="N200" s="101">
        <f>'worksheet_(ref_spectra)'!U200</f>
        <v>83737</v>
      </c>
      <c r="O200" s="101">
        <f>'worksheet_(ref_spectra)'!V200</f>
        <v>118218</v>
      </c>
      <c r="P200" s="101">
        <f>'worksheet_(ref_spectra)'!W200</f>
        <v>100394</v>
      </c>
      <c r="Q200" s="102">
        <f>'worksheet_(ref_spectra)'!X200</f>
        <v>3695.0948228182915</v>
      </c>
      <c r="R200" s="173">
        <f>L200*$B$2+M200*$C$2+N200*$D$2+O200*$E$2+P200*$F$2-Q200</f>
        <v>-886.13166886801264</v>
      </c>
    </row>
    <row r="201" spans="11:18" x14ac:dyDescent="0.25">
      <c r="K201" s="24"/>
      <c r="L201" s="101"/>
      <c r="M201" s="101"/>
      <c r="N201" s="101"/>
      <c r="O201" s="101"/>
      <c r="P201" s="101"/>
      <c r="Q201" s="102"/>
      <c r="R201" s="173"/>
    </row>
    <row r="202" spans="11:18" x14ac:dyDescent="0.25">
      <c r="K202" s="24">
        <f>'worksheet_(ref_spectra)'!R202</f>
        <v>489.59999999999201</v>
      </c>
      <c r="L202" s="101">
        <f>'worksheet_(ref_spectra)'!S202</f>
        <v>13675</v>
      </c>
      <c r="M202" s="101">
        <f>'worksheet_(ref_spectra)'!T202</f>
        <v>24351</v>
      </c>
      <c r="N202" s="101">
        <f>'worksheet_(ref_spectra)'!U202</f>
        <v>78522</v>
      </c>
      <c r="O202" s="101">
        <f>'worksheet_(ref_spectra)'!V202</f>
        <v>115625</v>
      </c>
      <c r="P202" s="101">
        <f>'worksheet_(ref_spectra)'!W202</f>
        <v>97760</v>
      </c>
      <c r="Q202" s="102">
        <f>'worksheet_(ref_spectra)'!X202</f>
        <v>3723.1659049347309</v>
      </c>
      <c r="R202" s="173">
        <f>L202*$B$2+M202*$C$2+N202*$D$2+O202*$E$2+P202*$F$2-Q202</f>
        <v>-1024.5345446973502</v>
      </c>
    </row>
    <row r="203" spans="11:18" x14ac:dyDescent="0.25">
      <c r="K203" s="24"/>
      <c r="L203" s="101"/>
      <c r="M203" s="101"/>
      <c r="N203" s="101"/>
      <c r="O203" s="101"/>
      <c r="P203" s="101"/>
      <c r="Q203" s="102"/>
      <c r="R203" s="173"/>
    </row>
    <row r="204" spans="11:18" x14ac:dyDescent="0.25">
      <c r="K204" s="24">
        <f>'worksheet_(ref_spectra)'!R204</f>
        <v>490.39999999999202</v>
      </c>
      <c r="L204" s="101">
        <f>'worksheet_(ref_spectra)'!S204</f>
        <v>12490</v>
      </c>
      <c r="M204" s="101">
        <f>'worksheet_(ref_spectra)'!T204</f>
        <v>21481</v>
      </c>
      <c r="N204" s="101">
        <f>'worksheet_(ref_spectra)'!U204</f>
        <v>73352</v>
      </c>
      <c r="O204" s="101">
        <f>'worksheet_(ref_spectra)'!V204</f>
        <v>112783</v>
      </c>
      <c r="P204" s="101">
        <f>'worksheet_(ref_spectra)'!W204</f>
        <v>94931</v>
      </c>
      <c r="Q204" s="102">
        <f>'worksheet_(ref_spectra)'!X204</f>
        <v>3433.5282551880991</v>
      </c>
      <c r="R204" s="173">
        <f>L204*$B$2+M204*$C$2+N204*$D$2+O204*$E$2+P204*$F$2-Q204</f>
        <v>-840.26831777863026</v>
      </c>
    </row>
    <row r="205" spans="11:18" x14ac:dyDescent="0.25">
      <c r="K205" s="24"/>
      <c r="L205" s="101"/>
      <c r="M205" s="101"/>
      <c r="N205" s="101"/>
      <c r="O205" s="101"/>
      <c r="P205" s="101"/>
      <c r="Q205" s="102"/>
      <c r="R205" s="173"/>
    </row>
    <row r="206" spans="11:18" x14ac:dyDescent="0.25">
      <c r="K206" s="24">
        <f>'worksheet_(ref_spectra)'!R206</f>
        <v>491.19999999999197</v>
      </c>
      <c r="L206" s="101">
        <f>'worksheet_(ref_spectra)'!S206</f>
        <v>11363</v>
      </c>
      <c r="M206" s="101">
        <f>'worksheet_(ref_spectra)'!T206</f>
        <v>18959</v>
      </c>
      <c r="N206" s="101">
        <f>'worksheet_(ref_spectra)'!U206</f>
        <v>68277</v>
      </c>
      <c r="O206" s="101">
        <f>'worksheet_(ref_spectra)'!V206</f>
        <v>109682</v>
      </c>
      <c r="P206" s="101">
        <f>'worksheet_(ref_spectra)'!W206</f>
        <v>91921</v>
      </c>
      <c r="Q206" s="102">
        <f>'worksheet_(ref_spectra)'!X206</f>
        <v>3606.095382757585</v>
      </c>
      <c r="R206" s="173">
        <f>L206*$B$2+M206*$C$2+N206*$D$2+O206*$E$2+P206*$F$2-Q206</f>
        <v>-1120.3237387495592</v>
      </c>
    </row>
    <row r="207" spans="11:18" x14ac:dyDescent="0.25">
      <c r="K207" s="24"/>
      <c r="L207" s="101"/>
      <c r="M207" s="101"/>
      <c r="N207" s="101"/>
      <c r="O207" s="101"/>
      <c r="P207" s="101"/>
      <c r="Q207" s="102"/>
      <c r="R207" s="173"/>
    </row>
    <row r="208" spans="11:18" x14ac:dyDescent="0.25">
      <c r="K208" s="24">
        <f>'worksheet_(ref_spectra)'!R208</f>
        <v>491.99999999999199</v>
      </c>
      <c r="L208" s="101">
        <f>'worksheet_(ref_spectra)'!S208</f>
        <v>10378</v>
      </c>
      <c r="M208" s="101">
        <f>'worksheet_(ref_spectra)'!T208</f>
        <v>16761</v>
      </c>
      <c r="N208" s="101">
        <f>'worksheet_(ref_spectra)'!U208</f>
        <v>63326</v>
      </c>
      <c r="O208" s="101">
        <f>'worksheet_(ref_spectra)'!V208</f>
        <v>106359</v>
      </c>
      <c r="P208" s="101">
        <f>'worksheet_(ref_spectra)'!W208</f>
        <v>88860</v>
      </c>
      <c r="Q208" s="102">
        <f>'worksheet_(ref_spectra)'!X208</f>
        <v>3605.8564960690001</v>
      </c>
      <c r="R208" s="173">
        <f>L208*$B$2+M208*$C$2+N208*$D$2+O208*$E$2+P208*$F$2-Q208</f>
        <v>-1223.826782058768</v>
      </c>
    </row>
    <row r="209" spans="11:18" x14ac:dyDescent="0.25">
      <c r="K209" s="24"/>
      <c r="L209" s="101"/>
      <c r="M209" s="101"/>
      <c r="N209" s="101"/>
      <c r="O209" s="101"/>
      <c r="P209" s="101"/>
      <c r="Q209" s="102"/>
      <c r="R209" s="173"/>
    </row>
    <row r="210" spans="11:18" x14ac:dyDescent="0.25">
      <c r="K210" s="24">
        <f>'worksheet_(ref_spectra)'!R210</f>
        <v>492.799999999992</v>
      </c>
      <c r="L210" s="101">
        <f>'worksheet_(ref_spectra)'!S210</f>
        <v>9515</v>
      </c>
      <c r="M210" s="101">
        <f>'worksheet_(ref_spectra)'!T210</f>
        <v>14857</v>
      </c>
      <c r="N210" s="101">
        <f>'worksheet_(ref_spectra)'!U210</f>
        <v>58516</v>
      </c>
      <c r="O210" s="101">
        <f>'worksheet_(ref_spectra)'!V210</f>
        <v>102668</v>
      </c>
      <c r="P210" s="101">
        <f>'worksheet_(ref_spectra)'!W210</f>
        <v>85599</v>
      </c>
      <c r="Q210" s="102">
        <f>'worksheet_(ref_spectra)'!X210</f>
        <v>3232.3692468781364</v>
      </c>
      <c r="R210" s="173">
        <f>L210*$B$2+M210*$C$2+N210*$D$2+O210*$E$2+P210*$F$2-Q210</f>
        <v>-954.41907165846669</v>
      </c>
    </row>
    <row r="211" spans="11:18" x14ac:dyDescent="0.25">
      <c r="K211" s="24"/>
      <c r="L211" s="101"/>
      <c r="M211" s="101"/>
      <c r="N211" s="101"/>
      <c r="O211" s="101"/>
      <c r="P211" s="101"/>
      <c r="Q211" s="102"/>
      <c r="R211" s="173"/>
    </row>
    <row r="212" spans="11:18" x14ac:dyDescent="0.25">
      <c r="K212" s="24">
        <f>'worksheet_(ref_spectra)'!R212</f>
        <v>493.59999999999201</v>
      </c>
      <c r="L212" s="101">
        <f>'worksheet_(ref_spectra)'!S212</f>
        <v>8769</v>
      </c>
      <c r="M212" s="101">
        <f>'worksheet_(ref_spectra)'!T212</f>
        <v>13238</v>
      </c>
      <c r="N212" s="101">
        <f>'worksheet_(ref_spectra)'!U212</f>
        <v>53931</v>
      </c>
      <c r="O212" s="101">
        <f>'worksheet_(ref_spectra)'!V212</f>
        <v>98932</v>
      </c>
      <c r="P212" s="101">
        <f>'worksheet_(ref_spectra)'!W212</f>
        <v>82226</v>
      </c>
      <c r="Q212" s="102">
        <f>'worksheet_(ref_spectra)'!X212</f>
        <v>3660.4700533711111</v>
      </c>
      <c r="R212" s="173">
        <f>L212*$B$2+M212*$C$2+N212*$D$2+O212*$E$2+P212*$F$2-Q212</f>
        <v>-1485.1060552536555</v>
      </c>
    </row>
    <row r="213" spans="11:18" x14ac:dyDescent="0.25">
      <c r="K213" s="24"/>
      <c r="L213" s="101"/>
      <c r="M213" s="101"/>
      <c r="N213" s="101"/>
      <c r="O213" s="101"/>
      <c r="P213" s="101"/>
      <c r="Q213" s="102"/>
      <c r="R213" s="173"/>
    </row>
    <row r="214" spans="11:18" x14ac:dyDescent="0.25">
      <c r="K214" s="24">
        <f>'worksheet_(ref_spectra)'!R214</f>
        <v>494.39999999999202</v>
      </c>
      <c r="L214" s="101">
        <f>'worksheet_(ref_spectra)'!S214</f>
        <v>8078</v>
      </c>
      <c r="M214" s="101">
        <f>'worksheet_(ref_spectra)'!T214</f>
        <v>11863</v>
      </c>
      <c r="N214" s="101">
        <f>'worksheet_(ref_spectra)'!U214</f>
        <v>49566</v>
      </c>
      <c r="O214" s="101">
        <f>'worksheet_(ref_spectra)'!V214</f>
        <v>94967</v>
      </c>
      <c r="P214" s="101">
        <f>'worksheet_(ref_spectra)'!W214</f>
        <v>78825</v>
      </c>
      <c r="Q214" s="102">
        <f>'worksheet_(ref_spectra)'!X214</f>
        <v>3328.2932992725641</v>
      </c>
      <c r="R214" s="173">
        <f>L214*$B$2+M214*$C$2+N214*$D$2+O214*$E$2+P214*$F$2-Q214</f>
        <v>-1254.2521957180065</v>
      </c>
    </row>
    <row r="215" spans="11:18" x14ac:dyDescent="0.25">
      <c r="K215" s="24"/>
      <c r="L215" s="101"/>
      <c r="M215" s="101"/>
      <c r="N215" s="101"/>
      <c r="O215" s="101"/>
      <c r="P215" s="101"/>
      <c r="Q215" s="102"/>
      <c r="R215" s="173"/>
    </row>
    <row r="216" spans="11:18" x14ac:dyDescent="0.25">
      <c r="K216" s="24">
        <f>'worksheet_(ref_spectra)'!R216</f>
        <v>495.19999999999197</v>
      </c>
      <c r="L216" s="101">
        <f>'worksheet_(ref_spectra)'!S216</f>
        <v>7481</v>
      </c>
      <c r="M216" s="101">
        <f>'worksheet_(ref_spectra)'!T216</f>
        <v>10618</v>
      </c>
      <c r="N216" s="101">
        <f>'worksheet_(ref_spectra)'!U216</f>
        <v>45427</v>
      </c>
      <c r="O216" s="101">
        <f>'worksheet_(ref_spectra)'!V216</f>
        <v>90974</v>
      </c>
      <c r="P216" s="101">
        <f>'worksheet_(ref_spectra)'!W216</f>
        <v>75382</v>
      </c>
      <c r="Q216" s="102">
        <f>'worksheet_(ref_spectra)'!X216</f>
        <v>3147.970201663532</v>
      </c>
      <c r="R216" s="173">
        <f>L216*$B$2+M216*$C$2+N216*$D$2+O216*$E$2+P216*$F$2-Q216</f>
        <v>-1172.9596189853023</v>
      </c>
    </row>
    <row r="217" spans="11:18" x14ac:dyDescent="0.25">
      <c r="K217" s="24"/>
      <c r="L217" s="101"/>
      <c r="M217" s="101"/>
      <c r="N217" s="101"/>
      <c r="O217" s="101"/>
      <c r="P217" s="101"/>
      <c r="Q217" s="102"/>
      <c r="R217" s="173"/>
    </row>
    <row r="218" spans="11:18" x14ac:dyDescent="0.25">
      <c r="K218" s="24">
        <f>'worksheet_(ref_spectra)'!R218</f>
        <v>495.99999999999199</v>
      </c>
      <c r="L218" s="101">
        <f>'worksheet_(ref_spectra)'!S218</f>
        <v>6909</v>
      </c>
      <c r="M218" s="101">
        <f>'worksheet_(ref_spectra)'!T218</f>
        <v>9526</v>
      </c>
      <c r="N218" s="101">
        <f>'worksheet_(ref_spectra)'!U218</f>
        <v>41483</v>
      </c>
      <c r="O218" s="101">
        <f>'worksheet_(ref_spectra)'!V218</f>
        <v>86860</v>
      </c>
      <c r="P218" s="101">
        <f>'worksheet_(ref_spectra)'!W218</f>
        <v>71917</v>
      </c>
      <c r="Q218" s="102">
        <f>'worksheet_(ref_spectra)'!X218</f>
        <v>3064.6186649844221</v>
      </c>
      <c r="R218" s="173">
        <f>L218*$B$2+M218*$C$2+N218*$D$2+O218*$E$2+P218*$F$2-Q218</f>
        <v>-1188.2755254034139</v>
      </c>
    </row>
    <row r="219" spans="11:18" x14ac:dyDescent="0.25">
      <c r="K219" s="24"/>
      <c r="L219" s="101"/>
      <c r="M219" s="101"/>
      <c r="N219" s="101"/>
      <c r="O219" s="101"/>
      <c r="P219" s="101"/>
      <c r="Q219" s="102"/>
      <c r="R219" s="173"/>
    </row>
    <row r="220" spans="11:18" x14ac:dyDescent="0.25">
      <c r="K220" s="24">
        <f>'worksheet_(ref_spectra)'!R220</f>
        <v>496.799999999992</v>
      </c>
      <c r="L220" s="101">
        <f>'worksheet_(ref_spectra)'!S220</f>
        <v>6437</v>
      </c>
      <c r="M220" s="101">
        <f>'worksheet_(ref_spectra)'!T220</f>
        <v>8621</v>
      </c>
      <c r="N220" s="101">
        <f>'worksheet_(ref_spectra)'!U220</f>
        <v>37841</v>
      </c>
      <c r="O220" s="101">
        <f>'worksheet_(ref_spectra)'!V220</f>
        <v>82616</v>
      </c>
      <c r="P220" s="101">
        <f>'worksheet_(ref_spectra)'!W220</f>
        <v>68373</v>
      </c>
      <c r="Q220" s="102">
        <f>'worksheet_(ref_spectra)'!X220</f>
        <v>3350.9961786443555</v>
      </c>
      <c r="R220" s="173">
        <f>L220*$B$2+M220*$C$2+N220*$D$2+O220*$E$2+P220*$F$2-Q220</f>
        <v>-1571.6632395329893</v>
      </c>
    </row>
    <row r="221" spans="11:18" x14ac:dyDescent="0.25">
      <c r="K221" s="24"/>
      <c r="L221" s="101"/>
      <c r="M221" s="101"/>
      <c r="N221" s="101"/>
      <c r="O221" s="101"/>
      <c r="P221" s="101"/>
      <c r="Q221" s="102"/>
      <c r="R221" s="173"/>
    </row>
    <row r="222" spans="11:18" x14ac:dyDescent="0.25">
      <c r="K222" s="24">
        <f>'worksheet_(ref_spectra)'!R222</f>
        <v>497.59999999999201</v>
      </c>
      <c r="L222" s="101">
        <f>'worksheet_(ref_spectra)'!S222</f>
        <v>6010</v>
      </c>
      <c r="M222" s="101">
        <f>'worksheet_(ref_spectra)'!T222</f>
        <v>7812</v>
      </c>
      <c r="N222" s="101">
        <f>'worksheet_(ref_spectra)'!U222</f>
        <v>34407</v>
      </c>
      <c r="O222" s="101">
        <f>'worksheet_(ref_spectra)'!V222</f>
        <v>78389</v>
      </c>
      <c r="P222" s="101">
        <f>'worksheet_(ref_spectra)'!W222</f>
        <v>64896</v>
      </c>
      <c r="Q222" s="102">
        <f>'worksheet_(ref_spectra)'!X222</f>
        <v>3189.4382576340522</v>
      </c>
      <c r="R222" s="173">
        <f>L222*$B$2+M222*$C$2+N222*$D$2+O222*$E$2+P222*$F$2-Q222</f>
        <v>-1504.0346790911617</v>
      </c>
    </row>
    <row r="223" spans="11:18" x14ac:dyDescent="0.25">
      <c r="K223" s="24"/>
      <c r="L223" s="101"/>
      <c r="M223" s="101"/>
      <c r="N223" s="101"/>
      <c r="O223" s="101"/>
      <c r="P223" s="101"/>
      <c r="Q223" s="102"/>
      <c r="R223" s="173"/>
    </row>
    <row r="224" spans="11:18" x14ac:dyDescent="0.25">
      <c r="K224" s="24">
        <f>'worksheet_(ref_spectra)'!R224</f>
        <v>498.39999999999202</v>
      </c>
      <c r="L224" s="101">
        <f>'worksheet_(ref_spectra)'!S224</f>
        <v>5589</v>
      </c>
      <c r="M224" s="101">
        <f>'worksheet_(ref_spectra)'!T224</f>
        <v>7098</v>
      </c>
      <c r="N224" s="101">
        <f>'worksheet_(ref_spectra)'!U224</f>
        <v>31235</v>
      </c>
      <c r="O224" s="101">
        <f>'worksheet_(ref_spectra)'!V224</f>
        <v>74278</v>
      </c>
      <c r="P224" s="101">
        <f>'worksheet_(ref_spectra)'!W224</f>
        <v>61409</v>
      </c>
      <c r="Q224" s="102">
        <f>'worksheet_(ref_spectra)'!X224</f>
        <v>2923.2954727544047</v>
      </c>
      <c r="R224" s="173">
        <f>L224*$B$2+M224*$C$2+N224*$D$2+O224*$E$2+P224*$F$2-Q224</f>
        <v>-1331.8415913055208</v>
      </c>
    </row>
    <row r="225" spans="11:18" x14ac:dyDescent="0.25">
      <c r="K225" s="24"/>
      <c r="L225" s="101"/>
      <c r="M225" s="101"/>
      <c r="N225" s="101"/>
      <c r="O225" s="101"/>
      <c r="P225" s="101"/>
      <c r="Q225" s="102"/>
      <c r="R225" s="173"/>
    </row>
    <row r="226" spans="11:18" x14ac:dyDescent="0.25">
      <c r="K226" s="24">
        <f>'worksheet_(ref_spectra)'!R226</f>
        <v>499.19999999999197</v>
      </c>
      <c r="L226" s="101">
        <f>'worksheet_(ref_spectra)'!S226</f>
        <v>5259</v>
      </c>
      <c r="M226" s="101">
        <f>'worksheet_(ref_spectra)'!T226</f>
        <v>6518</v>
      </c>
      <c r="N226" s="101">
        <f>'worksheet_(ref_spectra)'!U226</f>
        <v>28336</v>
      </c>
      <c r="O226" s="101">
        <f>'worksheet_(ref_spectra)'!V226</f>
        <v>70072</v>
      </c>
      <c r="P226" s="101">
        <f>'worksheet_(ref_spectra)'!W226</f>
        <v>57957</v>
      </c>
      <c r="Q226" s="102">
        <f>'worksheet_(ref_spectra)'!X226</f>
        <v>3346.9607764904126</v>
      </c>
      <c r="R226" s="173">
        <f>L226*$B$2+M226*$C$2+N226*$D$2+O226*$E$2+P226*$F$2-Q226</f>
        <v>-1845.5145980969708</v>
      </c>
    </row>
    <row r="227" spans="11:18" x14ac:dyDescent="0.25">
      <c r="K227" s="24"/>
      <c r="L227" s="101"/>
      <c r="M227" s="101"/>
      <c r="N227" s="101"/>
      <c r="O227" s="101"/>
      <c r="P227" s="101"/>
      <c r="Q227" s="102"/>
      <c r="R227" s="173"/>
    </row>
    <row r="228" spans="11:18" x14ac:dyDescent="0.25">
      <c r="K228" s="24">
        <f>'worksheet_(ref_spectra)'!R228</f>
        <v>499.99999999999102</v>
      </c>
      <c r="L228" s="101">
        <f>'worksheet_(ref_spectra)'!S228</f>
        <v>4911</v>
      </c>
      <c r="M228" s="101">
        <f>'worksheet_(ref_spectra)'!T228</f>
        <v>5930</v>
      </c>
      <c r="N228" s="101">
        <f>'worksheet_(ref_spectra)'!U228</f>
        <v>25610</v>
      </c>
      <c r="O228" s="101">
        <f>'worksheet_(ref_spectra)'!V228</f>
        <v>65939</v>
      </c>
      <c r="P228" s="101">
        <f>'worksheet_(ref_spectra)'!W228</f>
        <v>54616</v>
      </c>
      <c r="Q228" s="102">
        <f>'worksheet_(ref_spectra)'!X228</f>
        <v>2947.6692297104069</v>
      </c>
      <c r="R228" s="173">
        <f>L228*$B$2+M228*$C$2+N228*$D$2+O228*$E$2+P228*$F$2-Q228</f>
        <v>-1534.3253611954331</v>
      </c>
    </row>
    <row r="229" spans="11:18" x14ac:dyDescent="0.25">
      <c r="K229" s="24"/>
      <c r="L229" s="101"/>
      <c r="M229" s="101"/>
      <c r="N229" s="101"/>
      <c r="O229" s="101"/>
      <c r="P229" s="101"/>
      <c r="Q229" s="102"/>
      <c r="R229" s="173"/>
    </row>
    <row r="230" spans="11:18" x14ac:dyDescent="0.25">
      <c r="K230" s="24">
        <f>'worksheet_(ref_spectra)'!R230</f>
        <v>500.79999999999097</v>
      </c>
      <c r="L230" s="101">
        <f>'worksheet_(ref_spectra)'!S230</f>
        <v>4611</v>
      </c>
      <c r="M230" s="101">
        <f>'worksheet_(ref_spectra)'!T230</f>
        <v>5507</v>
      </c>
      <c r="N230" s="101">
        <f>'worksheet_(ref_spectra)'!U230</f>
        <v>23182</v>
      </c>
      <c r="O230" s="101">
        <f>'worksheet_(ref_spectra)'!V230</f>
        <v>61898</v>
      </c>
      <c r="P230" s="101">
        <f>'worksheet_(ref_spectra)'!W230</f>
        <v>51340</v>
      </c>
      <c r="Q230" s="102">
        <f>'worksheet_(ref_spectra)'!X230</f>
        <v>3079.5600744153917</v>
      </c>
      <c r="R230" s="173">
        <f>L230*$B$2+M230*$C$2+N230*$D$2+O230*$E$2+P230*$F$2-Q230</f>
        <v>-1751.1795336367675</v>
      </c>
    </row>
    <row r="231" spans="11:18" x14ac:dyDescent="0.25">
      <c r="K231" s="24"/>
      <c r="L231" s="101"/>
      <c r="M231" s="101"/>
      <c r="N231" s="101"/>
      <c r="O231" s="101"/>
      <c r="P231" s="101"/>
      <c r="Q231" s="102"/>
      <c r="R231" s="173"/>
    </row>
    <row r="232" spans="11:18" x14ac:dyDescent="0.25">
      <c r="K232" s="24">
        <f>'worksheet_(ref_spectra)'!R232</f>
        <v>501.59999999999098</v>
      </c>
      <c r="L232" s="101">
        <f>'worksheet_(ref_spectra)'!S232</f>
        <v>4376</v>
      </c>
      <c r="M232" s="101">
        <f>'worksheet_(ref_spectra)'!T232</f>
        <v>5115</v>
      </c>
      <c r="N232" s="101">
        <f>'worksheet_(ref_spectra)'!U232</f>
        <v>20974</v>
      </c>
      <c r="O232" s="101">
        <f>'worksheet_(ref_spectra)'!V232</f>
        <v>57936</v>
      </c>
      <c r="P232" s="101">
        <f>'worksheet_(ref_spectra)'!W232</f>
        <v>48243</v>
      </c>
      <c r="Q232" s="102">
        <f>'worksheet_(ref_spectra)'!X232</f>
        <v>3439.339453800103</v>
      </c>
      <c r="R232" s="173">
        <f>L232*$B$2+M232*$C$2+N232*$D$2+O232*$E$2+P232*$F$2-Q232</f>
        <v>-2189.5999248727658</v>
      </c>
    </row>
    <row r="233" spans="11:18" x14ac:dyDescent="0.25">
      <c r="K233" s="24"/>
      <c r="L233" s="101"/>
      <c r="M233" s="101"/>
      <c r="N233" s="101"/>
      <c r="O233" s="101"/>
      <c r="P233" s="101"/>
      <c r="Q233" s="102"/>
      <c r="R233" s="173"/>
    </row>
    <row r="234" spans="11:18" x14ac:dyDescent="0.25">
      <c r="K234" s="24">
        <f>'worksheet_(ref_spectra)'!R234</f>
        <v>502.399999999991</v>
      </c>
      <c r="L234" s="101">
        <f>'worksheet_(ref_spectra)'!S234</f>
        <v>4085</v>
      </c>
      <c r="M234" s="101">
        <f>'worksheet_(ref_spectra)'!T234</f>
        <v>4724</v>
      </c>
      <c r="N234" s="101">
        <f>'worksheet_(ref_spectra)'!U234</f>
        <v>18917</v>
      </c>
      <c r="O234" s="101">
        <f>'worksheet_(ref_spectra)'!V234</f>
        <v>54041</v>
      </c>
      <c r="P234" s="101">
        <f>'worksheet_(ref_spectra)'!W234</f>
        <v>45107</v>
      </c>
      <c r="Q234" s="102">
        <f>'worksheet_(ref_spectra)'!X234</f>
        <v>3054.7022243644906</v>
      </c>
      <c r="R234" s="173">
        <f>L234*$B$2+M234*$C$2+N234*$D$2+O234*$E$2+P234*$F$2-Q234</f>
        <v>-1886.4271519363758</v>
      </c>
    </row>
    <row r="235" spans="11:18" x14ac:dyDescent="0.25">
      <c r="K235" s="24"/>
      <c r="L235" s="101"/>
      <c r="M235" s="101"/>
      <c r="N235" s="101"/>
      <c r="O235" s="101"/>
      <c r="P235" s="101"/>
      <c r="Q235" s="102"/>
      <c r="R235" s="173"/>
    </row>
    <row r="236" spans="11:18" x14ac:dyDescent="0.25">
      <c r="K236" s="24">
        <f>'worksheet_(ref_spectra)'!R236</f>
        <v>503.19999999999101</v>
      </c>
      <c r="L236" s="101">
        <f>'worksheet_(ref_spectra)'!S236</f>
        <v>3884</v>
      </c>
      <c r="M236" s="101">
        <f>'worksheet_(ref_spectra)'!T236</f>
        <v>4412</v>
      </c>
      <c r="N236" s="101">
        <f>'worksheet_(ref_spectra)'!U236</f>
        <v>17099</v>
      </c>
      <c r="O236" s="101">
        <f>'worksheet_(ref_spectra)'!V236</f>
        <v>50407</v>
      </c>
      <c r="P236" s="101">
        <f>'worksheet_(ref_spectra)'!W236</f>
        <v>42220</v>
      </c>
      <c r="Q236" s="102">
        <f>'worksheet_(ref_spectra)'!X236</f>
        <v>3269.1259902597476</v>
      </c>
      <c r="R236" s="173">
        <f>L236*$B$2+M236*$C$2+N236*$D$2+O236*$E$2+P236*$F$2-Q236</f>
        <v>-2173.5351252193386</v>
      </c>
    </row>
    <row r="237" spans="11:18" x14ac:dyDescent="0.25">
      <c r="K237" s="24"/>
      <c r="L237" s="101"/>
      <c r="M237" s="101"/>
      <c r="N237" s="101"/>
      <c r="O237" s="101"/>
      <c r="P237" s="101"/>
      <c r="Q237" s="102"/>
      <c r="R237" s="173"/>
    </row>
    <row r="238" spans="11:18" x14ac:dyDescent="0.25">
      <c r="K238" s="24">
        <f>'worksheet_(ref_spectra)'!R238</f>
        <v>503.99999999999102</v>
      </c>
      <c r="L238" s="101">
        <f>'worksheet_(ref_spectra)'!S238</f>
        <v>3640</v>
      </c>
      <c r="M238" s="101">
        <f>'worksheet_(ref_spectra)'!T238</f>
        <v>4130</v>
      </c>
      <c r="N238" s="101">
        <f>'worksheet_(ref_spectra)'!U238</f>
        <v>15446</v>
      </c>
      <c r="O238" s="101">
        <f>'worksheet_(ref_spectra)'!V238</f>
        <v>46769</v>
      </c>
      <c r="P238" s="101">
        <f>'worksheet_(ref_spectra)'!W238</f>
        <v>39373</v>
      </c>
      <c r="Q238" s="102">
        <f>'worksheet_(ref_spectra)'!X238</f>
        <v>2949.7581241835924</v>
      </c>
      <c r="R238" s="173">
        <f>L238*$B$2+M238*$C$2+N238*$D$2+O238*$E$2+P238*$F$2-Q238</f>
        <v>-1927.4267767482754</v>
      </c>
    </row>
    <row r="239" spans="11:18" x14ac:dyDescent="0.25">
      <c r="K239" s="24"/>
      <c r="L239" s="101"/>
      <c r="M239" s="101"/>
      <c r="N239" s="101"/>
      <c r="O239" s="101"/>
      <c r="P239" s="101"/>
      <c r="Q239" s="102"/>
      <c r="R239" s="173"/>
    </row>
    <row r="240" spans="11:18" x14ac:dyDescent="0.25">
      <c r="K240" s="24">
        <f>'worksheet_(ref_spectra)'!R240</f>
        <v>504.79999999999097</v>
      </c>
      <c r="L240" s="101">
        <f>'worksheet_(ref_spectra)'!S240</f>
        <v>3454</v>
      </c>
      <c r="M240" s="101">
        <f>'worksheet_(ref_spectra)'!T240</f>
        <v>3857</v>
      </c>
      <c r="N240" s="101">
        <f>'worksheet_(ref_spectra)'!U240</f>
        <v>13958</v>
      </c>
      <c r="O240" s="101">
        <f>'worksheet_(ref_spectra)'!V240</f>
        <v>43426</v>
      </c>
      <c r="P240" s="101">
        <f>'worksheet_(ref_spectra)'!W240</f>
        <v>36629</v>
      </c>
      <c r="Q240" s="102">
        <f>'worksheet_(ref_spectra)'!X240</f>
        <v>2767.0937170926431</v>
      </c>
      <c r="R240" s="173">
        <f>L240*$B$2+M240*$C$2+N240*$D$2+O240*$E$2+P240*$F$2-Q240</f>
        <v>-1813.6720301506584</v>
      </c>
    </row>
    <row r="241" spans="11:18" x14ac:dyDescent="0.25">
      <c r="K241" s="24"/>
      <c r="L241" s="101"/>
      <c r="M241" s="101"/>
      <c r="N241" s="101"/>
      <c r="O241" s="101"/>
      <c r="P241" s="101"/>
      <c r="Q241" s="102"/>
      <c r="R241" s="173"/>
    </row>
    <row r="242" spans="11:18" x14ac:dyDescent="0.25">
      <c r="K242" s="24">
        <f>'worksheet_(ref_spectra)'!R242</f>
        <v>505.59999999999098</v>
      </c>
      <c r="L242" s="101">
        <f>'worksheet_(ref_spectra)'!S242</f>
        <v>3235</v>
      </c>
      <c r="M242" s="101">
        <f>'worksheet_(ref_spectra)'!T242</f>
        <v>3605</v>
      </c>
      <c r="N242" s="101">
        <f>'worksheet_(ref_spectra)'!U242</f>
        <v>12616</v>
      </c>
      <c r="O242" s="101">
        <f>'worksheet_(ref_spectra)'!V242</f>
        <v>40262</v>
      </c>
      <c r="P242" s="101">
        <f>'worksheet_(ref_spectra)'!W242</f>
        <v>34058</v>
      </c>
      <c r="Q242" s="102">
        <f>'worksheet_(ref_spectra)'!X242</f>
        <v>2915.3597550241943</v>
      </c>
      <c r="R242" s="173">
        <f>L242*$B$2+M242*$C$2+N242*$D$2+O242*$E$2+P242*$F$2-Q242</f>
        <v>-2028.0489978722214</v>
      </c>
    </row>
    <row r="243" spans="11:18" x14ac:dyDescent="0.25">
      <c r="K243" s="24"/>
      <c r="L243" s="101"/>
      <c r="M243" s="101"/>
      <c r="N243" s="101"/>
      <c r="O243" s="101"/>
      <c r="P243" s="101"/>
      <c r="Q243" s="102"/>
      <c r="R243" s="173"/>
    </row>
    <row r="244" spans="11:18" x14ac:dyDescent="0.25">
      <c r="K244" s="24">
        <f>'worksheet_(ref_spectra)'!R244</f>
        <v>506.399999999991</v>
      </c>
      <c r="L244" s="101">
        <f>'worksheet_(ref_spectra)'!S244</f>
        <v>3131</v>
      </c>
      <c r="M244" s="101">
        <f>'worksheet_(ref_spectra)'!T244</f>
        <v>3423</v>
      </c>
      <c r="N244" s="101">
        <f>'worksheet_(ref_spectra)'!U244</f>
        <v>11440</v>
      </c>
      <c r="O244" s="101">
        <f>'worksheet_(ref_spectra)'!V244</f>
        <v>37227</v>
      </c>
      <c r="P244" s="101">
        <f>'worksheet_(ref_spectra)'!W244</f>
        <v>31648</v>
      </c>
      <c r="Q244" s="102">
        <f>'worksheet_(ref_spectra)'!X244</f>
        <v>3001.3887014902089</v>
      </c>
      <c r="R244" s="173">
        <f>L244*$B$2+M244*$C$2+N244*$D$2+O244*$E$2+P244*$F$2-Q244</f>
        <v>-2172.5483783194172</v>
      </c>
    </row>
    <row r="245" spans="11:18" x14ac:dyDescent="0.25">
      <c r="K245" s="24"/>
      <c r="L245" s="101"/>
      <c r="M245" s="101"/>
      <c r="N245" s="101"/>
      <c r="O245" s="101"/>
      <c r="P245" s="101"/>
      <c r="Q245" s="102"/>
      <c r="R245" s="173"/>
    </row>
    <row r="246" spans="11:18" x14ac:dyDescent="0.25">
      <c r="K246" s="24">
        <f>'worksheet_(ref_spectra)'!R246</f>
        <v>507.19999999999101</v>
      </c>
      <c r="L246" s="101">
        <f>'worksheet_(ref_spectra)'!S246</f>
        <v>2986</v>
      </c>
      <c r="M246" s="101">
        <f>'worksheet_(ref_spectra)'!T246</f>
        <v>3196</v>
      </c>
      <c r="N246" s="101">
        <f>'worksheet_(ref_spectra)'!U246</f>
        <v>10348</v>
      </c>
      <c r="O246" s="101">
        <f>'worksheet_(ref_spectra)'!V246</f>
        <v>34310</v>
      </c>
      <c r="P246" s="101">
        <f>'worksheet_(ref_spectra)'!W246</f>
        <v>29355</v>
      </c>
      <c r="Q246" s="102">
        <f>'worksheet_(ref_spectra)'!X246</f>
        <v>2747.1380306593774</v>
      </c>
      <c r="R246" s="173">
        <f>L246*$B$2+M246*$C$2+N246*$D$2+O246*$E$2+P246*$F$2-Q246</f>
        <v>-1975.5210270405521</v>
      </c>
    </row>
    <row r="247" spans="11:18" x14ac:dyDescent="0.25">
      <c r="K247" s="24"/>
      <c r="L247" s="101"/>
      <c r="M247" s="101"/>
      <c r="N247" s="101"/>
      <c r="O247" s="101"/>
      <c r="P247" s="101"/>
      <c r="Q247" s="102"/>
      <c r="R247" s="173"/>
    </row>
    <row r="248" spans="11:18" x14ac:dyDescent="0.25">
      <c r="K248" s="24">
        <f>'worksheet_(ref_spectra)'!R248</f>
        <v>507.99999999999102</v>
      </c>
      <c r="L248" s="101">
        <f>'worksheet_(ref_spectra)'!S248</f>
        <v>2848</v>
      </c>
      <c r="M248" s="101">
        <f>'worksheet_(ref_spectra)'!T248</f>
        <v>3045</v>
      </c>
      <c r="N248" s="101">
        <f>'worksheet_(ref_spectra)'!U248</f>
        <v>9404</v>
      </c>
      <c r="O248" s="101">
        <f>'worksheet_(ref_spectra)'!V248</f>
        <v>31567</v>
      </c>
      <c r="P248" s="101">
        <f>'worksheet_(ref_spectra)'!W248</f>
        <v>27088</v>
      </c>
      <c r="Q248" s="102">
        <f>'worksheet_(ref_spectra)'!X248</f>
        <v>3005.7771429298723</v>
      </c>
      <c r="R248" s="173">
        <f>L248*$B$2+M248*$C$2+N248*$D$2+O248*$E$2+P248*$F$2-Q248</f>
        <v>-2290.5495084850081</v>
      </c>
    </row>
    <row r="249" spans="11:18" x14ac:dyDescent="0.25">
      <c r="K249" s="24"/>
      <c r="L249" s="101"/>
      <c r="M249" s="101"/>
      <c r="N249" s="101"/>
      <c r="O249" s="101"/>
      <c r="P249" s="101"/>
      <c r="Q249" s="102"/>
      <c r="R249" s="173"/>
    </row>
    <row r="250" spans="11:18" x14ac:dyDescent="0.25">
      <c r="K250" s="24">
        <f>'worksheet_(ref_spectra)'!R250</f>
        <v>508.79999999999097</v>
      </c>
      <c r="L250" s="101">
        <f>'worksheet_(ref_spectra)'!S250</f>
        <v>2624</v>
      </c>
      <c r="M250" s="101">
        <f>'worksheet_(ref_spectra)'!T250</f>
        <v>2855</v>
      </c>
      <c r="N250" s="101">
        <f>'worksheet_(ref_spectra)'!U250</f>
        <v>8540</v>
      </c>
      <c r="O250" s="101">
        <f>'worksheet_(ref_spectra)'!V250</f>
        <v>29106</v>
      </c>
      <c r="P250" s="101">
        <f>'worksheet_(ref_spectra)'!W250</f>
        <v>25028</v>
      </c>
      <c r="Q250" s="102">
        <f>'worksheet_(ref_spectra)'!X250</f>
        <v>2686.9259484477739</v>
      </c>
      <c r="R250" s="173">
        <f>L250*$B$2+M250*$C$2+N250*$D$2+O250*$E$2+P250*$F$2-Q250</f>
        <v>-2026.3464922875871</v>
      </c>
    </row>
    <row r="251" spans="11:18" x14ac:dyDescent="0.25">
      <c r="K251" s="24"/>
      <c r="L251" s="101"/>
      <c r="M251" s="101"/>
      <c r="N251" s="101"/>
      <c r="O251" s="101"/>
      <c r="P251" s="101"/>
      <c r="Q251" s="102"/>
      <c r="R251" s="173"/>
    </row>
    <row r="252" spans="11:18" x14ac:dyDescent="0.25">
      <c r="K252" s="24">
        <f>'worksheet_(ref_spectra)'!R252</f>
        <v>509.59999999999098</v>
      </c>
      <c r="L252" s="101">
        <f>'worksheet_(ref_spectra)'!S252</f>
        <v>2525</v>
      </c>
      <c r="M252" s="101">
        <f>'worksheet_(ref_spectra)'!T252</f>
        <v>2758</v>
      </c>
      <c r="N252" s="101">
        <f>'worksheet_(ref_spectra)'!U252</f>
        <v>7833</v>
      </c>
      <c r="O252" s="101">
        <f>'worksheet_(ref_spectra)'!V252</f>
        <v>26778</v>
      </c>
      <c r="P252" s="101">
        <f>'worksheet_(ref_spectra)'!W252</f>
        <v>23095</v>
      </c>
      <c r="Q252" s="102">
        <f>'worksheet_(ref_spectra)'!X252</f>
        <v>2990.7122217089232</v>
      </c>
      <c r="R252" s="173">
        <f>L252*$B$2+M252*$C$2+N252*$D$2+O252*$E$2+P252*$F$2-Q252</f>
        <v>-2377.5690251441711</v>
      </c>
    </row>
    <row r="253" spans="11:18" x14ac:dyDescent="0.25">
      <c r="K253" s="24"/>
      <c r="L253" s="101"/>
      <c r="M253" s="101"/>
      <c r="N253" s="101"/>
      <c r="O253" s="101"/>
      <c r="P253" s="101"/>
      <c r="Q253" s="102"/>
      <c r="R253" s="173"/>
    </row>
    <row r="254" spans="11:18" x14ac:dyDescent="0.25">
      <c r="K254" s="24">
        <f>'worksheet_(ref_spectra)'!R254</f>
        <v>510.399999999991</v>
      </c>
      <c r="L254" s="101">
        <f>'worksheet_(ref_spectra)'!S254</f>
        <v>2399</v>
      </c>
      <c r="M254" s="101">
        <f>'worksheet_(ref_spectra)'!T254</f>
        <v>2586</v>
      </c>
      <c r="N254" s="101">
        <f>'worksheet_(ref_spectra)'!U254</f>
        <v>7130</v>
      </c>
      <c r="O254" s="101">
        <f>'worksheet_(ref_spectra)'!V254</f>
        <v>24622</v>
      </c>
      <c r="P254" s="101">
        <f>'worksheet_(ref_spectra)'!W254</f>
        <v>21302</v>
      </c>
      <c r="Q254" s="102">
        <f>'worksheet_(ref_spectra)'!X254</f>
        <v>2891.1383314537929</v>
      </c>
      <c r="R254" s="173">
        <f>L254*$B$2+M254*$C$2+N254*$D$2+O254*$E$2+P254*$F$2-Q254</f>
        <v>-2323.1767141685223</v>
      </c>
    </row>
    <row r="255" spans="11:18" x14ac:dyDescent="0.25">
      <c r="K255" s="24"/>
      <c r="L255" s="101"/>
      <c r="M255" s="101"/>
      <c r="N255" s="101"/>
      <c r="O255" s="101"/>
      <c r="P255" s="101"/>
      <c r="Q255" s="102"/>
      <c r="R255" s="173"/>
    </row>
    <row r="256" spans="11:18" x14ac:dyDescent="0.25">
      <c r="K256" s="24">
        <f>'worksheet_(ref_spectra)'!R256</f>
        <v>511.19999999999101</v>
      </c>
      <c r="L256" s="101">
        <f>'worksheet_(ref_spectra)'!S256</f>
        <v>2281</v>
      </c>
      <c r="M256" s="101">
        <f>'worksheet_(ref_spectra)'!T256</f>
        <v>2479</v>
      </c>
      <c r="N256" s="101">
        <f>'worksheet_(ref_spectra)'!U256</f>
        <v>6550</v>
      </c>
      <c r="O256" s="101">
        <f>'worksheet_(ref_spectra)'!V256</f>
        <v>22448</v>
      </c>
      <c r="P256" s="101">
        <f>'worksheet_(ref_spectra)'!W256</f>
        <v>19662</v>
      </c>
      <c r="Q256" s="102">
        <f>'worksheet_(ref_spectra)'!X256</f>
        <v>2972.6078674934056</v>
      </c>
      <c r="R256" s="173">
        <f>L256*$B$2+M256*$C$2+N256*$D$2+O256*$E$2+P256*$F$2-Q256</f>
        <v>-2446.0675069266335</v>
      </c>
    </row>
    <row r="257" spans="11:18" x14ac:dyDescent="0.25">
      <c r="K257" s="24"/>
      <c r="L257" s="101"/>
      <c r="M257" s="101"/>
      <c r="N257" s="101"/>
      <c r="O257" s="101"/>
      <c r="P257" s="101"/>
      <c r="Q257" s="102"/>
      <c r="R257" s="173"/>
    </row>
    <row r="258" spans="11:18" x14ac:dyDescent="0.25">
      <c r="K258" s="24">
        <f>'worksheet_(ref_spectra)'!R258</f>
        <v>511.99999999999102</v>
      </c>
      <c r="L258" s="101">
        <f>'worksheet_(ref_spectra)'!S258</f>
        <v>2154</v>
      </c>
      <c r="M258" s="101">
        <f>'worksheet_(ref_spectra)'!T258</f>
        <v>2346</v>
      </c>
      <c r="N258" s="101">
        <f>'worksheet_(ref_spectra)'!U258</f>
        <v>5993</v>
      </c>
      <c r="O258" s="101">
        <f>'worksheet_(ref_spectra)'!V258</f>
        <v>20514</v>
      </c>
      <c r="P258" s="101">
        <f>'worksheet_(ref_spectra)'!W258</f>
        <v>18087</v>
      </c>
      <c r="Q258" s="102">
        <f>'worksheet_(ref_spectra)'!X258</f>
        <v>2677.2617453453754</v>
      </c>
      <c r="R258" s="173">
        <f>L258*$B$2+M258*$C$2+N258*$D$2+O258*$E$2+P258*$F$2-Q258</f>
        <v>-2190.9736283135089</v>
      </c>
    </row>
    <row r="259" spans="11:18" x14ac:dyDescent="0.25">
      <c r="K259" s="24"/>
      <c r="L259" s="101"/>
      <c r="M259" s="101"/>
      <c r="N259" s="101"/>
      <c r="O259" s="101"/>
      <c r="P259" s="101"/>
      <c r="Q259" s="102"/>
      <c r="R259" s="173"/>
    </row>
    <row r="260" spans="11:18" x14ac:dyDescent="0.25">
      <c r="K260" s="24">
        <f>'worksheet_(ref_spectra)'!R260</f>
        <v>512.79999999999097</v>
      </c>
      <c r="L260" s="101">
        <f>'worksheet_(ref_spectra)'!S260</f>
        <v>2063</v>
      </c>
      <c r="M260" s="101">
        <f>'worksheet_(ref_spectra)'!T260</f>
        <v>2258</v>
      </c>
      <c r="N260" s="101">
        <f>'worksheet_(ref_spectra)'!U260</f>
        <v>5539</v>
      </c>
      <c r="O260" s="101">
        <f>'worksheet_(ref_spectra)'!V260</f>
        <v>18796</v>
      </c>
      <c r="P260" s="101">
        <f>'worksheet_(ref_spectra)'!W260</f>
        <v>16616</v>
      </c>
      <c r="Q260" s="102">
        <f>'worksheet_(ref_spectra)'!X260</f>
        <v>3011.6089566706014</v>
      </c>
      <c r="R260" s="173">
        <f>L260*$B$2+M260*$C$2+N260*$D$2+O260*$E$2+P260*$F$2-Q260</f>
        <v>-2561.9607947902473</v>
      </c>
    </row>
    <row r="261" spans="11:18" x14ac:dyDescent="0.25">
      <c r="K261" s="24"/>
      <c r="L261" s="101"/>
      <c r="M261" s="101"/>
      <c r="N261" s="101"/>
      <c r="O261" s="101"/>
      <c r="P261" s="101"/>
      <c r="Q261" s="102"/>
      <c r="R261" s="173"/>
    </row>
    <row r="262" spans="11:18" x14ac:dyDescent="0.25">
      <c r="K262" s="24">
        <f>'worksheet_(ref_spectra)'!R262</f>
        <v>513.59999999999104</v>
      </c>
      <c r="L262" s="101">
        <f>'worksheet_(ref_spectra)'!S262</f>
        <v>1976</v>
      </c>
      <c r="M262" s="101">
        <f>'worksheet_(ref_spectra)'!T262</f>
        <v>2156</v>
      </c>
      <c r="N262" s="101">
        <f>'worksheet_(ref_spectra)'!U262</f>
        <v>5094</v>
      </c>
      <c r="O262" s="101">
        <f>'worksheet_(ref_spectra)'!V262</f>
        <v>17280</v>
      </c>
      <c r="P262" s="101">
        <f>'worksheet_(ref_spectra)'!W262</f>
        <v>15264</v>
      </c>
      <c r="Q262" s="102">
        <f>'worksheet_(ref_spectra)'!X262</f>
        <v>3189.7149426455317</v>
      </c>
      <c r="R262" s="173">
        <f>L262*$B$2+M262*$C$2+N262*$D$2+O262*$E$2+P262*$F$2-Q262</f>
        <v>-2773.8588425001954</v>
      </c>
    </row>
    <row r="263" spans="11:18" x14ac:dyDescent="0.25">
      <c r="K263" s="24"/>
      <c r="L263" s="101"/>
      <c r="M263" s="101"/>
      <c r="N263" s="101"/>
      <c r="O263" s="101"/>
      <c r="P263" s="101"/>
      <c r="Q263" s="102"/>
      <c r="R263" s="173"/>
    </row>
    <row r="264" spans="11:18" x14ac:dyDescent="0.25">
      <c r="K264" s="24">
        <f>'worksheet_(ref_spectra)'!R264</f>
        <v>514.399999999991</v>
      </c>
      <c r="L264" s="101">
        <f>'worksheet_(ref_spectra)'!S264</f>
        <v>1890</v>
      </c>
      <c r="M264" s="101">
        <f>'worksheet_(ref_spectra)'!T264</f>
        <v>2056</v>
      </c>
      <c r="N264" s="101">
        <f>'worksheet_(ref_spectra)'!U264</f>
        <v>4720</v>
      </c>
      <c r="O264" s="101">
        <f>'worksheet_(ref_spectra)'!V264</f>
        <v>15690</v>
      </c>
      <c r="P264" s="101">
        <f>'worksheet_(ref_spectra)'!W264</f>
        <v>14033</v>
      </c>
      <c r="Q264" s="102">
        <f>'worksheet_(ref_spectra)'!X264</f>
        <v>2702.0271139299821</v>
      </c>
      <c r="R264" s="173">
        <f>L264*$B$2+M264*$C$2+N264*$D$2+O264*$E$2+P264*$F$2-Q264</f>
        <v>-2317.1733243441222</v>
      </c>
    </row>
    <row r="265" spans="11:18" x14ac:dyDescent="0.25">
      <c r="K265" s="24"/>
      <c r="L265" s="101"/>
      <c r="M265" s="101"/>
      <c r="N265" s="101"/>
      <c r="O265" s="101"/>
      <c r="P265" s="101"/>
      <c r="Q265" s="102"/>
      <c r="R265" s="173"/>
    </row>
    <row r="266" spans="11:18" x14ac:dyDescent="0.25">
      <c r="K266" s="24">
        <f>'worksheet_(ref_spectra)'!R266</f>
        <v>515.19999999999095</v>
      </c>
      <c r="L266" s="101">
        <f>'worksheet_(ref_spectra)'!S266</f>
        <v>1815</v>
      </c>
      <c r="M266" s="101">
        <f>'worksheet_(ref_spectra)'!T266</f>
        <v>1964</v>
      </c>
      <c r="N266" s="101">
        <f>'worksheet_(ref_spectra)'!U266</f>
        <v>4368</v>
      </c>
      <c r="O266" s="101">
        <f>'worksheet_(ref_spectra)'!V266</f>
        <v>14341</v>
      </c>
      <c r="P266" s="101">
        <f>'worksheet_(ref_spectra)'!W266</f>
        <v>12917</v>
      </c>
      <c r="Q266" s="102">
        <f>'worksheet_(ref_spectra)'!X266</f>
        <v>2608.2467998759894</v>
      </c>
      <c r="R266" s="173">
        <f>L266*$B$2+M266*$C$2+N266*$D$2+O266*$E$2+P266*$F$2-Q266</f>
        <v>-2251.3965820922849</v>
      </c>
    </row>
    <row r="267" spans="11:18" x14ac:dyDescent="0.25">
      <c r="K267" s="24"/>
      <c r="L267" s="101"/>
      <c r="M267" s="101"/>
      <c r="N267" s="101"/>
      <c r="O267" s="101"/>
      <c r="P267" s="101"/>
      <c r="Q267" s="102"/>
      <c r="R267" s="173"/>
    </row>
    <row r="268" spans="11:18" x14ac:dyDescent="0.25">
      <c r="K268" s="24">
        <f>'worksheet_(ref_spectra)'!R268</f>
        <v>515.99999999999102</v>
      </c>
      <c r="L268" s="101">
        <f>'worksheet_(ref_spectra)'!S268</f>
        <v>1737</v>
      </c>
      <c r="M268" s="101">
        <f>'worksheet_(ref_spectra)'!T268</f>
        <v>1859</v>
      </c>
      <c r="N268" s="101">
        <f>'worksheet_(ref_spectra)'!U268</f>
        <v>4047</v>
      </c>
      <c r="O268" s="101">
        <f>'worksheet_(ref_spectra)'!V268</f>
        <v>13136</v>
      </c>
      <c r="P268" s="101">
        <f>'worksheet_(ref_spectra)'!W268</f>
        <v>11857</v>
      </c>
      <c r="Q268" s="102">
        <f>'worksheet_(ref_spectra)'!X268</f>
        <v>2967.1434067664195</v>
      </c>
      <c r="R268" s="173">
        <f>L268*$B$2+M268*$C$2+N268*$D$2+O268*$E$2+P268*$F$2-Q268</f>
        <v>-2637.1253139589012</v>
      </c>
    </row>
    <row r="269" spans="11:18" x14ac:dyDescent="0.25">
      <c r="K269" s="24"/>
      <c r="L269" s="101"/>
      <c r="M269" s="101"/>
      <c r="N269" s="101"/>
      <c r="O269" s="101"/>
      <c r="P269" s="101"/>
      <c r="Q269" s="102"/>
      <c r="R269" s="173"/>
    </row>
    <row r="270" spans="11:18" x14ac:dyDescent="0.25">
      <c r="K270" s="24">
        <f>'worksheet_(ref_spectra)'!R270</f>
        <v>516.79999999999097</v>
      </c>
      <c r="L270" s="101">
        <f>'worksheet_(ref_spectra)'!S270</f>
        <v>1677</v>
      </c>
      <c r="M270" s="101">
        <f>'worksheet_(ref_spectra)'!T270</f>
        <v>1802</v>
      </c>
      <c r="N270" s="101">
        <f>'worksheet_(ref_spectra)'!U270</f>
        <v>3776</v>
      </c>
      <c r="O270" s="101">
        <f>'worksheet_(ref_spectra)'!V270</f>
        <v>11884</v>
      </c>
      <c r="P270" s="101">
        <f>'worksheet_(ref_spectra)'!W270</f>
        <v>10854</v>
      </c>
      <c r="Q270" s="102">
        <f>'worksheet_(ref_spectra)'!X270</f>
        <v>2963.789516782751</v>
      </c>
      <c r="R270" s="173">
        <f>L270*$B$2+M270*$C$2+N270*$D$2+O270*$E$2+P270*$F$2-Q270</f>
        <v>-2658.6835539201929</v>
      </c>
    </row>
    <row r="271" spans="11:18" x14ac:dyDescent="0.25">
      <c r="K271" s="24"/>
      <c r="L271" s="101"/>
      <c r="M271" s="101"/>
      <c r="N271" s="101"/>
      <c r="O271" s="101"/>
      <c r="P271" s="101"/>
      <c r="Q271" s="102"/>
      <c r="R271" s="173"/>
    </row>
    <row r="272" spans="11:18" x14ac:dyDescent="0.25">
      <c r="K272" s="24">
        <f>'worksheet_(ref_spectra)'!R272</f>
        <v>517.59999999999002</v>
      </c>
      <c r="L272" s="101">
        <f>'worksheet_(ref_spectra)'!S272</f>
        <v>1542</v>
      </c>
      <c r="M272" s="101">
        <f>'worksheet_(ref_spectra)'!T272</f>
        <v>1725</v>
      </c>
      <c r="N272" s="101">
        <f>'worksheet_(ref_spectra)'!U272</f>
        <v>3512</v>
      </c>
      <c r="O272" s="101">
        <f>'worksheet_(ref_spectra)'!V272</f>
        <v>10961</v>
      </c>
      <c r="P272" s="101">
        <f>'worksheet_(ref_spectra)'!W272</f>
        <v>10034</v>
      </c>
      <c r="Q272" s="102">
        <f>'worksheet_(ref_spectra)'!X272</f>
        <v>2414.1300065330261</v>
      </c>
      <c r="R272" s="173">
        <f>L272*$B$2+M272*$C$2+N272*$D$2+O272*$E$2+P272*$F$2-Q272</f>
        <v>-2132.3612973077511</v>
      </c>
    </row>
    <row r="273" spans="11:18" x14ac:dyDescent="0.25">
      <c r="K273" s="24"/>
      <c r="L273" s="101"/>
      <c r="M273" s="101"/>
      <c r="N273" s="101"/>
      <c r="O273" s="101"/>
      <c r="P273" s="101"/>
      <c r="Q273" s="102"/>
      <c r="R273" s="173"/>
    </row>
    <row r="274" spans="11:18" x14ac:dyDescent="0.25">
      <c r="K274" s="24">
        <f>'worksheet_(ref_spectra)'!R274</f>
        <v>518.39999999998997</v>
      </c>
      <c r="L274" s="101">
        <f>'worksheet_(ref_spectra)'!S274</f>
        <v>1519</v>
      </c>
      <c r="M274" s="101">
        <f>'worksheet_(ref_spectra)'!T274</f>
        <v>1689</v>
      </c>
      <c r="N274" s="101">
        <f>'worksheet_(ref_spectra)'!U274</f>
        <v>3307</v>
      </c>
      <c r="O274" s="101">
        <f>'worksheet_(ref_spectra)'!V274</f>
        <v>10030</v>
      </c>
      <c r="P274" s="101">
        <f>'worksheet_(ref_spectra)'!W274</f>
        <v>9192</v>
      </c>
      <c r="Q274" s="102">
        <f>'worksheet_(ref_spectra)'!X274</f>
        <v>2633.4893167994042</v>
      </c>
      <c r="R274" s="173">
        <f>L274*$B$2+M274*$C$2+N274*$D$2+O274*$E$2+P274*$F$2-Q274</f>
        <v>-2371.6879887061359</v>
      </c>
    </row>
    <row r="275" spans="11:18" x14ac:dyDescent="0.25">
      <c r="K275" s="24"/>
      <c r="L275" s="101"/>
      <c r="M275" s="101"/>
      <c r="N275" s="101"/>
      <c r="O275" s="101"/>
      <c r="P275" s="101"/>
      <c r="Q275" s="102"/>
      <c r="R275" s="173"/>
    </row>
    <row r="276" spans="11:18" x14ac:dyDescent="0.25">
      <c r="K276" s="24">
        <f>'worksheet_(ref_spectra)'!R276</f>
        <v>519.19999999999004</v>
      </c>
      <c r="L276" s="101">
        <f>'worksheet_(ref_spectra)'!S276</f>
        <v>1446</v>
      </c>
      <c r="M276" s="101">
        <f>'worksheet_(ref_spectra)'!T276</f>
        <v>1600</v>
      </c>
      <c r="N276" s="101">
        <f>'worksheet_(ref_spectra)'!U276</f>
        <v>3098</v>
      </c>
      <c r="O276" s="101">
        <f>'worksheet_(ref_spectra)'!V276</f>
        <v>9159</v>
      </c>
      <c r="P276" s="101">
        <f>'worksheet_(ref_spectra)'!W276</f>
        <v>8437</v>
      </c>
      <c r="Q276" s="102">
        <f>'worksheet_(ref_spectra)'!X276</f>
        <v>2772.9840893810606</v>
      </c>
      <c r="R276" s="173">
        <f>L276*$B$2+M276*$C$2+N276*$D$2+O276*$E$2+P276*$F$2-Q276</f>
        <v>-2530.8971807580556</v>
      </c>
    </row>
    <row r="277" spans="11:18" x14ac:dyDescent="0.25">
      <c r="K277" s="24"/>
      <c r="L277" s="101"/>
      <c r="M277" s="101"/>
      <c r="N277" s="101"/>
      <c r="O277" s="101"/>
      <c r="P277" s="101"/>
      <c r="Q277" s="102"/>
      <c r="R277" s="173"/>
    </row>
    <row r="278" spans="11:18" x14ac:dyDescent="0.25">
      <c r="K278" s="24">
        <f>'worksheet_(ref_spectra)'!R278</f>
        <v>519.99999999999</v>
      </c>
      <c r="L278" s="101">
        <f>'worksheet_(ref_spectra)'!S278</f>
        <v>1403</v>
      </c>
      <c r="M278" s="101">
        <f>'worksheet_(ref_spectra)'!T278</f>
        <v>1557</v>
      </c>
      <c r="N278" s="101">
        <f>'worksheet_(ref_spectra)'!U278</f>
        <v>2919</v>
      </c>
      <c r="O278" s="101">
        <f>'worksheet_(ref_spectra)'!V278</f>
        <v>8422</v>
      </c>
      <c r="P278" s="101">
        <f>'worksheet_(ref_spectra)'!W278</f>
        <v>7716</v>
      </c>
      <c r="Q278" s="102">
        <f>'worksheet_(ref_spectra)'!X278</f>
        <v>2944.0943270710472</v>
      </c>
      <c r="R278" s="173">
        <f>L278*$B$2+M278*$C$2+N278*$D$2+O278*$E$2+P278*$F$2-Q278</f>
        <v>-2719.9108264418587</v>
      </c>
    </row>
    <row r="279" spans="11:18" x14ac:dyDescent="0.25">
      <c r="L279" s="101"/>
      <c r="M279" s="101"/>
      <c r="N279" s="101"/>
      <c r="O279" s="101"/>
      <c r="P279" s="101"/>
      <c r="Q279" s="102"/>
    </row>
    <row r="280" spans="11:18" x14ac:dyDescent="0.25">
      <c r="L280" s="101"/>
      <c r="M280" s="101"/>
      <c r="N280" s="101"/>
      <c r="O280" s="101"/>
      <c r="P280" s="101"/>
      <c r="Q280" s="102"/>
    </row>
    <row r="281" spans="11:18" x14ac:dyDescent="0.25">
      <c r="L281" s="101"/>
      <c r="M281" s="101"/>
      <c r="N281" s="101"/>
      <c r="O281" s="101"/>
      <c r="P281" s="101"/>
      <c r="Q281" s="102"/>
    </row>
    <row r="282" spans="11:18" x14ac:dyDescent="0.25">
      <c r="L282" s="101"/>
      <c r="M282" s="101"/>
      <c r="N282" s="101"/>
      <c r="O282" s="101"/>
      <c r="P282" s="101"/>
      <c r="Q282" s="102"/>
    </row>
    <row r="283" spans="11:18" x14ac:dyDescent="0.25">
      <c r="L283" s="101"/>
      <c r="M283" s="101"/>
      <c r="N283" s="101"/>
      <c r="O283" s="101"/>
      <c r="P283" s="101"/>
      <c r="Q283" s="102"/>
    </row>
    <row r="284" spans="11:18" x14ac:dyDescent="0.25">
      <c r="L284" s="101"/>
      <c r="M284" s="101"/>
      <c r="N284" s="101"/>
      <c r="O284" s="101"/>
      <c r="P284" s="101"/>
      <c r="Q284" s="102"/>
    </row>
    <row r="285" spans="11:18" x14ac:dyDescent="0.25">
      <c r="L285" s="101"/>
      <c r="M285" s="101"/>
      <c r="N285" s="101"/>
      <c r="O285" s="101"/>
      <c r="P285" s="101"/>
      <c r="Q285" s="102"/>
    </row>
    <row r="286" spans="11:18" x14ac:dyDescent="0.25">
      <c r="L286" s="101"/>
      <c r="M286" s="101"/>
      <c r="N286" s="101"/>
      <c r="O286" s="101"/>
      <c r="P286" s="101"/>
      <c r="Q286" s="102"/>
    </row>
    <row r="287" spans="11:18" x14ac:dyDescent="0.25">
      <c r="L287" s="101"/>
      <c r="M287" s="101"/>
      <c r="N287" s="101"/>
      <c r="O287" s="101"/>
      <c r="P287" s="101"/>
      <c r="Q287" s="102"/>
    </row>
    <row r="288" spans="11:18" x14ac:dyDescent="0.25">
      <c r="L288" s="101"/>
      <c r="M288" s="101"/>
      <c r="N288" s="101"/>
      <c r="O288" s="101"/>
      <c r="P288" s="101"/>
      <c r="Q288" s="102"/>
    </row>
    <row r="289" spans="12:17" x14ac:dyDescent="0.25">
      <c r="L289" s="101"/>
      <c r="M289" s="101"/>
      <c r="N289" s="101"/>
      <c r="O289" s="101"/>
      <c r="P289" s="101"/>
      <c r="Q289" s="102"/>
    </row>
    <row r="290" spans="12:17" x14ac:dyDescent="0.25">
      <c r="L290" s="101"/>
      <c r="M290" s="101"/>
      <c r="N290" s="101"/>
      <c r="O290" s="101"/>
      <c r="P290" s="101"/>
      <c r="Q290" s="102"/>
    </row>
    <row r="291" spans="12:17" x14ac:dyDescent="0.25">
      <c r="L291" s="101"/>
      <c r="M291" s="101"/>
      <c r="N291" s="101"/>
      <c r="O291" s="101"/>
      <c r="P291" s="101"/>
      <c r="Q291" s="102"/>
    </row>
    <row r="292" spans="12:17" x14ac:dyDescent="0.25">
      <c r="L292" s="101"/>
      <c r="M292" s="101"/>
      <c r="N292" s="101"/>
      <c r="O292" s="101"/>
      <c r="P292" s="101"/>
      <c r="Q292" s="102"/>
    </row>
    <row r="293" spans="12:17" x14ac:dyDescent="0.25">
      <c r="L293" s="101"/>
      <c r="M293" s="101"/>
      <c r="N293" s="101"/>
      <c r="O293" s="101"/>
      <c r="P293" s="101"/>
      <c r="Q293" s="102"/>
    </row>
    <row r="294" spans="12:17" x14ac:dyDescent="0.25">
      <c r="L294" s="101"/>
      <c r="M294" s="101"/>
      <c r="N294" s="101"/>
      <c r="O294" s="101"/>
      <c r="P294" s="101"/>
      <c r="Q294" s="102"/>
    </row>
    <row r="295" spans="12:17" x14ac:dyDescent="0.25">
      <c r="L295" s="101"/>
      <c r="M295" s="101"/>
      <c r="N295" s="101"/>
      <c r="O295" s="101"/>
      <c r="P295" s="101"/>
      <c r="Q295" s="102"/>
    </row>
    <row r="296" spans="12:17" x14ac:dyDescent="0.25">
      <c r="L296" s="101"/>
      <c r="M296" s="101"/>
      <c r="N296" s="101"/>
      <c r="O296" s="101"/>
      <c r="P296" s="101"/>
      <c r="Q296" s="102"/>
    </row>
    <row r="297" spans="12:17" x14ac:dyDescent="0.25">
      <c r="L297" s="101"/>
      <c r="M297" s="101"/>
      <c r="N297" s="101"/>
      <c r="O297" s="101"/>
      <c r="P297" s="101"/>
      <c r="Q297" s="102"/>
    </row>
    <row r="298" spans="12:17" x14ac:dyDescent="0.25">
      <c r="L298" s="101"/>
      <c r="M298" s="101"/>
      <c r="N298" s="101"/>
      <c r="O298" s="101"/>
      <c r="P298" s="101"/>
      <c r="Q298" s="102"/>
    </row>
    <row r="299" spans="12:17" x14ac:dyDescent="0.25">
      <c r="L299" s="101"/>
      <c r="M299" s="101"/>
      <c r="N299" s="101"/>
      <c r="O299" s="101"/>
      <c r="P299" s="101"/>
      <c r="Q299" s="102"/>
    </row>
    <row r="300" spans="12:17" x14ac:dyDescent="0.25">
      <c r="L300" s="101"/>
      <c r="M300" s="101"/>
      <c r="N300" s="101"/>
      <c r="O300" s="101"/>
      <c r="P300" s="101"/>
      <c r="Q300" s="102"/>
    </row>
    <row r="301" spans="12:17" x14ac:dyDescent="0.25">
      <c r="L301" s="101"/>
      <c r="M301" s="101"/>
      <c r="N301" s="101"/>
      <c r="O301" s="101"/>
      <c r="P301" s="101"/>
      <c r="Q301" s="102"/>
    </row>
    <row r="302" spans="12:17" x14ac:dyDescent="0.25">
      <c r="L302" s="101"/>
      <c r="M302" s="101"/>
      <c r="N302" s="101"/>
      <c r="O302" s="101"/>
      <c r="P302" s="101"/>
      <c r="Q302" s="102"/>
    </row>
    <row r="303" spans="12:17" x14ac:dyDescent="0.25">
      <c r="L303" s="101"/>
      <c r="M303" s="101"/>
      <c r="N303" s="101"/>
      <c r="O303" s="101"/>
      <c r="P303" s="101"/>
      <c r="Q303" s="102"/>
    </row>
    <row r="304" spans="12:17" x14ac:dyDescent="0.25">
      <c r="L304" s="101"/>
      <c r="M304" s="101"/>
      <c r="N304" s="101"/>
      <c r="O304" s="101"/>
      <c r="P304" s="101"/>
      <c r="Q304" s="102"/>
    </row>
    <row r="305" spans="12:17" x14ac:dyDescent="0.25">
      <c r="L305" s="101"/>
      <c r="M305" s="101"/>
      <c r="N305" s="101"/>
      <c r="O305" s="101"/>
      <c r="P305" s="101"/>
      <c r="Q305" s="102"/>
    </row>
    <row r="306" spans="12:17" x14ac:dyDescent="0.25">
      <c r="L306" s="101"/>
      <c r="M306" s="101"/>
      <c r="N306" s="101"/>
      <c r="O306" s="101"/>
      <c r="P306" s="101"/>
      <c r="Q306" s="102"/>
    </row>
    <row r="307" spans="12:17" x14ac:dyDescent="0.25">
      <c r="L307" s="101"/>
      <c r="M307" s="101"/>
      <c r="N307" s="101"/>
      <c r="O307" s="101"/>
      <c r="P307" s="101"/>
      <c r="Q307" s="102"/>
    </row>
    <row r="308" spans="12:17" x14ac:dyDescent="0.25">
      <c r="L308" s="101"/>
      <c r="M308" s="101"/>
      <c r="N308" s="101"/>
      <c r="O308" s="101"/>
      <c r="P308" s="101"/>
      <c r="Q308" s="102"/>
    </row>
    <row r="309" spans="12:17" x14ac:dyDescent="0.25">
      <c r="L309" s="101"/>
      <c r="M309" s="101"/>
      <c r="N309" s="101"/>
      <c r="O309" s="101"/>
      <c r="P309" s="101"/>
      <c r="Q309" s="102"/>
    </row>
    <row r="310" spans="12:17" x14ac:dyDescent="0.25">
      <c r="L310" s="101"/>
      <c r="M310" s="101"/>
      <c r="N310" s="101"/>
      <c r="O310" s="101"/>
      <c r="P310" s="101"/>
      <c r="Q310" s="102"/>
    </row>
    <row r="311" spans="12:17" x14ac:dyDescent="0.25">
      <c r="L311" s="101"/>
      <c r="M311" s="101"/>
      <c r="N311" s="101"/>
      <c r="O311" s="101"/>
      <c r="P311" s="101"/>
      <c r="Q311" s="102"/>
    </row>
    <row r="312" spans="12:17" x14ac:dyDescent="0.25">
      <c r="L312" s="101"/>
      <c r="M312" s="101"/>
      <c r="N312" s="101"/>
      <c r="O312" s="101"/>
      <c r="P312" s="101"/>
      <c r="Q312" s="102"/>
    </row>
    <row r="313" spans="12:17" x14ac:dyDescent="0.25">
      <c r="L313" s="101"/>
      <c r="M313" s="101"/>
      <c r="N313" s="101"/>
      <c r="O313" s="101"/>
      <c r="P313" s="101"/>
      <c r="Q313" s="102"/>
    </row>
    <row r="314" spans="12:17" x14ac:dyDescent="0.25">
      <c r="L314" s="101"/>
      <c r="M314" s="101"/>
      <c r="N314" s="101"/>
      <c r="O314" s="101"/>
      <c r="P314" s="101"/>
      <c r="Q314" s="102"/>
    </row>
    <row r="315" spans="12:17" x14ac:dyDescent="0.25">
      <c r="L315" s="101"/>
      <c r="M315" s="101"/>
      <c r="N315" s="101"/>
      <c r="O315" s="101"/>
      <c r="P315" s="101"/>
      <c r="Q315" s="102"/>
    </row>
    <row r="316" spans="12:17" x14ac:dyDescent="0.25">
      <c r="L316" s="101"/>
      <c r="M316" s="101"/>
      <c r="N316" s="101"/>
      <c r="O316" s="101"/>
      <c r="P316" s="101"/>
      <c r="Q316" s="102"/>
    </row>
    <row r="317" spans="12:17" x14ac:dyDescent="0.25">
      <c r="L317" s="101"/>
      <c r="M317" s="101"/>
      <c r="N317" s="101"/>
      <c r="O317" s="101"/>
      <c r="P317" s="101"/>
      <c r="Q317" s="102"/>
    </row>
    <row r="318" spans="12:17" x14ac:dyDescent="0.25">
      <c r="L318" s="101"/>
      <c r="M318" s="101"/>
      <c r="N318" s="101"/>
      <c r="O318" s="101"/>
      <c r="P318" s="101"/>
      <c r="Q318" s="102"/>
    </row>
    <row r="319" spans="12:17" x14ac:dyDescent="0.25">
      <c r="L319" s="101"/>
      <c r="M319" s="101"/>
      <c r="N319" s="101"/>
      <c r="O319" s="101"/>
      <c r="P319" s="101"/>
      <c r="Q319" s="102"/>
    </row>
    <row r="320" spans="12:17" x14ac:dyDescent="0.25">
      <c r="L320" s="101"/>
      <c r="M320" s="101"/>
      <c r="N320" s="101"/>
      <c r="O320" s="101"/>
      <c r="P320" s="101"/>
      <c r="Q320" s="102"/>
    </row>
    <row r="321" spans="12:17" x14ac:dyDescent="0.25">
      <c r="L321" s="101"/>
      <c r="M321" s="101"/>
      <c r="N321" s="101"/>
      <c r="O321" s="101"/>
      <c r="P321" s="101"/>
      <c r="Q321" s="102"/>
    </row>
    <row r="322" spans="12:17" x14ac:dyDescent="0.25">
      <c r="L322" s="101"/>
      <c r="M322" s="101"/>
      <c r="N322" s="101"/>
      <c r="O322" s="101"/>
      <c r="P322" s="101"/>
      <c r="Q322" s="102"/>
    </row>
    <row r="323" spans="12:17" x14ac:dyDescent="0.25">
      <c r="L323" s="101"/>
      <c r="M323" s="101"/>
      <c r="N323" s="101"/>
      <c r="O323" s="101"/>
      <c r="P323" s="101"/>
      <c r="Q323" s="102"/>
    </row>
    <row r="324" spans="12:17" x14ac:dyDescent="0.25">
      <c r="L324" s="101"/>
      <c r="M324" s="101"/>
      <c r="N324" s="101"/>
      <c r="O324" s="101"/>
      <c r="P324" s="101"/>
      <c r="Q324" s="102"/>
    </row>
    <row r="325" spans="12:17" x14ac:dyDescent="0.25">
      <c r="L325" s="101"/>
      <c r="M325" s="101"/>
      <c r="N325" s="101"/>
      <c r="O325" s="101"/>
      <c r="P325" s="101"/>
      <c r="Q325" s="102"/>
    </row>
    <row r="326" spans="12:17" x14ac:dyDescent="0.25">
      <c r="L326" s="101"/>
      <c r="M326" s="101"/>
      <c r="N326" s="101"/>
      <c r="O326" s="101"/>
      <c r="P326" s="101"/>
      <c r="Q326" s="102"/>
    </row>
    <row r="327" spans="12:17" x14ac:dyDescent="0.25">
      <c r="L327" s="101"/>
      <c r="M327" s="101"/>
      <c r="N327" s="101"/>
      <c r="O327" s="101"/>
      <c r="P327" s="101"/>
      <c r="Q327" s="102"/>
    </row>
    <row r="328" spans="12:17" x14ac:dyDescent="0.25">
      <c r="L328" s="101"/>
      <c r="M328" s="101"/>
      <c r="N328" s="101"/>
      <c r="O328" s="101"/>
      <c r="P328" s="101"/>
      <c r="Q328" s="102"/>
    </row>
    <row r="329" spans="12:17" x14ac:dyDescent="0.25">
      <c r="L329" s="101"/>
      <c r="M329" s="101"/>
      <c r="N329" s="101"/>
      <c r="O329" s="101"/>
      <c r="P329" s="101"/>
      <c r="Q329" s="102"/>
    </row>
    <row r="330" spans="12:17" x14ac:dyDescent="0.25">
      <c r="L330" s="101"/>
      <c r="M330" s="101"/>
      <c r="N330" s="101"/>
      <c r="O330" s="101"/>
      <c r="P330" s="101"/>
      <c r="Q330" s="102"/>
    </row>
    <row r="331" spans="12:17" x14ac:dyDescent="0.25">
      <c r="L331" s="101"/>
      <c r="M331" s="101"/>
      <c r="N331" s="101"/>
      <c r="O331" s="101"/>
      <c r="P331" s="101"/>
      <c r="Q331" s="102"/>
    </row>
    <row r="332" spans="12:17" x14ac:dyDescent="0.25">
      <c r="L332" s="101"/>
      <c r="M332" s="101"/>
      <c r="N332" s="101"/>
      <c r="O332" s="101"/>
      <c r="P332" s="101"/>
      <c r="Q332" s="102"/>
    </row>
    <row r="333" spans="12:17" x14ac:dyDescent="0.25">
      <c r="L333" s="101"/>
      <c r="M333" s="101"/>
      <c r="N333" s="101"/>
      <c r="O333" s="101"/>
      <c r="P333" s="101"/>
      <c r="Q333" s="102"/>
    </row>
    <row r="334" spans="12:17" x14ac:dyDescent="0.25">
      <c r="L334" s="101"/>
      <c r="M334" s="101"/>
      <c r="N334" s="101"/>
      <c r="O334" s="101"/>
      <c r="P334" s="101"/>
      <c r="Q334" s="102"/>
    </row>
  </sheetData>
  <mergeCells count="8">
    <mergeCell ref="A24:D24"/>
    <mergeCell ref="I1:I2"/>
    <mergeCell ref="F6:G9"/>
    <mergeCell ref="A18:E21"/>
    <mergeCell ref="C6:D6"/>
    <mergeCell ref="A6:B6"/>
    <mergeCell ref="A17:B17"/>
    <mergeCell ref="E15:E16"/>
  </mergeCells>
  <phoneticPr fontId="0" type="noConversion"/>
  <pageMargins left="0.75" right="0.75" top="1" bottom="1" header="0.4921259845" footer="0.492125984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_summary"/>
  <dimension ref="A1:Y67"/>
  <sheetViews>
    <sheetView zoomScale="90" zoomScaleNormal="90" workbookViewId="0"/>
  </sheetViews>
  <sheetFormatPr defaultRowHeight="13.2" x14ac:dyDescent="0.25"/>
  <cols>
    <col min="1" max="1" width="35.33203125" customWidth="1"/>
    <col min="2" max="2" width="10.77734375" customWidth="1"/>
    <col min="3" max="3" width="3.88671875" customWidth="1"/>
    <col min="4" max="4" width="8.5546875" bestFit="1" customWidth="1"/>
    <col min="5" max="6" width="8.6640625" customWidth="1"/>
    <col min="7" max="7" width="8.5546875" bestFit="1" customWidth="1"/>
    <col min="8" max="9" width="11.33203125" bestFit="1" customWidth="1"/>
    <col min="10" max="11" width="10.33203125" bestFit="1" customWidth="1"/>
    <col min="12" max="14" width="8.5546875" bestFit="1" customWidth="1"/>
    <col min="15" max="23" width="8.6640625" customWidth="1"/>
  </cols>
  <sheetData>
    <row r="1" spans="1:23" ht="13.8" thickBot="1" x14ac:dyDescent="0.3">
      <c r="B1" s="152" t="s">
        <v>71</v>
      </c>
      <c r="C1" s="153"/>
      <c r="D1" s="152" t="s">
        <v>94</v>
      </c>
      <c r="E1" s="152" t="s">
        <v>95</v>
      </c>
      <c r="F1" s="152" t="s">
        <v>96</v>
      </c>
      <c r="G1" s="152" t="s">
        <v>97</v>
      </c>
      <c r="H1" s="152" t="s">
        <v>98</v>
      </c>
      <c r="I1" s="152" t="s">
        <v>99</v>
      </c>
      <c r="J1" s="152" t="s">
        <v>100</v>
      </c>
      <c r="K1" s="152" t="s">
        <v>101</v>
      </c>
      <c r="L1" s="152" t="s">
        <v>102</v>
      </c>
      <c r="M1" s="152" t="s">
        <v>103</v>
      </c>
      <c r="N1" s="152" t="s">
        <v>104</v>
      </c>
      <c r="O1" s="152" t="s">
        <v>90</v>
      </c>
      <c r="P1" s="152" t="s">
        <v>91</v>
      </c>
      <c r="Q1" s="152" t="s">
        <v>92</v>
      </c>
      <c r="R1" s="152" t="s">
        <v>93</v>
      </c>
      <c r="S1" s="152" t="s">
        <v>107</v>
      </c>
      <c r="T1" s="152" t="s">
        <v>110</v>
      </c>
      <c r="U1" s="152" t="s">
        <v>108</v>
      </c>
      <c r="V1" s="152" t="s">
        <v>109</v>
      </c>
      <c r="W1" s="152" t="s">
        <v>111</v>
      </c>
    </row>
    <row r="2" spans="1:23" ht="13.8" thickBot="1" x14ac:dyDescent="0.3">
      <c r="A2" s="53" t="str">
        <f>Chls_fit!A6</f>
        <v>Chl a/b ratio</v>
      </c>
      <c r="B2" s="107">
        <f>Chls_fit!B6</f>
        <v>8.9855439895707487</v>
      </c>
      <c r="D2" s="107">
        <v>2.0363785964896737</v>
      </c>
      <c r="E2" s="107">
        <v>2.0350506356961913</v>
      </c>
      <c r="F2" s="107">
        <v>2.0321904852394383</v>
      </c>
      <c r="G2" s="107">
        <v>2.0340052609019965</v>
      </c>
      <c r="H2" s="107">
        <v>2.0388720886861633</v>
      </c>
      <c r="I2" s="107">
        <v>2.0384357115397296</v>
      </c>
      <c r="J2" s="107">
        <v>2.0341348136974768</v>
      </c>
      <c r="K2" s="107">
        <v>2.0424399410616054</v>
      </c>
      <c r="L2" s="107">
        <v>2.0337780563644179</v>
      </c>
      <c r="M2" s="107">
        <v>2.028950203762474</v>
      </c>
      <c r="N2" s="107">
        <v>2.0144395144237444</v>
      </c>
      <c r="O2" s="107">
        <v>1.361018911253276</v>
      </c>
      <c r="P2" s="107">
        <v>21.941807731833038</v>
      </c>
      <c r="Q2" s="107">
        <v>10.674732322457343</v>
      </c>
      <c r="R2" s="107">
        <v>2.3182472755736043</v>
      </c>
      <c r="S2" s="107">
        <v>2.6471468419850157</v>
      </c>
      <c r="T2" s="107">
        <v>2.4008660048914661</v>
      </c>
      <c r="U2" s="107">
        <v>2.4587589840662658</v>
      </c>
      <c r="V2" s="107">
        <v>2.6597752948145192</v>
      </c>
      <c r="W2" s="107">
        <v>8.9855439895707487</v>
      </c>
    </row>
    <row r="3" spans="1:23" ht="13.8" thickBot="1" x14ac:dyDescent="0.3">
      <c r="A3" s="53" t="str">
        <f>Cars_fit!A13</f>
        <v>Tot Chls/Cars ratio</v>
      </c>
      <c r="B3" s="107">
        <f>Cars_fit!A14</f>
        <v>249.34063157448509</v>
      </c>
      <c r="D3" s="107">
        <v>3.6710755303121707</v>
      </c>
      <c r="E3" s="107">
        <v>3.6623101970454663</v>
      </c>
      <c r="F3" s="107">
        <v>3.6350079733670286</v>
      </c>
      <c r="G3" s="107">
        <v>3.6507225018354008</v>
      </c>
      <c r="H3" s="107">
        <v>3.6344461906705101</v>
      </c>
      <c r="I3" s="107">
        <v>3.6443411275407804</v>
      </c>
      <c r="J3" s="107">
        <v>3.6232102147314134</v>
      </c>
      <c r="K3" s="107">
        <v>3.634798372250525</v>
      </c>
      <c r="L3" s="107">
        <v>3.6348698320613719</v>
      </c>
      <c r="M3" s="107">
        <v>3.5768050921434495</v>
      </c>
      <c r="N3" s="107">
        <v>3.5991479633598495</v>
      </c>
      <c r="O3" s="107">
        <v>3.6345187192750763</v>
      </c>
      <c r="P3" s="107">
        <v>4.6794977643366433</v>
      </c>
      <c r="Q3" s="107">
        <v>4.5848580056293695</v>
      </c>
      <c r="R3" s="107">
        <v>4.2309358806164905</v>
      </c>
      <c r="S3" s="107">
        <v>3.8461870932280307</v>
      </c>
      <c r="T3" s="107">
        <v>4.1532222092740803</v>
      </c>
      <c r="U3" s="107">
        <v>3.5298997688776179</v>
      </c>
      <c r="V3" s="107">
        <v>3.2637730454747285</v>
      </c>
      <c r="W3" s="107">
        <v>249.34063157448509</v>
      </c>
    </row>
    <row r="4" spans="1:23" x14ac:dyDescent="0.25">
      <c r="A4" s="97" t="str">
        <f>Chls_fit!A8</f>
        <v>normalise to n Chls (ex. Chls/complex)</v>
      </c>
      <c r="B4" s="97">
        <f>Chls_fit!B8</f>
        <v>1</v>
      </c>
      <c r="D4" s="97">
        <v>1</v>
      </c>
      <c r="E4" s="97">
        <v>1</v>
      </c>
      <c r="F4" s="97">
        <v>1</v>
      </c>
      <c r="G4" s="97">
        <v>1</v>
      </c>
      <c r="H4" s="97">
        <v>1</v>
      </c>
      <c r="I4" s="97">
        <v>1</v>
      </c>
      <c r="J4" s="97">
        <v>1</v>
      </c>
      <c r="K4" s="97">
        <v>1</v>
      </c>
      <c r="L4" s="97">
        <v>1</v>
      </c>
      <c r="M4" s="97">
        <v>1</v>
      </c>
      <c r="N4" s="97">
        <v>1</v>
      </c>
      <c r="O4" s="97">
        <v>1</v>
      </c>
      <c r="P4" s="97">
        <v>1</v>
      </c>
      <c r="Q4" s="97">
        <v>1</v>
      </c>
      <c r="R4" s="97">
        <v>1</v>
      </c>
      <c r="S4" s="97">
        <v>1</v>
      </c>
      <c r="T4" s="97">
        <v>1</v>
      </c>
      <c r="U4" s="97">
        <v>1</v>
      </c>
      <c r="V4" s="97">
        <v>1</v>
      </c>
      <c r="W4" s="97">
        <v>1</v>
      </c>
    </row>
    <row r="5" spans="1:23" x14ac:dyDescent="0.25">
      <c r="A5" s="196" t="str">
        <f>Chls_fit!A9</f>
        <v>normalised Chl a content</v>
      </c>
      <c r="B5" s="108">
        <f>Chls_fit!B9</f>
        <v>0.8998552306169364</v>
      </c>
      <c r="D5" s="108">
        <v>0.67066030528732823</v>
      </c>
      <c r="E5" s="108">
        <v>0.6705162054831364</v>
      </c>
      <c r="F5" s="108">
        <v>0.67020541589720262</v>
      </c>
      <c r="G5" s="108">
        <v>0.67040268094238431</v>
      </c>
      <c r="H5" s="108">
        <v>0.67093053908947398</v>
      </c>
      <c r="I5" s="108">
        <v>0.67088327845737128</v>
      </c>
      <c r="J5" s="108">
        <v>0.67041675423071478</v>
      </c>
      <c r="K5" s="108">
        <v>0.67131643701368593</v>
      </c>
      <c r="L5" s="108">
        <v>0.67037799686692712</v>
      </c>
      <c r="M5" s="108">
        <v>0.66985261139063002</v>
      </c>
      <c r="N5" s="108">
        <v>0.66826337194190966</v>
      </c>
      <c r="O5" s="108">
        <v>0.57645404904055597</v>
      </c>
      <c r="P5" s="108">
        <v>0.9564114558151211</v>
      </c>
      <c r="Q5" s="108">
        <v>0.91434493122583937</v>
      </c>
      <c r="R5" s="108">
        <v>0.69863608195771476</v>
      </c>
      <c r="S5" s="108">
        <v>0.72581306886570696</v>
      </c>
      <c r="T5" s="108">
        <v>0.70595724778285884</v>
      </c>
      <c r="U5" s="108">
        <v>0.71087895843371052</v>
      </c>
      <c r="V5" s="108">
        <v>0.72675918070246415</v>
      </c>
      <c r="W5" s="108">
        <v>0.8998552306169364</v>
      </c>
    </row>
    <row r="6" spans="1:23" x14ac:dyDescent="0.25">
      <c r="A6" s="197" t="str">
        <f>Chls_fit!A10</f>
        <v>normalised Chl b content</v>
      </c>
      <c r="B6" s="109">
        <f>Chls_fit!B10</f>
        <v>0.1001447693830636</v>
      </c>
      <c r="D6" s="109">
        <v>0.32933969471267177</v>
      </c>
      <c r="E6" s="109">
        <v>0.3294837945168636</v>
      </c>
      <c r="F6" s="109">
        <v>0.32979458410279738</v>
      </c>
      <c r="G6" s="109">
        <v>0.32959731905761569</v>
      </c>
      <c r="H6" s="109">
        <v>0.32906946091052602</v>
      </c>
      <c r="I6" s="109">
        <v>0.32911672154262872</v>
      </c>
      <c r="J6" s="109">
        <v>0.32958324576928522</v>
      </c>
      <c r="K6" s="109">
        <v>0.32868356298631407</v>
      </c>
      <c r="L6" s="109">
        <v>0.32962200313307288</v>
      </c>
      <c r="M6" s="109">
        <v>0.33014738860936998</v>
      </c>
      <c r="N6" s="109">
        <v>0.33173662805809034</v>
      </c>
      <c r="O6" s="109">
        <v>0.42354595095944403</v>
      </c>
      <c r="P6" s="109">
        <v>4.3588544184878897E-2</v>
      </c>
      <c r="Q6" s="109">
        <v>8.5655068774160625E-2</v>
      </c>
      <c r="R6" s="109">
        <v>0.30136391804228524</v>
      </c>
      <c r="S6" s="109">
        <v>0.27418693113429304</v>
      </c>
      <c r="T6" s="109">
        <v>0.29404275221714116</v>
      </c>
      <c r="U6" s="109">
        <v>0.28912104156628948</v>
      </c>
      <c r="V6" s="109">
        <v>0.27324081929753585</v>
      </c>
      <c r="W6" s="109">
        <v>0.1001447693830636</v>
      </c>
    </row>
    <row r="7" spans="1:23" x14ac:dyDescent="0.25">
      <c r="A7" s="198" t="str">
        <f>Cars_fit!A7</f>
        <v>normalised neo</v>
      </c>
      <c r="B7" s="110">
        <f>Cars_fit!B7</f>
        <v>2.417696332749152E-3</v>
      </c>
      <c r="D7" s="110">
        <v>2.3684812005354473E-2</v>
      </c>
      <c r="E7" s="110">
        <v>2.1647190984622557E-2</v>
      </c>
      <c r="F7" s="110">
        <v>2.3844685214272091E-2</v>
      </c>
      <c r="G7" s="110">
        <v>2.3952081190545087E-2</v>
      </c>
      <c r="H7" s="110">
        <v>2.3959653640082137E-2</v>
      </c>
      <c r="I7" s="110">
        <v>2.4789020143694756E-2</v>
      </c>
      <c r="J7" s="110">
        <v>2.7111042596185523E-2</v>
      </c>
      <c r="K7" s="110">
        <v>3.0614418565539848E-2</v>
      </c>
      <c r="L7" s="110">
        <v>2.9258746002790725E-2</v>
      </c>
      <c r="M7" s="110">
        <v>4.4929596132202057E-2</v>
      </c>
      <c r="N7" s="110">
        <v>4.0025126480937402E-2</v>
      </c>
      <c r="O7" s="110">
        <v>6.7771260608617587E-2</v>
      </c>
      <c r="P7" s="110">
        <v>0</v>
      </c>
      <c r="Q7" s="110">
        <v>3.2542442989647357E-3</v>
      </c>
      <c r="R7" s="110">
        <v>5.3307459093488316E-2</v>
      </c>
      <c r="S7" s="110">
        <v>3.6379100616445226E-2</v>
      </c>
      <c r="T7" s="110">
        <v>1.4690567394443972E-2</v>
      </c>
      <c r="U7" s="110">
        <v>3.5030941262031462E-2</v>
      </c>
      <c r="V7" s="110">
        <v>9.649177394564333E-2</v>
      </c>
      <c r="W7" s="110">
        <v>2.417696332749152E-3</v>
      </c>
    </row>
    <row r="8" spans="1:23" x14ac:dyDescent="0.25">
      <c r="A8" s="199" t="str">
        <f>Cars_fit!A8</f>
        <v>normalised viola</v>
      </c>
      <c r="B8" s="111">
        <f>Cars_fit!B8</f>
        <v>0</v>
      </c>
      <c r="D8" s="111">
        <v>6.352009167195985E-2</v>
      </c>
      <c r="E8" s="111">
        <v>6.7492956078573058E-2</v>
      </c>
      <c r="F8" s="111">
        <v>6.8048286761081628E-2</v>
      </c>
      <c r="G8" s="111">
        <v>6.916053637967215E-2</v>
      </c>
      <c r="H8" s="111">
        <v>7.2330611525803626E-2</v>
      </c>
      <c r="I8" s="111">
        <v>7.2112099762317028E-2</v>
      </c>
      <c r="J8" s="111">
        <v>7.1717813870644548E-2</v>
      </c>
      <c r="K8" s="111">
        <v>6.8095209077472574E-2</v>
      </c>
      <c r="L8" s="111">
        <v>7.1362176590789014E-2</v>
      </c>
      <c r="M8" s="111">
        <v>5.5577258628952547E-2</v>
      </c>
      <c r="N8" s="111">
        <v>6.0593284908070082E-2</v>
      </c>
      <c r="O8" s="111">
        <v>2.6677995085024813E-2</v>
      </c>
      <c r="P8" s="111">
        <v>0</v>
      </c>
      <c r="Q8" s="111">
        <v>1.7668951010559857E-2</v>
      </c>
      <c r="R8" s="111">
        <v>0</v>
      </c>
      <c r="S8" s="111">
        <v>3.838655562682998E-2</v>
      </c>
      <c r="T8" s="111">
        <v>3.2237093547799321E-2</v>
      </c>
      <c r="U8" s="111">
        <v>4.0107757431000118E-2</v>
      </c>
      <c r="V8" s="111">
        <v>0</v>
      </c>
      <c r="W8" s="111">
        <v>0</v>
      </c>
    </row>
    <row r="9" spans="1:23" x14ac:dyDescent="0.25">
      <c r="A9" s="200" t="str">
        <f>Cars_fit!A9</f>
        <v>normalised lut</v>
      </c>
      <c r="B9" s="112">
        <f>Cars_fit!B9</f>
        <v>0</v>
      </c>
      <c r="D9" s="112">
        <v>9.277201171508509E-2</v>
      </c>
      <c r="E9" s="112">
        <v>9.0147569585798087E-2</v>
      </c>
      <c r="F9" s="112">
        <v>8.9593202745889208E-2</v>
      </c>
      <c r="G9" s="112">
        <v>8.7184842646488542E-2</v>
      </c>
      <c r="H9" s="112">
        <v>8.4909760916421356E-2</v>
      </c>
      <c r="I9" s="112">
        <v>8.5299760618995732E-2</v>
      </c>
      <c r="J9" s="112">
        <v>8.6507943940932377E-2</v>
      </c>
      <c r="K9" s="112">
        <v>9.01618507674843E-2</v>
      </c>
      <c r="L9" s="112">
        <v>8.853892677889208E-2</v>
      </c>
      <c r="M9" s="112">
        <v>0.10293711922800437</v>
      </c>
      <c r="N9" s="112">
        <v>0.10241538166853856</v>
      </c>
      <c r="O9" s="112">
        <v>0.15716975486113191</v>
      </c>
      <c r="P9" s="112">
        <v>0</v>
      </c>
      <c r="Q9" s="112">
        <v>3.2041790720688537E-2</v>
      </c>
      <c r="R9" s="112">
        <v>0.10738665094258969</v>
      </c>
      <c r="S9" s="112">
        <v>9.7638941330941656E-2</v>
      </c>
      <c r="T9" s="112">
        <v>7.0796044142687975E-2</v>
      </c>
      <c r="U9" s="112">
        <v>3.0059549851121428E-2</v>
      </c>
      <c r="V9" s="112">
        <v>0.10311828093275664</v>
      </c>
      <c r="W9" s="112">
        <v>0</v>
      </c>
    </row>
    <row r="10" spans="1:23" x14ac:dyDescent="0.25">
      <c r="A10" s="204" t="str">
        <f>Cars_fit!A10</f>
        <v>normalised zea</v>
      </c>
      <c r="B10" s="205">
        <f>Cars_fit!B10</f>
        <v>0</v>
      </c>
      <c r="D10" s="205">
        <v>9.2422819165762865E-2</v>
      </c>
      <c r="E10" s="205">
        <v>9.3763976461748347E-2</v>
      </c>
      <c r="F10" s="205">
        <v>9.3616385528087639E-2</v>
      </c>
      <c r="G10" s="205">
        <v>9.3620921554916151E-2</v>
      </c>
      <c r="H10" s="205">
        <v>9.3945057250323621E-2</v>
      </c>
      <c r="I10" s="205">
        <v>9.2197142328249646E-2</v>
      </c>
      <c r="J10" s="205">
        <v>9.0661538284857221E-2</v>
      </c>
      <c r="K10" s="205">
        <v>8.624694566341938E-2</v>
      </c>
      <c r="L10" s="205">
        <v>8.5953166004172313E-2</v>
      </c>
      <c r="M10" s="205">
        <v>7.6135140398853773E-2</v>
      </c>
      <c r="N10" s="205">
        <v>7.4809743851808344E-2</v>
      </c>
      <c r="O10" s="205">
        <v>2.3520582122699998E-2</v>
      </c>
      <c r="P10" s="205">
        <v>0</v>
      </c>
      <c r="Q10" s="205">
        <v>0</v>
      </c>
      <c r="R10" s="205">
        <v>0</v>
      </c>
      <c r="S10" s="205">
        <v>8.7593154942996077E-2</v>
      </c>
      <c r="T10" s="205">
        <v>0</v>
      </c>
      <c r="U10" s="205">
        <v>0</v>
      </c>
      <c r="V10" s="205">
        <v>0</v>
      </c>
      <c r="W10" s="205">
        <v>0</v>
      </c>
    </row>
    <row r="11" spans="1:23" x14ac:dyDescent="0.25">
      <c r="A11" s="162" t="str">
        <f>Cars_fit!A11</f>
        <v>normalised b-car</v>
      </c>
      <c r="B11" s="113">
        <f>Cars_fit!B11</f>
        <v>1.5928814607111639E-3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0.21369814675865287</v>
      </c>
      <c r="Q11" s="113">
        <v>0.16514427684601607</v>
      </c>
      <c r="R11" s="113">
        <v>7.5660216339175385E-2</v>
      </c>
      <c r="S11" s="113">
        <v>0</v>
      </c>
      <c r="T11" s="113">
        <v>0.12305320248505518</v>
      </c>
      <c r="U11" s="113">
        <v>0.17809591431474436</v>
      </c>
      <c r="V11" s="113">
        <v>0.10678379851361677</v>
      </c>
      <c r="W11" s="113">
        <v>1.5928814607111639E-3</v>
      </c>
    </row>
    <row r="12" spans="1:23" x14ac:dyDescent="0.25">
      <c r="A12" s="97" t="str">
        <f>Cars_fit!A12</f>
        <v>normalised tot Cars</v>
      </c>
      <c r="B12" s="114">
        <f>Cars_fit!B12</f>
        <v>4.0105777934603161E-3</v>
      </c>
      <c r="D12" s="114">
        <v>0.27239973455816224</v>
      </c>
      <c r="E12" s="114">
        <v>0.27305169311074207</v>
      </c>
      <c r="F12" s="114">
        <v>0.27510256024933055</v>
      </c>
      <c r="G12" s="114">
        <v>0.27391838177162192</v>
      </c>
      <c r="H12" s="114">
        <v>0.27514508333263077</v>
      </c>
      <c r="I12" s="114">
        <v>0.27439802285325715</v>
      </c>
      <c r="J12" s="114">
        <v>0.27599833869261969</v>
      </c>
      <c r="K12" s="114">
        <v>0.27511842407391612</v>
      </c>
      <c r="L12" s="114">
        <v>0.27511301537664412</v>
      </c>
      <c r="M12" s="114">
        <v>0.27957911438801275</v>
      </c>
      <c r="N12" s="114">
        <v>0.27784353690935437</v>
      </c>
      <c r="O12" s="114">
        <v>0.27513959267747429</v>
      </c>
      <c r="P12" s="114">
        <v>0.21369814675865287</v>
      </c>
      <c r="Q12" s="114">
        <v>0.2181092628762292</v>
      </c>
      <c r="R12" s="114">
        <v>0.23635432637525339</v>
      </c>
      <c r="S12" s="114">
        <v>0.25999775251721291</v>
      </c>
      <c r="T12" s="114">
        <v>0.24077690756998643</v>
      </c>
      <c r="U12" s="114">
        <v>0.28329416285889736</v>
      </c>
      <c r="V12" s="114">
        <v>0.30639385339201675</v>
      </c>
      <c r="W12" s="114">
        <v>4.0105777934603161E-3</v>
      </c>
    </row>
    <row r="13" spans="1:23" x14ac:dyDescent="0.25">
      <c r="A13" s="168"/>
      <c r="B13" s="153"/>
      <c r="D13" s="153"/>
      <c r="E13" s="153"/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</row>
    <row r="14" spans="1:23" x14ac:dyDescent="0.25">
      <c r="A14" s="94" t="s">
        <v>121</v>
      </c>
      <c r="B14" s="115">
        <f>Chls_fit!B2+Chls_fit!C2</f>
        <v>12.863389522437783</v>
      </c>
      <c r="D14" s="115">
        <v>12.414371306234816</v>
      </c>
      <c r="E14" s="115">
        <v>12.399051599846752</v>
      </c>
      <c r="F14" s="115">
        <v>12.383221550338918</v>
      </c>
      <c r="G14" s="115">
        <v>12.367016622211455</v>
      </c>
      <c r="H14" s="115">
        <v>12.355000542518496</v>
      </c>
      <c r="I14" s="115">
        <v>12.32708531990615</v>
      </c>
      <c r="J14" s="115">
        <v>12.300299387819697</v>
      </c>
      <c r="K14" s="115">
        <v>12.275646279883972</v>
      </c>
      <c r="L14" s="115">
        <v>12.247627099996867</v>
      </c>
      <c r="M14" s="115">
        <v>12.206450004941372</v>
      </c>
      <c r="N14" s="115">
        <v>12.163320079701627</v>
      </c>
      <c r="O14" s="115">
        <v>11.977956276427813</v>
      </c>
      <c r="P14" s="115">
        <v>13.042978708422684</v>
      </c>
      <c r="Q14" s="115">
        <v>12.990311180209844</v>
      </c>
      <c r="R14" s="115">
        <v>12.418351819356587</v>
      </c>
      <c r="S14" s="115">
        <v>11.499062822660482</v>
      </c>
      <c r="T14" s="115">
        <v>11.717616510845872</v>
      </c>
      <c r="U14" s="115">
        <v>11.60321815472571</v>
      </c>
      <c r="V14" s="115">
        <v>10.700477877309744</v>
      </c>
      <c r="W14" s="115">
        <v>12.863389522437783</v>
      </c>
    </row>
    <row r="15" spans="1:23" x14ac:dyDescent="0.25">
      <c r="A15" s="94" t="s">
        <v>122</v>
      </c>
      <c r="B15" s="115">
        <f>Chls_fit!D2+Chls_fit!E2</f>
        <v>1.4315649155318737</v>
      </c>
      <c r="D15" s="115">
        <v>6.0962982657718037</v>
      </c>
      <c r="E15" s="115">
        <v>6.0927484468242898</v>
      </c>
      <c r="F15" s="115">
        <v>6.0935338691342666</v>
      </c>
      <c r="G15" s="115">
        <v>6.0801301058224393</v>
      </c>
      <c r="H15" s="115">
        <v>6.0597232220094703</v>
      </c>
      <c r="I15" s="115">
        <v>6.0473260206940269</v>
      </c>
      <c r="J15" s="115">
        <v>6.0469440397911791</v>
      </c>
      <c r="K15" s="115">
        <v>6.0102850679190203</v>
      </c>
      <c r="L15" s="115">
        <v>6.0221060315159107</v>
      </c>
      <c r="M15" s="115">
        <v>6.0161407521514327</v>
      </c>
      <c r="N15" s="115">
        <v>6.0380666645039964</v>
      </c>
      <c r="O15" s="115">
        <v>8.8007272914364378</v>
      </c>
      <c r="P15" s="115">
        <v>0.59443501045267166</v>
      </c>
      <c r="Q15" s="115">
        <v>1.2169214915938473</v>
      </c>
      <c r="R15" s="115">
        <v>5.3567848219659453</v>
      </c>
      <c r="S15" s="115">
        <v>4.3439459573151904</v>
      </c>
      <c r="T15" s="115">
        <v>4.8805791272701953</v>
      </c>
      <c r="U15" s="115">
        <v>4.7191360478677122</v>
      </c>
      <c r="V15" s="115">
        <v>4.0230758959869002</v>
      </c>
      <c r="W15" s="115">
        <v>1.4315649155318737</v>
      </c>
    </row>
    <row r="16" spans="1:23" x14ac:dyDescent="0.25">
      <c r="A16" s="94" t="s">
        <v>123</v>
      </c>
      <c r="B16" s="115">
        <f>Cars_fit!B2+Cars_fit!C2+Cars_fit!D2+Cars_fit!E2+Cars_fit!F2</f>
        <v>5.7331026827448103E-2</v>
      </c>
      <c r="D16" s="115">
        <v>5.0423014779084543</v>
      </c>
      <c r="E16" s="115">
        <v>5.0492173114088272</v>
      </c>
      <c r="F16" s="115">
        <v>5.0830027209977668</v>
      </c>
      <c r="G16" s="115">
        <v>5.0530125800467145</v>
      </c>
      <c r="H16" s="115">
        <v>5.0667207047384233</v>
      </c>
      <c r="I16" s="115">
        <v>5.0419021429531545</v>
      </c>
      <c r="J16" s="115">
        <v>5.063808705609687</v>
      </c>
      <c r="K16" s="115">
        <v>5.0307966151313801</v>
      </c>
      <c r="L16" s="115">
        <v>5.0262413719370596</v>
      </c>
      <c r="M16" s="115">
        <v>5.0946557857231927</v>
      </c>
      <c r="N16" s="115">
        <v>5.0571376696651296</v>
      </c>
      <c r="O16" s="115">
        <v>5.7170385332362974</v>
      </c>
      <c r="P16" s="115">
        <v>2.9142900383046917</v>
      </c>
      <c r="Q16" s="115">
        <v>3.0987290455581835</v>
      </c>
      <c r="R16" s="115">
        <v>4.2012304470878714</v>
      </c>
      <c r="S16" s="115">
        <v>4.1191466759041466</v>
      </c>
      <c r="T16" s="115">
        <v>3.9964622169872248</v>
      </c>
      <c r="U16" s="115">
        <v>4.6240276697101095</v>
      </c>
      <c r="V16" s="115">
        <v>4.5112063762249264</v>
      </c>
      <c r="W16" s="115">
        <v>5.7331026827448103E-2</v>
      </c>
    </row>
    <row r="17" spans="1:25" x14ac:dyDescent="0.25">
      <c r="A17" s="168"/>
      <c r="B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</row>
    <row r="18" spans="1:25" x14ac:dyDescent="0.25">
      <c r="A18" s="38" t="s">
        <v>83</v>
      </c>
      <c r="B18" s="40">
        <v>166</v>
      </c>
      <c r="D18" s="40">
        <v>166</v>
      </c>
      <c r="E18" s="40">
        <v>166</v>
      </c>
      <c r="F18" s="40">
        <v>166</v>
      </c>
      <c r="G18" s="40">
        <v>166</v>
      </c>
      <c r="H18" s="40">
        <v>166</v>
      </c>
      <c r="I18" s="40">
        <v>166</v>
      </c>
      <c r="J18" s="40">
        <v>166</v>
      </c>
      <c r="K18" s="40">
        <v>166</v>
      </c>
      <c r="L18" s="40">
        <v>166</v>
      </c>
      <c r="M18" s="40">
        <v>166</v>
      </c>
      <c r="N18" s="40">
        <v>166</v>
      </c>
      <c r="O18" s="40">
        <v>166</v>
      </c>
      <c r="P18" s="40">
        <v>166</v>
      </c>
      <c r="Q18" s="40">
        <v>166</v>
      </c>
      <c r="R18" s="40">
        <v>166</v>
      </c>
      <c r="S18" s="40">
        <v>166</v>
      </c>
      <c r="T18" s="40">
        <v>166</v>
      </c>
      <c r="U18" s="40">
        <v>166</v>
      </c>
      <c r="V18" s="40">
        <v>166</v>
      </c>
      <c r="W18" s="40">
        <v>166</v>
      </c>
    </row>
    <row r="19" spans="1:25" x14ac:dyDescent="0.25">
      <c r="A19" s="39" t="s">
        <v>84</v>
      </c>
      <c r="B19" s="116">
        <f>(B14+B15)*900*B18/1000000</f>
        <v>2.1356661930326672</v>
      </c>
      <c r="D19" s="116">
        <v>2.7654940340577889</v>
      </c>
      <c r="E19" s="116">
        <v>2.7626749269726538</v>
      </c>
      <c r="F19" s="116">
        <v>2.7604272596692936</v>
      </c>
      <c r="G19" s="116">
        <v>2.7560037211682635</v>
      </c>
      <c r="H19" s="116">
        <v>2.7511597304204782</v>
      </c>
      <c r="I19" s="116">
        <v>2.7451370542856663</v>
      </c>
      <c r="J19" s="116">
        <v>2.7410781680850649</v>
      </c>
      <c r="K19" s="116">
        <v>2.7319181433617667</v>
      </c>
      <c r="L19" s="116">
        <v>2.7294981298480088</v>
      </c>
      <c r="M19" s="116">
        <v>2.7224550591096648</v>
      </c>
      <c r="N19" s="116">
        <v>2.7192871795843203</v>
      </c>
      <c r="O19" s="116">
        <v>3.1043353250389187</v>
      </c>
      <c r="P19" s="116">
        <v>2.037429609599978</v>
      </c>
      <c r="Q19" s="116">
        <v>2.1225605611674716</v>
      </c>
      <c r="R19" s="116">
        <v>2.6556054142135865</v>
      </c>
      <c r="S19" s="116">
        <v>2.3669455117283653</v>
      </c>
      <c r="T19" s="116">
        <v>2.4797704283345401</v>
      </c>
      <c r="U19" s="116">
        <v>2.4385597178674572</v>
      </c>
      <c r="V19" s="116">
        <v>2.1996989337305184</v>
      </c>
      <c r="W19" s="116">
        <v>2.1356661930326672</v>
      </c>
    </row>
    <row r="20" spans="1:25" x14ac:dyDescent="0.25">
      <c r="A20" s="38" t="s">
        <v>58</v>
      </c>
      <c r="B20" s="128">
        <v>5.5</v>
      </c>
      <c r="D20" s="128">
        <v>5.5</v>
      </c>
      <c r="E20" s="128">
        <v>5.5</v>
      </c>
      <c r="F20" s="128">
        <v>5.5</v>
      </c>
      <c r="G20" s="128">
        <v>5.5</v>
      </c>
      <c r="H20" s="128">
        <v>5.5</v>
      </c>
      <c r="I20" s="128">
        <v>5.5</v>
      </c>
      <c r="J20" s="128">
        <v>5.5</v>
      </c>
      <c r="K20" s="128">
        <v>5.5</v>
      </c>
      <c r="L20" s="128">
        <v>5.5</v>
      </c>
      <c r="M20" s="128">
        <v>5.5</v>
      </c>
      <c r="N20" s="128">
        <v>5.5</v>
      </c>
      <c r="O20" s="128">
        <v>5.5</v>
      </c>
      <c r="P20" s="128">
        <v>5.5</v>
      </c>
      <c r="Q20" s="128">
        <v>5.5</v>
      </c>
      <c r="R20" s="128">
        <v>5.5</v>
      </c>
      <c r="S20" s="128">
        <v>5.5</v>
      </c>
      <c r="T20" s="128">
        <v>5.5</v>
      </c>
      <c r="U20" s="128">
        <v>5.5</v>
      </c>
      <c r="V20" s="128">
        <v>5.5</v>
      </c>
      <c r="W20" s="128">
        <v>5.5</v>
      </c>
    </row>
    <row r="21" spans="1:25" x14ac:dyDescent="0.25">
      <c r="A21" s="39" t="s">
        <v>59</v>
      </c>
      <c r="B21" s="116">
        <f>B19*B20</f>
        <v>11.74616406167967</v>
      </c>
      <c r="D21" s="116">
        <v>15.21021718731784</v>
      </c>
      <c r="E21" s="116">
        <v>15.194712098349596</v>
      </c>
      <c r="F21" s="116">
        <v>15.182349928181115</v>
      </c>
      <c r="G21" s="116">
        <v>15.15802046642545</v>
      </c>
      <c r="H21" s="116">
        <v>15.13137851731263</v>
      </c>
      <c r="I21" s="116">
        <v>15.098253798571164</v>
      </c>
      <c r="J21" s="116">
        <v>15.075929924467857</v>
      </c>
      <c r="K21" s="116">
        <v>15.025549788489718</v>
      </c>
      <c r="L21" s="116">
        <v>15.012239714164048</v>
      </c>
      <c r="M21" s="116">
        <v>14.973502825103157</v>
      </c>
      <c r="N21" s="116">
        <v>14.956079487713762</v>
      </c>
      <c r="O21" s="116">
        <v>17.073844287714053</v>
      </c>
      <c r="P21" s="116">
        <v>11.205862852799878</v>
      </c>
      <c r="Q21" s="116">
        <v>11.674083086421094</v>
      </c>
      <c r="R21" s="116">
        <v>14.605829778174726</v>
      </c>
      <c r="S21" s="116">
        <v>13.018200314506009</v>
      </c>
      <c r="T21" s="116">
        <v>13.63873735583997</v>
      </c>
      <c r="U21" s="116">
        <v>13.412078448271014</v>
      </c>
      <c r="V21" s="116">
        <v>12.098344135517852</v>
      </c>
      <c r="W21" s="116">
        <v>11.74616406167967</v>
      </c>
    </row>
    <row r="23" spans="1:25" x14ac:dyDescent="0.25">
      <c r="A23" s="38" t="s">
        <v>86</v>
      </c>
      <c r="B23" s="38">
        <f>INT(Chls_fit!B12)</f>
        <v>4572</v>
      </c>
      <c r="D23" s="38">
        <v>12037</v>
      </c>
      <c r="E23" s="38">
        <v>11168</v>
      </c>
      <c r="F23" s="38">
        <v>13059</v>
      </c>
      <c r="G23" s="38">
        <v>12893</v>
      </c>
      <c r="H23" s="38">
        <v>12345</v>
      </c>
      <c r="I23" s="38">
        <v>11700</v>
      </c>
      <c r="J23" s="38">
        <v>11896</v>
      </c>
      <c r="K23" s="38">
        <v>9677</v>
      </c>
      <c r="L23" s="38">
        <v>9537</v>
      </c>
      <c r="M23" s="38">
        <v>10415</v>
      </c>
      <c r="N23" s="38">
        <v>7091</v>
      </c>
      <c r="O23" s="38">
        <v>14056</v>
      </c>
      <c r="P23" s="38">
        <v>15843</v>
      </c>
      <c r="Q23" s="38">
        <v>13588</v>
      </c>
      <c r="R23" s="38">
        <v>17766</v>
      </c>
      <c r="S23" s="38">
        <v>6102</v>
      </c>
      <c r="T23" s="38">
        <v>67158</v>
      </c>
      <c r="U23" s="38">
        <v>73266</v>
      </c>
      <c r="V23" s="38">
        <v>29964</v>
      </c>
      <c r="W23" s="38">
        <v>4572</v>
      </c>
    </row>
    <row r="24" spans="1:25" x14ac:dyDescent="0.25">
      <c r="A24" s="38" t="s">
        <v>116</v>
      </c>
      <c r="B24" s="217">
        <f>Chls_fit!C12</f>
        <v>0.44994072777944982</v>
      </c>
      <c r="C24" s="190"/>
      <c r="D24" s="217">
        <v>1.029240238029939</v>
      </c>
      <c r="E24" s="217">
        <v>0.95720049690587239</v>
      </c>
      <c r="F24" s="217">
        <v>1.1223839247183436</v>
      </c>
      <c r="G24" s="217">
        <v>1.1120419177393774</v>
      </c>
      <c r="H24" s="217">
        <v>1.0682830773560983</v>
      </c>
      <c r="I24" s="217">
        <v>1.0166821375176787</v>
      </c>
      <c r="J24" s="217">
        <v>1.0375757044171765</v>
      </c>
      <c r="K24" s="217">
        <v>0.84831847142283356</v>
      </c>
      <c r="L24" s="217">
        <v>0.83888415840806529</v>
      </c>
      <c r="M24" s="217">
        <v>0.92073575085194637</v>
      </c>
      <c r="N24" s="217">
        <v>0.62962280063596554</v>
      </c>
      <c r="O24" s="217">
        <v>1.1384682076088553</v>
      </c>
      <c r="P24" s="217">
        <v>1.5873128515318045</v>
      </c>
      <c r="Q24" s="217">
        <v>1.3316979349736928</v>
      </c>
      <c r="R24" s="217">
        <v>1.5655644622392229</v>
      </c>
      <c r="S24" s="217">
        <v>0.5950370144762831</v>
      </c>
      <c r="T24" s="217">
        <v>6.2771701633671606</v>
      </c>
      <c r="U24" s="217">
        <v>6.9569007254978921</v>
      </c>
      <c r="V24" s="217">
        <v>3.1376382792120783</v>
      </c>
      <c r="W24" s="217">
        <v>0.45176605262846331</v>
      </c>
    </row>
    <row r="25" spans="1:25" x14ac:dyDescent="0.25">
      <c r="A25" s="38" t="s">
        <v>119</v>
      </c>
      <c r="B25" s="217">
        <f>Cars_fit!D16</f>
        <v>0.98546777206216207</v>
      </c>
      <c r="D25" s="217">
        <v>1.1522015750398062</v>
      </c>
      <c r="E25" s="217">
        <v>1.2471771914279468</v>
      </c>
      <c r="F25" s="217">
        <v>1.3376088664206771</v>
      </c>
      <c r="G25" s="217">
        <v>1.4031362973853809</v>
      </c>
      <c r="H25" s="217">
        <v>1.5691852184546149</v>
      </c>
      <c r="I25" s="217">
        <v>1.5982320182241303</v>
      </c>
      <c r="J25" s="217">
        <v>1.613867661330501</v>
      </c>
      <c r="K25" s="217">
        <v>1.5445918713896161</v>
      </c>
      <c r="L25" s="217">
        <v>1.5982731378759472</v>
      </c>
      <c r="M25" s="217">
        <v>1.1967680053103813</v>
      </c>
      <c r="N25" s="217">
        <v>1.2094066222691335</v>
      </c>
      <c r="O25" s="217">
        <v>0.9199274445029606</v>
      </c>
      <c r="P25" s="217">
        <v>6.0725080522220187</v>
      </c>
      <c r="Q25" s="217">
        <v>2.4869651478537551</v>
      </c>
      <c r="R25" s="217">
        <v>3.5751991450063128</v>
      </c>
      <c r="S25" s="217">
        <v>0.76676102982244865</v>
      </c>
      <c r="T25" s="217">
        <v>3.464259797445334</v>
      </c>
      <c r="U25" s="217">
        <v>5.2156834105475038</v>
      </c>
      <c r="V25" s="217">
        <v>9.441879373236036</v>
      </c>
      <c r="W25" s="217">
        <v>0.98546777206216207</v>
      </c>
    </row>
    <row r="26" spans="1:25" x14ac:dyDescent="0.25">
      <c r="A26" s="191" t="s">
        <v>82</v>
      </c>
      <c r="B26" s="192">
        <f>Chls_fit!C24</f>
        <v>11.433215345698374</v>
      </c>
      <c r="C26" s="188"/>
      <c r="D26" s="192">
        <v>2.1966448944715764</v>
      </c>
      <c r="E26" s="192">
        <v>2.1904136925809445</v>
      </c>
      <c r="F26" s="192">
        <v>2.1742036479567819</v>
      </c>
      <c r="G26" s="192">
        <v>2.1599264164028185</v>
      </c>
      <c r="H26" s="192">
        <v>2.1522182019457121</v>
      </c>
      <c r="I26" s="192">
        <v>2.1382844999244224</v>
      </c>
      <c r="J26" s="192">
        <v>2.1194713870490043</v>
      </c>
      <c r="K26" s="192">
        <v>2.1159964668934421</v>
      </c>
      <c r="L26" s="192">
        <v>2.093785683990208</v>
      </c>
      <c r="M26" s="192">
        <v>2.081117182178454</v>
      </c>
      <c r="N26" s="192">
        <v>2.0522241480349614</v>
      </c>
      <c r="O26" s="192">
        <v>1.4228724861509048</v>
      </c>
      <c r="P26" s="192">
        <v>59.082936866111531</v>
      </c>
      <c r="Q26" s="192">
        <v>15.489143214838775</v>
      </c>
      <c r="R26" s="192">
        <v>2.5213738629217066</v>
      </c>
      <c r="S26" s="192">
        <v>2.8368560148067576</v>
      </c>
      <c r="T26" s="192">
        <v>2.666453308678391</v>
      </c>
      <c r="U26" s="192">
        <v>2.7002967581435131</v>
      </c>
      <c r="V26" s="192">
        <v>2.9076712959639313</v>
      </c>
      <c r="W26" s="192">
        <v>11.433215345698374</v>
      </c>
    </row>
    <row r="27" spans="1:25" x14ac:dyDescent="0.25">
      <c r="A27" s="193" t="s">
        <v>74</v>
      </c>
      <c r="B27" s="194">
        <f>Chls_fit!D24</f>
        <v>8.9127678923936209</v>
      </c>
      <c r="C27" s="189"/>
      <c r="D27" s="194">
        <v>2.0926746880973175</v>
      </c>
      <c r="E27" s="194">
        <v>2.0870702121894427</v>
      </c>
      <c r="F27" s="194">
        <v>2.0724828287138584</v>
      </c>
      <c r="G27" s="194">
        <v>2.0596255298393857</v>
      </c>
      <c r="H27" s="194">
        <v>2.0526803263075859</v>
      </c>
      <c r="I27" s="194">
        <v>2.0401194566110865</v>
      </c>
      <c r="J27" s="194">
        <v>2.0231467980075628</v>
      </c>
      <c r="K27" s="194">
        <v>2.0200101716004331</v>
      </c>
      <c r="L27" s="194">
        <v>1.9999494948159047</v>
      </c>
      <c r="M27" s="194">
        <v>1.9884979206116096</v>
      </c>
      <c r="N27" s="194">
        <v>1.9623546335598754</v>
      </c>
      <c r="O27" s="194">
        <v>1.3838900326028851</v>
      </c>
      <c r="P27" s="194">
        <v>23.934709257420451</v>
      </c>
      <c r="Q27" s="194">
        <v>11.192591611998532</v>
      </c>
      <c r="R27" s="194">
        <v>2.3824795749882375</v>
      </c>
      <c r="S27" s="194">
        <v>2.6598426105396773</v>
      </c>
      <c r="T27" s="194">
        <v>2.5105365219486808</v>
      </c>
      <c r="U27" s="194">
        <v>2.5402844197338346</v>
      </c>
      <c r="V27" s="194">
        <v>2.7215433431828568</v>
      </c>
      <c r="W27" s="194">
        <v>8.9127678923936209</v>
      </c>
      <c r="X27" s="169"/>
      <c r="Y27" s="169"/>
    </row>
    <row r="28" spans="1:25" x14ac:dyDescent="0.25">
      <c r="A28" s="184"/>
      <c r="B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</row>
    <row r="29" spans="1:25" x14ac:dyDescent="0.25">
      <c r="A29" s="254" t="s">
        <v>89</v>
      </c>
      <c r="B29" s="152" t="str">
        <f>B1</f>
        <v>last sample</v>
      </c>
      <c r="C29" s="152"/>
      <c r="D29" s="152" t="str">
        <f t="shared" ref="D29:N29" si="0">D1</f>
        <v>bby70</v>
      </c>
      <c r="E29" s="152" t="str">
        <f t="shared" si="0"/>
        <v>bby72</v>
      </c>
      <c r="F29" s="152" t="str">
        <f t="shared" si="0"/>
        <v>bby74</v>
      </c>
      <c r="G29" s="152" t="str">
        <f t="shared" si="0"/>
        <v>bby76</v>
      </c>
      <c r="H29" s="152" t="str">
        <f t="shared" si="0"/>
        <v>bby78</v>
      </c>
      <c r="I29" s="152" t="str">
        <f t="shared" si="0"/>
        <v>bby80</v>
      </c>
      <c r="J29" s="152" t="str">
        <f t="shared" si="0"/>
        <v>bby82</v>
      </c>
      <c r="K29" s="152" t="str">
        <f t="shared" si="0"/>
        <v>bby84</v>
      </c>
      <c r="L29" s="152" t="str">
        <f t="shared" si="0"/>
        <v>bby86</v>
      </c>
      <c r="M29" s="152" t="str">
        <f t="shared" si="0"/>
        <v>bby88</v>
      </c>
      <c r="N29" s="152" t="str">
        <f t="shared" si="0"/>
        <v>bby90</v>
      </c>
      <c r="O29" s="152" t="str">
        <f t="shared" ref="O29:W29" si="1">O1</f>
        <v>LHCII</v>
      </c>
      <c r="P29" s="152" t="str">
        <f t="shared" si="1"/>
        <v>PSII core</v>
      </c>
      <c r="Q29" s="152" t="str">
        <f t="shared" si="1"/>
        <v>PSI maize</v>
      </c>
      <c r="R29" s="152" t="str">
        <f t="shared" si="1"/>
        <v>C2S2M2</v>
      </c>
      <c r="S29" s="152" t="str">
        <f t="shared" si="1"/>
        <v>GoodFig2A</v>
      </c>
      <c r="T29" s="152" t="str">
        <f t="shared" si="1"/>
        <v>OffSetFig2B</v>
      </c>
      <c r="U29" s="152" t="str">
        <f t="shared" si="1"/>
        <v>ScatFig2C</v>
      </c>
      <c r="V29" s="152" t="str">
        <f t="shared" si="1"/>
        <v>DegrFig2D</v>
      </c>
      <c r="W29" s="152" t="str">
        <f t="shared" si="1"/>
        <v>a/b_9_F5</v>
      </c>
      <c r="X29" s="169"/>
      <c r="Y29" s="169"/>
    </row>
    <row r="30" spans="1:25" ht="13.8" thickBot="1" x14ac:dyDescent="0.3">
      <c r="A30" s="255"/>
      <c r="B30" s="185">
        <v>1</v>
      </c>
      <c r="C30" s="186"/>
      <c r="D30" s="185">
        <v>1</v>
      </c>
      <c r="E30" s="185">
        <v>1</v>
      </c>
      <c r="F30" s="185">
        <v>1</v>
      </c>
      <c r="G30" s="185">
        <v>1</v>
      </c>
      <c r="H30" s="185">
        <v>1</v>
      </c>
      <c r="I30" s="185">
        <v>1</v>
      </c>
      <c r="J30" s="185">
        <v>1</v>
      </c>
      <c r="K30" s="185">
        <v>1</v>
      </c>
      <c r="L30" s="185">
        <v>1</v>
      </c>
      <c r="M30" s="185">
        <v>1</v>
      </c>
      <c r="N30" s="185">
        <v>1</v>
      </c>
      <c r="O30" s="185">
        <v>14</v>
      </c>
      <c r="P30" s="185">
        <v>40</v>
      </c>
      <c r="Q30" s="185">
        <v>160</v>
      </c>
      <c r="R30" s="185">
        <v>318</v>
      </c>
      <c r="S30" s="185">
        <v>1</v>
      </c>
      <c r="T30" s="185">
        <v>1</v>
      </c>
      <c r="U30" s="185">
        <v>1</v>
      </c>
      <c r="V30" s="185">
        <v>1</v>
      </c>
      <c r="W30" s="185">
        <v>1</v>
      </c>
      <c r="X30" s="169"/>
      <c r="Y30" s="169"/>
    </row>
    <row r="31" spans="1:25" ht="13.8" thickBot="1" x14ac:dyDescent="0.3">
      <c r="A31" s="53" t="str">
        <f>A2</f>
        <v>Chl a/b ratio</v>
      </c>
      <c r="B31" s="107">
        <f>B2</f>
        <v>8.9855439895707487</v>
      </c>
      <c r="C31" s="175"/>
      <c r="D31" s="107">
        <f t="shared" ref="D31:M31" si="2">D2</f>
        <v>2.0363785964896737</v>
      </c>
      <c r="E31" s="107">
        <f t="shared" si="2"/>
        <v>2.0350506356961913</v>
      </c>
      <c r="F31" s="107">
        <f t="shared" si="2"/>
        <v>2.0321904852394383</v>
      </c>
      <c r="G31" s="107">
        <f t="shared" si="2"/>
        <v>2.0340052609019965</v>
      </c>
      <c r="H31" s="107">
        <f t="shared" si="2"/>
        <v>2.0388720886861633</v>
      </c>
      <c r="I31" s="107">
        <f t="shared" si="2"/>
        <v>2.0384357115397296</v>
      </c>
      <c r="J31" s="107">
        <f t="shared" si="2"/>
        <v>2.0341348136974768</v>
      </c>
      <c r="K31" s="107">
        <f t="shared" si="2"/>
        <v>2.0424399410616054</v>
      </c>
      <c r="L31" s="107">
        <f t="shared" si="2"/>
        <v>2.0337780563644179</v>
      </c>
      <c r="M31" s="107">
        <f t="shared" si="2"/>
        <v>2.028950203762474</v>
      </c>
      <c r="N31" s="107">
        <f t="shared" ref="N31:W31" si="3">N2</f>
        <v>2.0144395144237444</v>
      </c>
      <c r="O31" s="107">
        <f t="shared" si="3"/>
        <v>1.361018911253276</v>
      </c>
      <c r="P31" s="107">
        <f t="shared" si="3"/>
        <v>21.941807731833038</v>
      </c>
      <c r="Q31" s="107">
        <f t="shared" si="3"/>
        <v>10.674732322457343</v>
      </c>
      <c r="R31" s="107">
        <f t="shared" si="3"/>
        <v>2.3182472755736043</v>
      </c>
      <c r="S31" s="107">
        <f t="shared" si="3"/>
        <v>2.6471468419850157</v>
      </c>
      <c r="T31" s="107">
        <f t="shared" si="3"/>
        <v>2.4008660048914661</v>
      </c>
      <c r="U31" s="107">
        <f t="shared" si="3"/>
        <v>2.4587589840662658</v>
      </c>
      <c r="V31" s="107">
        <f t="shared" si="3"/>
        <v>2.6597752948145192</v>
      </c>
      <c r="W31" s="107">
        <f t="shared" si="3"/>
        <v>8.9855439895707487</v>
      </c>
      <c r="X31" s="169"/>
      <c r="Y31" s="169"/>
    </row>
    <row r="32" spans="1:25" ht="13.8" thickBot="1" x14ac:dyDescent="0.3">
      <c r="A32" s="53" t="str">
        <f>A3</f>
        <v>Tot Chls/Cars ratio</v>
      </c>
      <c r="B32" s="107">
        <f>B3</f>
        <v>249.34063157448509</v>
      </c>
      <c r="C32" s="176"/>
      <c r="D32" s="107">
        <f t="shared" ref="D32:M32" si="4">D3</f>
        <v>3.6710755303121707</v>
      </c>
      <c r="E32" s="107">
        <f t="shared" si="4"/>
        <v>3.6623101970454663</v>
      </c>
      <c r="F32" s="107">
        <f t="shared" si="4"/>
        <v>3.6350079733670286</v>
      </c>
      <c r="G32" s="107">
        <f t="shared" si="4"/>
        <v>3.6507225018354008</v>
      </c>
      <c r="H32" s="107">
        <f t="shared" si="4"/>
        <v>3.6344461906705101</v>
      </c>
      <c r="I32" s="107">
        <f t="shared" si="4"/>
        <v>3.6443411275407804</v>
      </c>
      <c r="J32" s="107">
        <f t="shared" si="4"/>
        <v>3.6232102147314134</v>
      </c>
      <c r="K32" s="107">
        <f t="shared" si="4"/>
        <v>3.634798372250525</v>
      </c>
      <c r="L32" s="107">
        <f t="shared" si="4"/>
        <v>3.6348698320613719</v>
      </c>
      <c r="M32" s="107">
        <f t="shared" si="4"/>
        <v>3.5768050921434495</v>
      </c>
      <c r="N32" s="107">
        <f t="shared" ref="N32:W32" si="5">N3</f>
        <v>3.5991479633598495</v>
      </c>
      <c r="O32" s="107">
        <f t="shared" si="5"/>
        <v>3.6345187192750763</v>
      </c>
      <c r="P32" s="107">
        <f t="shared" si="5"/>
        <v>4.6794977643366433</v>
      </c>
      <c r="Q32" s="107">
        <f t="shared" si="5"/>
        <v>4.5848580056293695</v>
      </c>
      <c r="R32" s="107">
        <f t="shared" si="5"/>
        <v>4.2309358806164905</v>
      </c>
      <c r="S32" s="107">
        <f t="shared" si="5"/>
        <v>3.8461870932280307</v>
      </c>
      <c r="T32" s="107">
        <f t="shared" si="5"/>
        <v>4.1532222092740803</v>
      </c>
      <c r="U32" s="107">
        <f t="shared" si="5"/>
        <v>3.5298997688776179</v>
      </c>
      <c r="V32" s="107">
        <f t="shared" si="5"/>
        <v>3.2637730454747285</v>
      </c>
      <c r="W32" s="107">
        <f t="shared" si="5"/>
        <v>249.34063157448509</v>
      </c>
      <c r="X32" s="169"/>
      <c r="Y32" s="169"/>
    </row>
    <row r="33" spans="1:25" x14ac:dyDescent="0.25">
      <c r="A33" s="196" t="str">
        <f t="shared" ref="A33:A40" si="6">A5</f>
        <v>normalised Chl a content</v>
      </c>
      <c r="B33" s="177">
        <f t="shared" ref="B33:B40" si="7">B5*B$30/B$4</f>
        <v>0.8998552306169364</v>
      </c>
      <c r="C33" s="175"/>
      <c r="D33" s="177">
        <f t="shared" ref="D33:N33" si="8">D5*D$30/D$4</f>
        <v>0.67066030528732823</v>
      </c>
      <c r="E33" s="177">
        <f t="shared" si="8"/>
        <v>0.6705162054831364</v>
      </c>
      <c r="F33" s="177">
        <f t="shared" si="8"/>
        <v>0.67020541589720262</v>
      </c>
      <c r="G33" s="177">
        <f t="shared" si="8"/>
        <v>0.67040268094238431</v>
      </c>
      <c r="H33" s="177">
        <f t="shared" si="8"/>
        <v>0.67093053908947398</v>
      </c>
      <c r="I33" s="177">
        <f t="shared" si="8"/>
        <v>0.67088327845737128</v>
      </c>
      <c r="J33" s="177">
        <f t="shared" si="8"/>
        <v>0.67041675423071478</v>
      </c>
      <c r="K33" s="177">
        <f t="shared" si="8"/>
        <v>0.67131643701368593</v>
      </c>
      <c r="L33" s="177">
        <f t="shared" si="8"/>
        <v>0.67037799686692712</v>
      </c>
      <c r="M33" s="177">
        <f t="shared" si="8"/>
        <v>0.66985261139063002</v>
      </c>
      <c r="N33" s="177">
        <f t="shared" si="8"/>
        <v>0.66826337194190966</v>
      </c>
      <c r="O33" s="177">
        <f t="shared" ref="O33:W33" si="9">O5*O$30/O$4</f>
        <v>8.0703566865677843</v>
      </c>
      <c r="P33" s="177">
        <f t="shared" si="9"/>
        <v>38.256458232604842</v>
      </c>
      <c r="Q33" s="177">
        <f t="shared" si="9"/>
        <v>146.2951889961343</v>
      </c>
      <c r="R33" s="177">
        <f t="shared" si="9"/>
        <v>222.1662740625533</v>
      </c>
      <c r="S33" s="177">
        <f t="shared" si="9"/>
        <v>0.72581306886570696</v>
      </c>
      <c r="T33" s="177">
        <f t="shared" si="9"/>
        <v>0.70595724778285884</v>
      </c>
      <c r="U33" s="177">
        <f t="shared" si="9"/>
        <v>0.71087895843371052</v>
      </c>
      <c r="V33" s="177">
        <f t="shared" si="9"/>
        <v>0.72675918070246415</v>
      </c>
      <c r="W33" s="177">
        <f t="shared" si="9"/>
        <v>0.8998552306169364</v>
      </c>
      <c r="X33" s="169"/>
      <c r="Y33" s="169"/>
    </row>
    <row r="34" spans="1:25" x14ac:dyDescent="0.25">
      <c r="A34" s="197" t="str">
        <f t="shared" si="6"/>
        <v>normalised Chl b content</v>
      </c>
      <c r="B34" s="178">
        <f t="shared" si="7"/>
        <v>0.1001447693830636</v>
      </c>
      <c r="C34" s="176"/>
      <c r="D34" s="178">
        <f t="shared" ref="D34:N34" si="10">D6*D$30/D$4</f>
        <v>0.32933969471267177</v>
      </c>
      <c r="E34" s="178">
        <f t="shared" si="10"/>
        <v>0.3294837945168636</v>
      </c>
      <c r="F34" s="178">
        <f t="shared" si="10"/>
        <v>0.32979458410279738</v>
      </c>
      <c r="G34" s="178">
        <f t="shared" si="10"/>
        <v>0.32959731905761569</v>
      </c>
      <c r="H34" s="178">
        <f t="shared" si="10"/>
        <v>0.32906946091052602</v>
      </c>
      <c r="I34" s="178">
        <f t="shared" si="10"/>
        <v>0.32911672154262872</v>
      </c>
      <c r="J34" s="178">
        <f t="shared" si="10"/>
        <v>0.32958324576928522</v>
      </c>
      <c r="K34" s="178">
        <f t="shared" si="10"/>
        <v>0.32868356298631407</v>
      </c>
      <c r="L34" s="178">
        <f t="shared" si="10"/>
        <v>0.32962200313307288</v>
      </c>
      <c r="M34" s="178">
        <f t="shared" si="10"/>
        <v>0.33014738860936998</v>
      </c>
      <c r="N34" s="178">
        <f t="shared" si="10"/>
        <v>0.33173662805809034</v>
      </c>
      <c r="O34" s="178">
        <f t="shared" ref="O34:W34" si="11">O6*O$30/O$4</f>
        <v>5.9296433134322166</v>
      </c>
      <c r="P34" s="178">
        <f t="shared" si="11"/>
        <v>1.7435417673951559</v>
      </c>
      <c r="Q34" s="178">
        <f t="shared" si="11"/>
        <v>13.7048110038657</v>
      </c>
      <c r="R34" s="178">
        <f t="shared" si="11"/>
        <v>95.833725937446701</v>
      </c>
      <c r="S34" s="178">
        <f t="shared" si="11"/>
        <v>0.27418693113429304</v>
      </c>
      <c r="T34" s="178">
        <f t="shared" si="11"/>
        <v>0.29404275221714116</v>
      </c>
      <c r="U34" s="178">
        <f t="shared" si="11"/>
        <v>0.28912104156628948</v>
      </c>
      <c r="V34" s="178">
        <f t="shared" si="11"/>
        <v>0.27324081929753585</v>
      </c>
      <c r="W34" s="178">
        <f t="shared" si="11"/>
        <v>0.1001447693830636</v>
      </c>
      <c r="X34" s="169"/>
      <c r="Y34" s="169"/>
    </row>
    <row r="35" spans="1:25" x14ac:dyDescent="0.25">
      <c r="A35" s="198" t="str">
        <f t="shared" si="6"/>
        <v>normalised neo</v>
      </c>
      <c r="B35" s="179">
        <f t="shared" si="7"/>
        <v>2.417696332749152E-3</v>
      </c>
      <c r="C35" s="175"/>
      <c r="D35" s="179">
        <f t="shared" ref="D35:N35" si="12">D7*D$30/D$4</f>
        <v>2.3684812005354473E-2</v>
      </c>
      <c r="E35" s="179">
        <f t="shared" si="12"/>
        <v>2.1647190984622557E-2</v>
      </c>
      <c r="F35" s="179">
        <f t="shared" si="12"/>
        <v>2.3844685214272091E-2</v>
      </c>
      <c r="G35" s="179">
        <f t="shared" si="12"/>
        <v>2.3952081190545087E-2</v>
      </c>
      <c r="H35" s="179">
        <f t="shared" si="12"/>
        <v>2.3959653640082137E-2</v>
      </c>
      <c r="I35" s="179">
        <f t="shared" si="12"/>
        <v>2.4789020143694756E-2</v>
      </c>
      <c r="J35" s="179">
        <f t="shared" si="12"/>
        <v>2.7111042596185523E-2</v>
      </c>
      <c r="K35" s="179">
        <f t="shared" si="12"/>
        <v>3.0614418565539848E-2</v>
      </c>
      <c r="L35" s="179">
        <f t="shared" si="12"/>
        <v>2.9258746002790725E-2</v>
      </c>
      <c r="M35" s="179">
        <f t="shared" si="12"/>
        <v>4.4929596132202057E-2</v>
      </c>
      <c r="N35" s="179">
        <f t="shared" si="12"/>
        <v>4.0025126480937402E-2</v>
      </c>
      <c r="O35" s="179">
        <f t="shared" ref="O35:W35" si="13">O7*O$30/O$4</f>
        <v>0.94879764852064619</v>
      </c>
      <c r="P35" s="179">
        <f t="shared" si="13"/>
        <v>0</v>
      </c>
      <c r="Q35" s="179">
        <f t="shared" si="13"/>
        <v>0.52067908783435768</v>
      </c>
      <c r="R35" s="179">
        <f t="shared" si="13"/>
        <v>16.951771991729284</v>
      </c>
      <c r="S35" s="179">
        <f t="shared" si="13"/>
        <v>3.6379100616445226E-2</v>
      </c>
      <c r="T35" s="179">
        <f t="shared" si="13"/>
        <v>1.4690567394443972E-2</v>
      </c>
      <c r="U35" s="179">
        <f t="shared" si="13"/>
        <v>3.5030941262031462E-2</v>
      </c>
      <c r="V35" s="179">
        <f t="shared" si="13"/>
        <v>9.649177394564333E-2</v>
      </c>
      <c r="W35" s="179">
        <f t="shared" si="13"/>
        <v>2.417696332749152E-3</v>
      </c>
      <c r="X35" s="169"/>
      <c r="Y35" s="169"/>
    </row>
    <row r="36" spans="1:25" x14ac:dyDescent="0.25">
      <c r="A36" s="199" t="str">
        <f t="shared" si="6"/>
        <v>normalised viola</v>
      </c>
      <c r="B36" s="180">
        <f t="shared" si="7"/>
        <v>0</v>
      </c>
      <c r="C36" s="175"/>
      <c r="D36" s="180">
        <f t="shared" ref="D36:N36" si="14">D8*D$30/D$4</f>
        <v>6.352009167195985E-2</v>
      </c>
      <c r="E36" s="180">
        <f t="shared" si="14"/>
        <v>6.7492956078573058E-2</v>
      </c>
      <c r="F36" s="180">
        <f t="shared" si="14"/>
        <v>6.8048286761081628E-2</v>
      </c>
      <c r="G36" s="180">
        <f t="shared" si="14"/>
        <v>6.916053637967215E-2</v>
      </c>
      <c r="H36" s="180">
        <f t="shared" si="14"/>
        <v>7.2330611525803626E-2</v>
      </c>
      <c r="I36" s="180">
        <f t="shared" si="14"/>
        <v>7.2112099762317028E-2</v>
      </c>
      <c r="J36" s="180">
        <f t="shared" si="14"/>
        <v>7.1717813870644548E-2</v>
      </c>
      <c r="K36" s="180">
        <f t="shared" si="14"/>
        <v>6.8095209077472574E-2</v>
      </c>
      <c r="L36" s="180">
        <f t="shared" si="14"/>
        <v>7.1362176590789014E-2</v>
      </c>
      <c r="M36" s="180">
        <f t="shared" si="14"/>
        <v>5.5577258628952547E-2</v>
      </c>
      <c r="N36" s="180">
        <f t="shared" si="14"/>
        <v>6.0593284908070082E-2</v>
      </c>
      <c r="O36" s="180">
        <f t="shared" ref="O36:W36" si="15">O8*O$30/O$4</f>
        <v>0.3734919311903474</v>
      </c>
      <c r="P36" s="180">
        <f t="shared" si="15"/>
        <v>0</v>
      </c>
      <c r="Q36" s="180">
        <f t="shared" si="15"/>
        <v>2.8270321616895773</v>
      </c>
      <c r="R36" s="180">
        <f t="shared" si="15"/>
        <v>0</v>
      </c>
      <c r="S36" s="180">
        <f t="shared" si="15"/>
        <v>3.838655562682998E-2</v>
      </c>
      <c r="T36" s="180">
        <f t="shared" si="15"/>
        <v>3.2237093547799321E-2</v>
      </c>
      <c r="U36" s="180">
        <f t="shared" si="15"/>
        <v>4.0107757431000118E-2</v>
      </c>
      <c r="V36" s="180">
        <f t="shared" si="15"/>
        <v>0</v>
      </c>
      <c r="W36" s="180">
        <f t="shared" si="15"/>
        <v>0</v>
      </c>
      <c r="X36" s="169"/>
      <c r="Y36" s="169"/>
    </row>
    <row r="37" spans="1:25" x14ac:dyDescent="0.25">
      <c r="A37" s="200" t="str">
        <f t="shared" si="6"/>
        <v>normalised lut</v>
      </c>
      <c r="B37" s="181">
        <f t="shared" si="7"/>
        <v>0</v>
      </c>
      <c r="C37" s="175"/>
      <c r="D37" s="181">
        <f t="shared" ref="D37:N37" si="16">D9*D$30/D$4</f>
        <v>9.277201171508509E-2</v>
      </c>
      <c r="E37" s="181">
        <f t="shared" si="16"/>
        <v>9.0147569585798087E-2</v>
      </c>
      <c r="F37" s="181">
        <f t="shared" si="16"/>
        <v>8.9593202745889208E-2</v>
      </c>
      <c r="G37" s="181">
        <f t="shared" si="16"/>
        <v>8.7184842646488542E-2</v>
      </c>
      <c r="H37" s="181">
        <f t="shared" si="16"/>
        <v>8.4909760916421356E-2</v>
      </c>
      <c r="I37" s="181">
        <f t="shared" si="16"/>
        <v>8.5299760618995732E-2</v>
      </c>
      <c r="J37" s="181">
        <f t="shared" si="16"/>
        <v>8.6507943940932377E-2</v>
      </c>
      <c r="K37" s="181">
        <f t="shared" si="16"/>
        <v>9.01618507674843E-2</v>
      </c>
      <c r="L37" s="181">
        <f t="shared" si="16"/>
        <v>8.853892677889208E-2</v>
      </c>
      <c r="M37" s="181">
        <f t="shared" si="16"/>
        <v>0.10293711922800437</v>
      </c>
      <c r="N37" s="181">
        <f t="shared" si="16"/>
        <v>0.10241538166853856</v>
      </c>
      <c r="O37" s="181">
        <f t="shared" ref="O37:W37" si="17">O9*O$30/O$4</f>
        <v>2.2003765680558467</v>
      </c>
      <c r="P37" s="181">
        <f t="shared" si="17"/>
        <v>0</v>
      </c>
      <c r="Q37" s="181">
        <f t="shared" si="17"/>
        <v>5.1266865153101655</v>
      </c>
      <c r="R37" s="181">
        <f t="shared" si="17"/>
        <v>34.148954999743523</v>
      </c>
      <c r="S37" s="181">
        <f t="shared" si="17"/>
        <v>9.7638941330941656E-2</v>
      </c>
      <c r="T37" s="181">
        <f t="shared" si="17"/>
        <v>7.0796044142687975E-2</v>
      </c>
      <c r="U37" s="181">
        <f t="shared" si="17"/>
        <v>3.0059549851121428E-2</v>
      </c>
      <c r="V37" s="181">
        <f t="shared" si="17"/>
        <v>0.10311828093275664</v>
      </c>
      <c r="W37" s="181">
        <f t="shared" si="17"/>
        <v>0</v>
      </c>
      <c r="X37" s="169"/>
      <c r="Y37" s="169"/>
    </row>
    <row r="38" spans="1:25" x14ac:dyDescent="0.25">
      <c r="A38" s="204" t="str">
        <f t="shared" si="6"/>
        <v>normalised zea</v>
      </c>
      <c r="B38" s="206">
        <f t="shared" si="7"/>
        <v>0</v>
      </c>
      <c r="C38" s="175"/>
      <c r="D38" s="182">
        <f t="shared" ref="D38:N38" si="18">D10*D$30/D$4</f>
        <v>9.2422819165762865E-2</v>
      </c>
      <c r="E38" s="182">
        <f t="shared" si="18"/>
        <v>9.3763976461748347E-2</v>
      </c>
      <c r="F38" s="182">
        <f t="shared" si="18"/>
        <v>9.3616385528087639E-2</v>
      </c>
      <c r="G38" s="182">
        <f t="shared" si="18"/>
        <v>9.3620921554916151E-2</v>
      </c>
      <c r="H38" s="182">
        <f t="shared" si="18"/>
        <v>9.3945057250323621E-2</v>
      </c>
      <c r="I38" s="182">
        <f t="shared" si="18"/>
        <v>9.2197142328249646E-2</v>
      </c>
      <c r="J38" s="182">
        <f t="shared" si="18"/>
        <v>9.0661538284857221E-2</v>
      </c>
      <c r="K38" s="182">
        <f t="shared" si="18"/>
        <v>8.624694566341938E-2</v>
      </c>
      <c r="L38" s="182">
        <f t="shared" si="18"/>
        <v>8.5953166004172313E-2</v>
      </c>
      <c r="M38" s="182">
        <f t="shared" si="18"/>
        <v>7.6135140398853773E-2</v>
      </c>
      <c r="N38" s="182">
        <f t="shared" si="18"/>
        <v>7.4809743851808344E-2</v>
      </c>
      <c r="O38" s="182">
        <f t="shared" ref="O38:W38" si="19">O10*O$30/O$4</f>
        <v>0.32928814971779996</v>
      </c>
      <c r="P38" s="182">
        <f t="shared" si="19"/>
        <v>0</v>
      </c>
      <c r="Q38" s="182">
        <f t="shared" si="19"/>
        <v>0</v>
      </c>
      <c r="R38" s="182">
        <f t="shared" si="19"/>
        <v>0</v>
      </c>
      <c r="S38" s="182">
        <f t="shared" si="19"/>
        <v>8.7593154942996077E-2</v>
      </c>
      <c r="T38" s="182">
        <f t="shared" si="19"/>
        <v>0</v>
      </c>
      <c r="U38" s="182">
        <f t="shared" si="19"/>
        <v>0</v>
      </c>
      <c r="V38" s="182">
        <f t="shared" si="19"/>
        <v>0</v>
      </c>
      <c r="W38" s="182">
        <f t="shared" si="19"/>
        <v>0</v>
      </c>
      <c r="X38" s="169"/>
      <c r="Y38" s="169"/>
    </row>
    <row r="39" spans="1:25" x14ac:dyDescent="0.25">
      <c r="A39" s="162" t="str">
        <f t="shared" si="6"/>
        <v>normalised b-car</v>
      </c>
      <c r="B39" s="183">
        <f t="shared" si="7"/>
        <v>1.5928814607111639E-3</v>
      </c>
      <c r="C39" s="175"/>
      <c r="D39" s="183">
        <f t="shared" ref="D39:N39" si="20">D11*D$30/D$4</f>
        <v>0</v>
      </c>
      <c r="E39" s="183">
        <f t="shared" si="20"/>
        <v>0</v>
      </c>
      <c r="F39" s="183">
        <f t="shared" si="20"/>
        <v>0</v>
      </c>
      <c r="G39" s="183">
        <f t="shared" si="20"/>
        <v>0</v>
      </c>
      <c r="H39" s="183">
        <f t="shared" si="20"/>
        <v>0</v>
      </c>
      <c r="I39" s="183">
        <f t="shared" si="20"/>
        <v>0</v>
      </c>
      <c r="J39" s="183">
        <f t="shared" si="20"/>
        <v>0</v>
      </c>
      <c r="K39" s="183">
        <f t="shared" si="20"/>
        <v>0</v>
      </c>
      <c r="L39" s="183">
        <f t="shared" si="20"/>
        <v>0</v>
      </c>
      <c r="M39" s="183">
        <f t="shared" si="20"/>
        <v>0</v>
      </c>
      <c r="N39" s="183">
        <f t="shared" si="20"/>
        <v>0</v>
      </c>
      <c r="O39" s="183">
        <f t="shared" ref="O39:W39" si="21">O11*O$30/O$4</f>
        <v>0</v>
      </c>
      <c r="P39" s="183">
        <f t="shared" si="21"/>
        <v>8.5479258703461145</v>
      </c>
      <c r="Q39" s="183">
        <f t="shared" si="21"/>
        <v>26.423084295362571</v>
      </c>
      <c r="R39" s="183">
        <f t="shared" si="21"/>
        <v>24.059948795857771</v>
      </c>
      <c r="S39" s="183">
        <f t="shared" si="21"/>
        <v>0</v>
      </c>
      <c r="T39" s="183">
        <f t="shared" si="21"/>
        <v>0.12305320248505518</v>
      </c>
      <c r="U39" s="183">
        <f t="shared" si="21"/>
        <v>0.17809591431474436</v>
      </c>
      <c r="V39" s="183">
        <f t="shared" si="21"/>
        <v>0.10678379851361677</v>
      </c>
      <c r="W39" s="183">
        <f t="shared" si="21"/>
        <v>1.5928814607111639E-3</v>
      </c>
      <c r="X39" s="169"/>
      <c r="Y39" s="169"/>
    </row>
    <row r="40" spans="1:25" x14ac:dyDescent="0.25">
      <c r="A40" s="97" t="str">
        <f t="shared" si="6"/>
        <v>normalised tot Cars</v>
      </c>
      <c r="B40" s="174">
        <f t="shared" si="7"/>
        <v>4.0105777934603161E-3</v>
      </c>
      <c r="C40" s="175"/>
      <c r="D40" s="174">
        <f t="shared" ref="D40:N40" si="22">D12*D$30/D$4</f>
        <v>0.27239973455816224</v>
      </c>
      <c r="E40" s="174">
        <f t="shared" si="22"/>
        <v>0.27305169311074207</v>
      </c>
      <c r="F40" s="174">
        <f t="shared" si="22"/>
        <v>0.27510256024933055</v>
      </c>
      <c r="G40" s="174">
        <f t="shared" si="22"/>
        <v>0.27391838177162192</v>
      </c>
      <c r="H40" s="174">
        <f t="shared" si="22"/>
        <v>0.27514508333263077</v>
      </c>
      <c r="I40" s="174">
        <f t="shared" si="22"/>
        <v>0.27439802285325715</v>
      </c>
      <c r="J40" s="174">
        <f t="shared" si="22"/>
        <v>0.27599833869261969</v>
      </c>
      <c r="K40" s="174">
        <f t="shared" si="22"/>
        <v>0.27511842407391612</v>
      </c>
      <c r="L40" s="174">
        <f t="shared" si="22"/>
        <v>0.27511301537664412</v>
      </c>
      <c r="M40" s="174">
        <f t="shared" si="22"/>
        <v>0.27957911438801275</v>
      </c>
      <c r="N40" s="174">
        <f t="shared" si="22"/>
        <v>0.27784353690935437</v>
      </c>
      <c r="O40" s="174">
        <f t="shared" ref="O40:W40" si="23">O12*O$30/O$4</f>
        <v>3.8519542974846401</v>
      </c>
      <c r="P40" s="174">
        <f t="shared" si="23"/>
        <v>8.5479258703461145</v>
      </c>
      <c r="Q40" s="174">
        <f t="shared" si="23"/>
        <v>34.897482060196673</v>
      </c>
      <c r="R40" s="174">
        <f t="shared" si="23"/>
        <v>75.160675787330575</v>
      </c>
      <c r="S40" s="174">
        <f t="shared" si="23"/>
        <v>0.25999775251721291</v>
      </c>
      <c r="T40" s="174">
        <f t="shared" si="23"/>
        <v>0.24077690756998643</v>
      </c>
      <c r="U40" s="174">
        <f t="shared" si="23"/>
        <v>0.28329416285889736</v>
      </c>
      <c r="V40" s="174">
        <f t="shared" si="23"/>
        <v>0.30639385339201675</v>
      </c>
      <c r="W40" s="174">
        <f t="shared" si="23"/>
        <v>4.0105777934603161E-3</v>
      </c>
      <c r="X40" s="169"/>
      <c r="Y40" s="169"/>
    </row>
    <row r="41" spans="1:25" x14ac:dyDescent="0.25">
      <c r="A41" s="71"/>
      <c r="B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</row>
    <row r="42" spans="1:25" x14ac:dyDescent="0.25">
      <c r="A42" s="209" t="s">
        <v>105</v>
      </c>
      <c r="B42" s="169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69"/>
    </row>
    <row r="43" spans="1:25" x14ac:dyDescent="0.25">
      <c r="A43" s="56"/>
      <c r="B43" s="187"/>
    </row>
    <row r="55" spans="4:13" x14ac:dyDescent="0.25">
      <c r="D55" s="163"/>
      <c r="E55" s="163"/>
      <c r="F55" s="163"/>
      <c r="G55" s="163"/>
      <c r="H55" s="163"/>
      <c r="I55" s="163"/>
      <c r="J55" s="163"/>
      <c r="K55" s="163"/>
      <c r="L55" s="163"/>
      <c r="M55" s="163"/>
    </row>
    <row r="56" spans="4:13" x14ac:dyDescent="0.25">
      <c r="D56" s="163"/>
      <c r="E56" s="163"/>
      <c r="F56" s="163"/>
      <c r="G56" s="163"/>
      <c r="H56" s="163"/>
      <c r="I56" s="163"/>
      <c r="J56" s="163"/>
      <c r="K56" s="163"/>
      <c r="L56" s="163"/>
      <c r="M56" s="163"/>
    </row>
    <row r="57" spans="4:13" x14ac:dyDescent="0.25">
      <c r="D57" s="163"/>
      <c r="E57" s="163"/>
      <c r="F57" s="163"/>
      <c r="G57" s="163"/>
      <c r="H57" s="163"/>
      <c r="I57" s="163"/>
      <c r="J57" s="163"/>
      <c r="K57" s="163"/>
      <c r="L57" s="163"/>
      <c r="M57" s="163"/>
    </row>
    <row r="58" spans="4:13" x14ac:dyDescent="0.25">
      <c r="D58" s="163"/>
      <c r="E58" s="163"/>
      <c r="F58" s="163"/>
      <c r="G58" s="163"/>
      <c r="H58" s="163"/>
      <c r="I58" s="163"/>
      <c r="J58" s="163"/>
      <c r="K58" s="163"/>
      <c r="L58" s="163"/>
      <c r="M58" s="163"/>
    </row>
    <row r="59" spans="4:13" x14ac:dyDescent="0.25">
      <c r="D59" s="163"/>
      <c r="E59" s="163"/>
      <c r="F59" s="163"/>
      <c r="G59" s="163"/>
      <c r="H59" s="163"/>
      <c r="I59" s="163"/>
      <c r="J59" s="163"/>
      <c r="K59" s="163"/>
      <c r="L59" s="163"/>
      <c r="M59" s="163"/>
    </row>
    <row r="60" spans="4:13" x14ac:dyDescent="0.25">
      <c r="D60" s="163"/>
      <c r="E60" s="163"/>
      <c r="F60" s="163"/>
      <c r="G60" s="163"/>
      <c r="H60" s="163"/>
      <c r="I60" s="163"/>
      <c r="J60" s="163"/>
      <c r="K60" s="163"/>
      <c r="L60" s="163"/>
      <c r="M60" s="163"/>
    </row>
    <row r="61" spans="4:13" x14ac:dyDescent="0.25">
      <c r="D61" s="163"/>
      <c r="E61" s="163"/>
      <c r="F61" s="163"/>
      <c r="G61" s="163"/>
      <c r="H61" s="163"/>
      <c r="I61" s="163"/>
      <c r="J61" s="163"/>
      <c r="K61" s="163"/>
      <c r="L61" s="163"/>
      <c r="M61" s="163"/>
    </row>
    <row r="62" spans="4:13" x14ac:dyDescent="0.25">
      <c r="D62" s="163"/>
      <c r="E62" s="163"/>
      <c r="F62" s="163"/>
      <c r="G62" s="163"/>
      <c r="H62" s="163"/>
      <c r="I62" s="163"/>
      <c r="J62" s="163"/>
      <c r="K62" s="163"/>
      <c r="L62" s="163"/>
      <c r="M62" s="163"/>
    </row>
    <row r="63" spans="4:13" x14ac:dyDescent="0.25">
      <c r="D63" s="163"/>
      <c r="E63" s="163"/>
      <c r="F63" s="163"/>
      <c r="G63" s="163"/>
      <c r="H63" s="163"/>
      <c r="I63" s="163"/>
      <c r="J63" s="163"/>
      <c r="K63" s="163"/>
      <c r="L63" s="163"/>
      <c r="M63" s="163"/>
    </row>
    <row r="64" spans="4:13" x14ac:dyDescent="0.25">
      <c r="D64" s="163"/>
      <c r="E64" s="163"/>
      <c r="F64" s="163"/>
      <c r="G64" s="163"/>
      <c r="H64" s="163"/>
      <c r="I64" s="163"/>
      <c r="J64" s="163"/>
      <c r="K64" s="163"/>
      <c r="L64" s="163"/>
      <c r="M64" s="163"/>
    </row>
    <row r="65" spans="4:13" x14ac:dyDescent="0.25">
      <c r="D65" s="163"/>
      <c r="E65" s="163"/>
      <c r="F65" s="163"/>
      <c r="G65" s="163"/>
      <c r="H65" s="163"/>
      <c r="I65" s="163"/>
      <c r="J65" s="163"/>
      <c r="K65" s="163"/>
      <c r="L65" s="163"/>
      <c r="M65" s="163"/>
    </row>
    <row r="66" spans="4:13" x14ac:dyDescent="0.25">
      <c r="D66" s="163"/>
      <c r="E66" s="163"/>
      <c r="F66" s="163"/>
      <c r="G66" s="163"/>
      <c r="H66" s="163"/>
      <c r="I66" s="163"/>
      <c r="J66" s="163"/>
      <c r="K66" s="163"/>
      <c r="L66" s="163"/>
      <c r="M66" s="163"/>
    </row>
    <row r="67" spans="4:13" x14ac:dyDescent="0.25">
      <c r="D67" s="163"/>
      <c r="E67" s="163"/>
      <c r="F67" s="163"/>
      <c r="G67" s="163"/>
      <c r="H67" s="163"/>
      <c r="I67" s="163"/>
      <c r="J67" s="163"/>
      <c r="K67" s="163"/>
      <c r="L67" s="163"/>
      <c r="M67" s="163"/>
    </row>
  </sheetData>
  <mergeCells count="1">
    <mergeCell ref="A29:A30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_export"/>
  <dimension ref="A1:R1001"/>
  <sheetViews>
    <sheetView workbookViewId="0"/>
  </sheetViews>
  <sheetFormatPr defaultRowHeight="13.2" x14ac:dyDescent="0.25"/>
  <cols>
    <col min="1" max="1" width="14.5546875" bestFit="1" customWidth="1"/>
    <col min="2" max="2" width="14.21875" bestFit="1" customWidth="1"/>
    <col min="3" max="14" width="9.44140625" customWidth="1"/>
  </cols>
  <sheetData>
    <row r="1" spans="1:18" ht="13.8" thickBot="1" x14ac:dyDescent="0.3">
      <c r="A1" s="118" t="s">
        <v>60</v>
      </c>
      <c r="B1" s="119" t="str">
        <f>'worksheet_(ref_spectra)'!B1</f>
        <v>spectrum * 10^6</v>
      </c>
      <c r="C1" s="120" t="str">
        <f>'worksheet_(ref_spectra)'!Z1</f>
        <v>fitting</v>
      </c>
      <c r="D1" s="17" t="str">
        <f>'worksheet_(ref_spectra)'!C1</f>
        <v>chl a70</v>
      </c>
      <c r="E1" s="17" t="str">
        <f>'worksheet_(ref_spectra)'!D1</f>
        <v>chl a90</v>
      </c>
      <c r="F1" s="195" t="s">
        <v>34</v>
      </c>
      <c r="G1" s="17" t="str">
        <f>'worksheet_(ref_spectra)'!E1</f>
        <v>chl b70</v>
      </c>
      <c r="H1" s="17" t="str">
        <f>'worksheet_(ref_spectra)'!F1</f>
        <v>chl b90</v>
      </c>
      <c r="I1" s="195" t="s">
        <v>37</v>
      </c>
      <c r="J1" s="8" t="str">
        <f>'worksheet_(ref_spectra)'!G1</f>
        <v>neo</v>
      </c>
      <c r="K1" s="8" t="str">
        <f>'worksheet_(ref_spectra)'!H1</f>
        <v>viola</v>
      </c>
      <c r="L1" s="8" t="str">
        <f>'worksheet_(ref_spectra)'!I1</f>
        <v>lut</v>
      </c>
      <c r="M1" s="8" t="str">
        <f>'worksheet_(ref_spectra)'!J1</f>
        <v>zea</v>
      </c>
      <c r="N1" s="8" t="str">
        <f>'worksheet_(ref_spectra)'!K1</f>
        <v>b-car</v>
      </c>
      <c r="P1" s="256" t="s">
        <v>63</v>
      </c>
      <c r="Q1" s="257"/>
      <c r="R1" s="258"/>
    </row>
    <row r="2" spans="1:18" x14ac:dyDescent="0.25">
      <c r="A2" s="18">
        <f>'worksheet_(ref_spectra)'!A2</f>
        <v>350</v>
      </c>
      <c r="B2" s="18">
        <f>'worksheet_(ref_spectra)'!B2</f>
        <v>381197.10083693697</v>
      </c>
      <c r="C2" s="18">
        <f>'worksheet_(ref_spectra)'!Z2</f>
        <v>374985.7196584185</v>
      </c>
      <c r="D2" s="18">
        <f>Chls_fit!$B$2*'worksheet_(ref_spectra)'!C2</f>
        <v>165191.93016927983</v>
      </c>
      <c r="E2" s="18">
        <f>Chls_fit!$C$2*'worksheet_(ref_spectra)'!D2</f>
        <v>167159.83544173258</v>
      </c>
      <c r="F2" s="18">
        <f>D2+E2</f>
        <v>332351.76561101241</v>
      </c>
      <c r="G2" s="18">
        <f>Chls_fit!D$2*'worksheet_(ref_spectra)'!E2</f>
        <v>18469.620106180635</v>
      </c>
      <c r="H2" s="18">
        <f>Chls_fit!E$2*'worksheet_(ref_spectra)'!F2</f>
        <v>22813.180572093006</v>
      </c>
      <c r="I2" s="18">
        <f>G2+H2</f>
        <v>41282.800678273641</v>
      </c>
      <c r="J2" s="18">
        <f>Cars_fit!$B$2*'worksheet_(ref_spectra)'!G2</f>
        <v>852.23622014515649</v>
      </c>
      <c r="K2" s="18">
        <f>Cars_fit!$C$2*'worksheet_(ref_spectra)'!H2</f>
        <v>0</v>
      </c>
      <c r="L2" s="18">
        <f>Cars_fit!$D$2*'worksheet_(ref_spectra)'!I2</f>
        <v>0</v>
      </c>
      <c r="M2" s="18">
        <f>Cars_fit!$E$2*'worksheet_(ref_spectra)'!J2</f>
        <v>0</v>
      </c>
      <c r="N2" s="18">
        <f>Cars_fit!$F$2*'worksheet_(ref_spectra)'!K2</f>
        <v>498.9171489873284</v>
      </c>
      <c r="P2" s="226"/>
      <c r="Q2" s="225"/>
      <c r="R2" s="259"/>
    </row>
    <row r="3" spans="1:18" x14ac:dyDescent="0.25">
      <c r="A3" s="18">
        <f>'worksheet_(ref_spectra)'!A3</f>
        <v>350.4</v>
      </c>
      <c r="B3" s="18">
        <f>'worksheet_(ref_spectra)'!B3</f>
        <v>382382.65688622405</v>
      </c>
      <c r="C3" s="18">
        <f>'worksheet_(ref_spectra)'!Z3</f>
        <v>377255.42385213985</v>
      </c>
      <c r="D3" s="18">
        <f>Chls_fit!$B$2*'worksheet_(ref_spectra)'!C3</f>
        <v>165944.18180291462</v>
      </c>
      <c r="E3" s="18">
        <f>Chls_fit!$C$2*'worksheet_(ref_spectra)'!D3</f>
        <v>168808.40614192499</v>
      </c>
      <c r="F3" s="18">
        <f t="shared" ref="F3:F66" si="0">D3+E3</f>
        <v>334752.58794483962</v>
      </c>
      <c r="G3" s="18">
        <f>Chls_fit!D$2*'worksheet_(ref_spectra)'!E3</f>
        <v>18497.766433681671</v>
      </c>
      <c r="H3" s="18">
        <f>Chls_fit!E$2*'worksheet_(ref_spectra)'!F3</f>
        <v>22662.441560503965</v>
      </c>
      <c r="I3" s="18">
        <f t="shared" ref="I3:I66" si="1">G3+H3</f>
        <v>41160.207994185635</v>
      </c>
      <c r="J3" s="18">
        <f>Cars_fit!$B$2*'worksheet_(ref_spectra)'!G3</f>
        <v>854.34443253936763</v>
      </c>
      <c r="K3" s="18">
        <f>Cars_fit!$C$2*'worksheet_(ref_spectra)'!H3</f>
        <v>0</v>
      </c>
      <c r="L3" s="18">
        <f>Cars_fit!$D$2*'worksheet_(ref_spectra)'!I3</f>
        <v>0</v>
      </c>
      <c r="M3" s="18">
        <f>Cars_fit!$E$2*'worksheet_(ref_spectra)'!J3</f>
        <v>0</v>
      </c>
      <c r="N3" s="18">
        <f>Cars_fit!$F$2*'worksheet_(ref_spectra)'!K3</f>
        <v>488.28348057524852</v>
      </c>
      <c r="P3" s="226"/>
      <c r="Q3" s="225"/>
      <c r="R3" s="259"/>
    </row>
    <row r="4" spans="1:18" x14ac:dyDescent="0.25">
      <c r="A4" s="18">
        <f>'worksheet_(ref_spectra)'!A4</f>
        <v>350.8</v>
      </c>
      <c r="B4" s="18">
        <f>'worksheet_(ref_spectra)'!B4</f>
        <v>381408.53893506201</v>
      </c>
      <c r="C4" s="18">
        <f>'worksheet_(ref_spectra)'!Z4</f>
        <v>381430.48063722148</v>
      </c>
      <c r="D4" s="18">
        <f>Chls_fit!$B$2*'worksheet_(ref_spectra)'!C4</f>
        <v>168567.58035718719</v>
      </c>
      <c r="E4" s="18">
        <f>Chls_fit!$C$2*'worksheet_(ref_spectra)'!D4</f>
        <v>170633.60941713801</v>
      </c>
      <c r="F4" s="18">
        <f t="shared" si="0"/>
        <v>339201.18977432523</v>
      </c>
      <c r="G4" s="18">
        <f>Chls_fit!D$2*'worksheet_(ref_spectra)'!E4</f>
        <v>18357.660270120952</v>
      </c>
      <c r="H4" s="18">
        <f>Chls_fit!E$2*'worksheet_(ref_spectra)'!F4</f>
        <v>22527.01827736515</v>
      </c>
      <c r="I4" s="18">
        <f t="shared" si="1"/>
        <v>40884.678547486103</v>
      </c>
      <c r="J4" s="18">
        <f>Cars_fit!$B$2*'worksheet_(ref_spectra)'!G4</f>
        <v>863.36481671787794</v>
      </c>
      <c r="K4" s="18">
        <f>Cars_fit!$C$2*'worksheet_(ref_spectra)'!H4</f>
        <v>0</v>
      </c>
      <c r="L4" s="18">
        <f>Cars_fit!$D$2*'worksheet_(ref_spectra)'!I4</f>
        <v>0</v>
      </c>
      <c r="M4" s="18">
        <f>Cars_fit!$E$2*'worksheet_(ref_spectra)'!J4</f>
        <v>0</v>
      </c>
      <c r="N4" s="18">
        <f>Cars_fit!$F$2*'worksheet_(ref_spectra)'!K4</f>
        <v>481.24749869230914</v>
      </c>
      <c r="P4" s="226"/>
      <c r="Q4" s="225"/>
      <c r="R4" s="259"/>
    </row>
    <row r="5" spans="1:18" x14ac:dyDescent="0.25">
      <c r="A5" s="18">
        <f>'worksheet_(ref_spectra)'!A5</f>
        <v>351.2</v>
      </c>
      <c r="B5" s="18">
        <f>'worksheet_(ref_spectra)'!B5</f>
        <v>387499.554990187</v>
      </c>
      <c r="C5" s="18">
        <f>'worksheet_(ref_spectra)'!Z5</f>
        <v>382212.0716657294</v>
      </c>
      <c r="D5" s="18">
        <f>Chls_fit!$B$2*'worksheet_(ref_spectra)'!C5</f>
        <v>168801.47372226694</v>
      </c>
      <c r="E5" s="18">
        <f>Chls_fit!$C$2*'worksheet_(ref_spectra)'!D5</f>
        <v>171575.64981724796</v>
      </c>
      <c r="F5" s="18">
        <f t="shared" si="0"/>
        <v>340377.1235395149</v>
      </c>
      <c r="G5" s="18">
        <f>Chls_fit!D$2*'worksheet_(ref_spectra)'!E5</f>
        <v>18191.284200892602</v>
      </c>
      <c r="H5" s="18">
        <f>Chls_fit!E$2*'worksheet_(ref_spectra)'!F5</f>
        <v>22296.476259640738</v>
      </c>
      <c r="I5" s="18">
        <f t="shared" si="1"/>
        <v>40487.76046053334</v>
      </c>
      <c r="J5" s="18">
        <f>Cars_fit!$B$2*'worksheet_(ref_spectra)'!G5</f>
        <v>867.44299807061441</v>
      </c>
      <c r="K5" s="18">
        <f>Cars_fit!$C$2*'worksheet_(ref_spectra)'!H5</f>
        <v>0</v>
      </c>
      <c r="L5" s="18">
        <f>Cars_fit!$D$2*'worksheet_(ref_spectra)'!I5</f>
        <v>0</v>
      </c>
      <c r="M5" s="18">
        <f>Cars_fit!$E$2*'worksheet_(ref_spectra)'!J5</f>
        <v>0</v>
      </c>
      <c r="N5" s="18">
        <f>Cars_fit!$F$2*'worksheet_(ref_spectra)'!K5</f>
        <v>479.74466761051627</v>
      </c>
      <c r="P5" s="260"/>
      <c r="Q5" s="261"/>
      <c r="R5" s="262"/>
    </row>
    <row r="6" spans="1:18" x14ac:dyDescent="0.25">
      <c r="A6" s="18">
        <f>'worksheet_(ref_spectra)'!A6</f>
        <v>351.6</v>
      </c>
      <c r="B6" s="18">
        <f>'worksheet_(ref_spectra)'!B6</f>
        <v>387324.84317606705</v>
      </c>
      <c r="C6" s="18">
        <f>'worksheet_(ref_spectra)'!Z6</f>
        <v>384571.90017066384</v>
      </c>
      <c r="D6" s="18">
        <f>Chls_fit!$B$2*'worksheet_(ref_spectra)'!C6</f>
        <v>169629.58266349515</v>
      </c>
      <c r="E6" s="18">
        <f>Chls_fit!$C$2*'worksheet_(ref_spectra)'!D6</f>
        <v>173184.96883410247</v>
      </c>
      <c r="F6" s="18">
        <f t="shared" si="0"/>
        <v>342814.5514975976</v>
      </c>
      <c r="G6" s="18">
        <f>Chls_fit!D$2*'worksheet_(ref_spectra)'!E6</f>
        <v>18133.115124057123</v>
      </c>
      <c r="H6" s="18">
        <f>Chls_fit!E$2*'worksheet_(ref_spectra)'!F6</f>
        <v>22273.905712450935</v>
      </c>
      <c r="I6" s="18">
        <f t="shared" si="1"/>
        <v>40407.020836508062</v>
      </c>
      <c r="J6" s="18">
        <f>Cars_fit!$B$2*'worksheet_(ref_spectra)'!G6</f>
        <v>870.17330592541259</v>
      </c>
      <c r="K6" s="18">
        <f>Cars_fit!$C$2*'worksheet_(ref_spectra)'!H6</f>
        <v>0</v>
      </c>
      <c r="L6" s="18">
        <f>Cars_fit!$D$2*'worksheet_(ref_spectra)'!I6</f>
        <v>0</v>
      </c>
      <c r="M6" s="18">
        <f>Cars_fit!$E$2*'worksheet_(ref_spectra)'!J6</f>
        <v>0</v>
      </c>
      <c r="N6" s="18">
        <f>Cars_fit!$F$2*'worksheet_(ref_spectra)'!K6</f>
        <v>480.15453063282342</v>
      </c>
    </row>
    <row r="7" spans="1:18" x14ac:dyDescent="0.25">
      <c r="A7" s="18">
        <f>'worksheet_(ref_spectra)'!A7</f>
        <v>352</v>
      </c>
      <c r="B7" s="18">
        <f>'worksheet_(ref_spectra)'!B7</f>
        <v>387879.52264445304</v>
      </c>
      <c r="C7" s="18">
        <f>'worksheet_(ref_spectra)'!Z7</f>
        <v>386214.05924829596</v>
      </c>
      <c r="D7" s="18">
        <f>Chls_fit!$B$2*'worksheet_(ref_spectra)'!C7</f>
        <v>170691.58496980308</v>
      </c>
      <c r="E7" s="18">
        <f>Chls_fit!$C$2*'worksheet_(ref_spectra)'!D7</f>
        <v>174074.67365642852</v>
      </c>
      <c r="F7" s="18">
        <f t="shared" si="0"/>
        <v>344766.25862623157</v>
      </c>
      <c r="G7" s="18">
        <f>Chls_fit!D$2*'worksheet_(ref_spectra)'!E7</f>
        <v>17925.457774493916</v>
      </c>
      <c r="H7" s="18">
        <f>Chls_fit!E$2*'worksheet_(ref_spectra)'!F7</f>
        <v>22157.022521646602</v>
      </c>
      <c r="I7" s="18">
        <f t="shared" si="1"/>
        <v>40082.480296140522</v>
      </c>
      <c r="J7" s="18">
        <f>Cars_fit!$B$2*'worksheet_(ref_spectra)'!G7</f>
        <v>885.55288814547805</v>
      </c>
      <c r="K7" s="18">
        <f>Cars_fit!$C$2*'worksheet_(ref_spectra)'!H7</f>
        <v>0</v>
      </c>
      <c r="L7" s="18">
        <f>Cars_fit!$D$2*'worksheet_(ref_spectra)'!I7</f>
        <v>0</v>
      </c>
      <c r="M7" s="18">
        <f>Cars_fit!$E$2*'worksheet_(ref_spectra)'!J7</f>
        <v>0</v>
      </c>
      <c r="N7" s="18">
        <f>Cars_fit!$F$2*'worksheet_(ref_spectra)'!K7</f>
        <v>479.76743777842222</v>
      </c>
    </row>
    <row r="8" spans="1:18" x14ac:dyDescent="0.25">
      <c r="A8" s="18">
        <f>'worksheet_(ref_spectra)'!A8</f>
        <v>352.4</v>
      </c>
      <c r="B8" s="18">
        <f>'worksheet_(ref_spectra)'!B8</f>
        <v>391998.71305561403</v>
      </c>
      <c r="C8" s="18">
        <f>'worksheet_(ref_spectra)'!Z8</f>
        <v>387765.1423865782</v>
      </c>
      <c r="D8" s="18">
        <f>Chls_fit!$B$2*'worksheet_(ref_spectra)'!C8</f>
        <v>171355.33641124555</v>
      </c>
      <c r="E8" s="18">
        <f>Chls_fit!$C$2*'worksheet_(ref_spectra)'!D8</f>
        <v>175396.14699547167</v>
      </c>
      <c r="F8" s="18">
        <f t="shared" si="0"/>
        <v>346751.48340671719</v>
      </c>
      <c r="G8" s="18">
        <f>Chls_fit!D$2*'worksheet_(ref_spectra)'!E8</f>
        <v>17760.958127098966</v>
      </c>
      <c r="H8" s="18">
        <f>Chls_fit!E$2*'worksheet_(ref_spectra)'!F8</f>
        <v>21882.145500513649</v>
      </c>
      <c r="I8" s="18">
        <f t="shared" si="1"/>
        <v>39643.103627612611</v>
      </c>
      <c r="J8" s="18">
        <f>Cars_fit!$B$2*'worksheet_(ref_spectra)'!G8</f>
        <v>888.28319600027623</v>
      </c>
      <c r="K8" s="18">
        <f>Cars_fit!$C$2*'worksheet_(ref_spectra)'!H8</f>
        <v>0</v>
      </c>
      <c r="L8" s="18">
        <f>Cars_fit!$D$2*'worksheet_(ref_spectra)'!I8</f>
        <v>0</v>
      </c>
      <c r="M8" s="18">
        <f>Cars_fit!$E$2*'worksheet_(ref_spectra)'!J8</f>
        <v>0</v>
      </c>
      <c r="N8" s="18">
        <f>Cars_fit!$F$2*'worksheet_(ref_spectra)'!K8</f>
        <v>482.27215624807701</v>
      </c>
    </row>
    <row r="9" spans="1:18" x14ac:dyDescent="0.25">
      <c r="A9" s="18">
        <f>'worksheet_(ref_spectra)'!A9</f>
        <v>352.8</v>
      </c>
      <c r="B9" s="18">
        <f>'worksheet_(ref_spectra)'!B9</f>
        <v>393266.54615865496</v>
      </c>
      <c r="C9" s="18">
        <f>'worksheet_(ref_spectra)'!Z9</f>
        <v>391358.85700595868</v>
      </c>
      <c r="D9" s="18">
        <f>Chls_fit!$B$2*'worksheet_(ref_spectra)'!C9</f>
        <v>173504.62679305923</v>
      </c>
      <c r="E9" s="18">
        <f>Chls_fit!$C$2*'worksheet_(ref_spectra)'!D9</f>
        <v>176887.71096231241</v>
      </c>
      <c r="F9" s="18">
        <f t="shared" si="0"/>
        <v>350392.33775537164</v>
      </c>
      <c r="G9" s="18">
        <f>Chls_fit!D$2*'worksheet_(ref_spectra)'!E9</f>
        <v>17725.931586208786</v>
      </c>
      <c r="H9" s="18">
        <f>Chls_fit!E$2*'worksheet_(ref_spectra)'!F9</f>
        <v>21874.084590803002</v>
      </c>
      <c r="I9" s="18">
        <f t="shared" si="1"/>
        <v>39600.016177011785</v>
      </c>
      <c r="J9" s="18">
        <f>Cars_fit!$B$2*'worksheet_(ref_spectra)'!G9</f>
        <v>888.35231771811925</v>
      </c>
      <c r="K9" s="18">
        <f>Cars_fit!$C$2*'worksheet_(ref_spectra)'!H9</f>
        <v>0</v>
      </c>
      <c r="L9" s="18">
        <f>Cars_fit!$D$2*'worksheet_(ref_spectra)'!I9</f>
        <v>0</v>
      </c>
      <c r="M9" s="18">
        <f>Cars_fit!$E$2*'worksheet_(ref_spectra)'!J9</f>
        <v>0</v>
      </c>
      <c r="N9" s="18">
        <f>Cars_fit!$F$2*'worksheet_(ref_spectra)'!K9</f>
        <v>478.15075585709957</v>
      </c>
    </row>
    <row r="10" spans="1:18" x14ac:dyDescent="0.25">
      <c r="A10" s="18">
        <f>'worksheet_(ref_spectra)'!A10</f>
        <v>353.2</v>
      </c>
      <c r="B10" s="18">
        <f>'worksheet_(ref_spectra)'!B10</f>
        <v>396911.698551904</v>
      </c>
      <c r="C10" s="18">
        <f>'worksheet_(ref_spectra)'!Z10</f>
        <v>394049.13703101117</v>
      </c>
      <c r="D10" s="18">
        <f>Chls_fit!$B$2*'worksheet_(ref_spectra)'!C10</f>
        <v>174743.62948375181</v>
      </c>
      <c r="E10" s="18">
        <f>Chls_fit!$C$2*'worksheet_(ref_spectra)'!D10</f>
        <v>178588.61724028873</v>
      </c>
      <c r="F10" s="18">
        <f t="shared" si="0"/>
        <v>353332.24672404054</v>
      </c>
      <c r="G10" s="18">
        <f>Chls_fit!D$2*'worksheet_(ref_spectra)'!E10</f>
        <v>17603.338693093156</v>
      </c>
      <c r="H10" s="18">
        <f>Chls_fit!E$2*'worksheet_(ref_spectra)'!F10</f>
        <v>21741.885671548443</v>
      </c>
      <c r="I10" s="18">
        <f t="shared" si="1"/>
        <v>39345.224364641603</v>
      </c>
      <c r="J10" s="18">
        <f>Cars_fit!$B$2*'worksheet_(ref_spectra)'!G10</f>
        <v>897.545506191237</v>
      </c>
      <c r="K10" s="18">
        <f>Cars_fit!$C$2*'worksheet_(ref_spectra)'!H10</f>
        <v>0</v>
      </c>
      <c r="L10" s="18">
        <f>Cars_fit!$D$2*'worksheet_(ref_spectra)'!I10</f>
        <v>0</v>
      </c>
      <c r="M10" s="18">
        <f>Cars_fit!$E$2*'worksheet_(ref_spectra)'!J10</f>
        <v>0</v>
      </c>
      <c r="N10" s="18">
        <f>Cars_fit!$F$2*'worksheet_(ref_spectra)'!K10</f>
        <v>474.12043613774597</v>
      </c>
    </row>
    <row r="11" spans="1:18" x14ac:dyDescent="0.25">
      <c r="A11" s="18">
        <f>'worksheet_(ref_spectra)'!A11</f>
        <v>353.6</v>
      </c>
      <c r="B11" s="18">
        <f>'worksheet_(ref_spectra)'!B11</f>
        <v>400166.53126829001</v>
      </c>
      <c r="C11" s="18">
        <f>'worksheet_(ref_spectra)'!Z11</f>
        <v>395695.45524048834</v>
      </c>
      <c r="D11" s="18">
        <f>Chls_fit!$B$2*'worksheet_(ref_spectra)'!C11</f>
        <v>175097.63025252114</v>
      </c>
      <c r="E11" s="18">
        <f>Chls_fit!$C$2*'worksheet_(ref_spectra)'!D11</f>
        <v>180054.01341823753</v>
      </c>
      <c r="F11" s="18">
        <f t="shared" si="0"/>
        <v>355151.6436707587</v>
      </c>
      <c r="G11" s="18">
        <f>Chls_fit!D$2*'worksheet_(ref_spectra)'!E11</f>
        <v>17513.895919034305</v>
      </c>
      <c r="H11" s="18">
        <f>Chls_fit!E$2*'worksheet_(ref_spectra)'!F11</f>
        <v>21661.276574442007</v>
      </c>
      <c r="I11" s="18">
        <f t="shared" si="1"/>
        <v>39175.172493476312</v>
      </c>
      <c r="J11" s="18">
        <f>Cars_fit!$B$2*'worksheet_(ref_spectra)'!G11</f>
        <v>899.61915772652674</v>
      </c>
      <c r="K11" s="18">
        <f>Cars_fit!$C$2*'worksheet_(ref_spectra)'!H11</f>
        <v>0</v>
      </c>
      <c r="L11" s="18">
        <f>Cars_fit!$D$2*'worksheet_(ref_spectra)'!I11</f>
        <v>0</v>
      </c>
      <c r="M11" s="18">
        <f>Cars_fit!$E$2*'worksheet_(ref_spectra)'!J11</f>
        <v>0</v>
      </c>
      <c r="N11" s="18">
        <f>Cars_fit!$F$2*'worksheet_(ref_spectra)'!K11</f>
        <v>469.01991852681255</v>
      </c>
    </row>
    <row r="12" spans="1:18" x14ac:dyDescent="0.25">
      <c r="A12" s="18">
        <f>'worksheet_(ref_spectra)'!A12</f>
        <v>354</v>
      </c>
      <c r="B12" s="18">
        <f>'worksheet_(ref_spectra)'!B12</f>
        <v>402228.33467341703</v>
      </c>
      <c r="C12" s="18">
        <f>'worksheet_(ref_spectra)'!Z12</f>
        <v>399790.08993354603</v>
      </c>
      <c r="D12" s="18">
        <f>Chls_fit!$B$2*'worksheet_(ref_spectra)'!C12</f>
        <v>177379.67092262331</v>
      </c>
      <c r="E12" s="18">
        <f>Chls_fit!$C$2*'worksheet_(ref_spectra)'!D12</f>
        <v>181925.01032401147</v>
      </c>
      <c r="F12" s="18">
        <f t="shared" si="0"/>
        <v>359304.68124663481</v>
      </c>
      <c r="G12" s="18">
        <f>Chls_fit!D$2*'worksheet_(ref_spectra)'!E12</f>
        <v>17513.895919034305</v>
      </c>
      <c r="H12" s="18">
        <f>Chls_fit!E$2*'worksheet_(ref_spectra)'!F12</f>
        <v>21604.850206467501</v>
      </c>
      <c r="I12" s="18">
        <f t="shared" si="1"/>
        <v>39118.746125501806</v>
      </c>
      <c r="J12" s="18">
        <f>Cars_fit!$B$2*'worksheet_(ref_spectra)'!G12</f>
        <v>899.03162312486131</v>
      </c>
      <c r="K12" s="18">
        <f>Cars_fit!$C$2*'worksheet_(ref_spectra)'!H12</f>
        <v>0</v>
      </c>
      <c r="L12" s="18">
        <f>Cars_fit!$D$2*'worksheet_(ref_spectra)'!I12</f>
        <v>0</v>
      </c>
      <c r="M12" s="18">
        <f>Cars_fit!$E$2*'worksheet_(ref_spectra)'!J12</f>
        <v>0</v>
      </c>
      <c r="N12" s="18">
        <f>Cars_fit!$F$2*'worksheet_(ref_spectra)'!K12</f>
        <v>467.63093828454942</v>
      </c>
    </row>
    <row r="13" spans="1:18" x14ac:dyDescent="0.25">
      <c r="A13" s="18">
        <f>'worksheet_(ref_spectra)'!A13</f>
        <v>354.4</v>
      </c>
      <c r="B13" s="18">
        <f>'worksheet_(ref_spectra)'!B13</f>
        <v>407784.96331003198</v>
      </c>
      <c r="C13" s="18">
        <f>'worksheet_(ref_spectra)'!Z13</f>
        <v>403046.67881516874</v>
      </c>
      <c r="D13" s="18">
        <f>Chls_fit!$B$2*'worksheet_(ref_spectra)'!C13</f>
        <v>178688.20947860988</v>
      </c>
      <c r="E13" s="18">
        <f>Chls_fit!$C$2*'worksheet_(ref_spectra)'!D13</f>
        <v>184064.22706592781</v>
      </c>
      <c r="F13" s="18">
        <f t="shared" si="0"/>
        <v>362752.43654453766</v>
      </c>
      <c r="G13" s="18">
        <f>Chls_fit!D$2*'worksheet_(ref_spectra)'!E13</f>
        <v>17376.291651251457</v>
      </c>
      <c r="H13" s="18">
        <f>Chls_fit!E$2*'worksheet_(ref_spectra)'!F13</f>
        <v>21538.750746840222</v>
      </c>
      <c r="I13" s="18">
        <f t="shared" si="1"/>
        <v>38915.042398091682</v>
      </c>
      <c r="J13" s="18">
        <f>Cars_fit!$B$2*'worksheet_(ref_spectra)'!G13</f>
        <v>916.69222203374545</v>
      </c>
      <c r="K13" s="18">
        <f>Cars_fit!$C$2*'worksheet_(ref_spectra)'!H13</f>
        <v>0</v>
      </c>
      <c r="L13" s="18">
        <f>Cars_fit!$D$2*'worksheet_(ref_spectra)'!I13</f>
        <v>0</v>
      </c>
      <c r="M13" s="18">
        <f>Cars_fit!$E$2*'worksheet_(ref_spectra)'!J13</f>
        <v>0</v>
      </c>
      <c r="N13" s="18">
        <f>Cars_fit!$F$2*'worksheet_(ref_spectra)'!K13</f>
        <v>462.5076505057101</v>
      </c>
    </row>
    <row r="14" spans="1:18" x14ac:dyDescent="0.25">
      <c r="A14" s="18">
        <f>'worksheet_(ref_spectra)'!A14</f>
        <v>354.8</v>
      </c>
      <c r="B14" s="18">
        <f>'worksheet_(ref_spectra)'!B14</f>
        <v>410684.55079970998</v>
      </c>
      <c r="C14" s="18">
        <f>'worksheet_(ref_spectra)'!Z14</f>
        <v>405099.64596709807</v>
      </c>
      <c r="D14" s="18">
        <f>Chls_fit!$B$2*'worksheet_(ref_spectra)'!C14</f>
        <v>179863.99774630796</v>
      </c>
      <c r="E14" s="18">
        <f>Chls_fit!$C$2*'worksheet_(ref_spectra)'!D14</f>
        <v>184980.09967714583</v>
      </c>
      <c r="F14" s="18">
        <f t="shared" si="0"/>
        <v>364844.09742345382</v>
      </c>
      <c r="G14" s="18">
        <f>Chls_fit!D$2*'worksheet_(ref_spectra)'!E14</f>
        <v>17349.396271639354</v>
      </c>
      <c r="H14" s="18">
        <f>Chls_fit!E$2*'worksheet_(ref_spectra)'!F14</f>
        <v>21520.21065450574</v>
      </c>
      <c r="I14" s="18">
        <f t="shared" si="1"/>
        <v>38869.60692614509</v>
      </c>
      <c r="J14" s="18">
        <f>Cars_fit!$B$2*'worksheet_(ref_spectra)'!G14</f>
        <v>925.57436277656984</v>
      </c>
      <c r="K14" s="18">
        <f>Cars_fit!$C$2*'worksheet_(ref_spectra)'!H14</f>
        <v>0</v>
      </c>
      <c r="L14" s="18">
        <f>Cars_fit!$D$2*'worksheet_(ref_spectra)'!I14</f>
        <v>0</v>
      </c>
      <c r="M14" s="18">
        <f>Cars_fit!$E$2*'worksheet_(ref_spectra)'!J14</f>
        <v>0</v>
      </c>
      <c r="N14" s="18">
        <f>Cars_fit!$F$2*'worksheet_(ref_spectra)'!K14</f>
        <v>460.36725472255057</v>
      </c>
    </row>
    <row r="15" spans="1:18" x14ac:dyDescent="0.25">
      <c r="A15" s="18">
        <f>'worksheet_(ref_spectra)'!A15</f>
        <v>355.2</v>
      </c>
      <c r="B15" s="18">
        <f>'worksheet_(ref_spectra)'!B15</f>
        <v>413179.90797064005</v>
      </c>
      <c r="C15" s="18">
        <f>'worksheet_(ref_spectra)'!Z15</f>
        <v>409574.59330519685</v>
      </c>
      <c r="D15" s="18">
        <f>Chls_fit!$B$2*'worksheet_(ref_spectra)'!C15</f>
        <v>182443.14620448436</v>
      </c>
      <c r="E15" s="18">
        <f>Chls_fit!$C$2*'worksheet_(ref_spectra)'!D15</f>
        <v>186955.76773848754</v>
      </c>
      <c r="F15" s="18">
        <f t="shared" si="0"/>
        <v>369398.91394297191</v>
      </c>
      <c r="G15" s="18">
        <f>Chls_fit!D$2*'worksheet_(ref_spectra)'!E15</f>
        <v>17331.257527249796</v>
      </c>
      <c r="H15" s="18">
        <f>Chls_fit!E$2*'worksheet_(ref_spectra)'!F15</f>
        <v>21450.080740023139</v>
      </c>
      <c r="I15" s="18">
        <f t="shared" si="1"/>
        <v>38781.338267272935</v>
      </c>
      <c r="J15" s="18">
        <f>Cars_fit!$B$2*'worksheet_(ref_spectra)'!G15</f>
        <v>935.04403812105954</v>
      </c>
      <c r="K15" s="18">
        <f>Cars_fit!$C$2*'worksheet_(ref_spectra)'!H15</f>
        <v>0</v>
      </c>
      <c r="L15" s="18">
        <f>Cars_fit!$D$2*'worksheet_(ref_spectra)'!I15</f>
        <v>0</v>
      </c>
      <c r="M15" s="18">
        <f>Cars_fit!$E$2*'worksheet_(ref_spectra)'!J15</f>
        <v>0</v>
      </c>
      <c r="N15" s="18">
        <f>Cars_fit!$F$2*'worksheet_(ref_spectra)'!K15</f>
        <v>459.2970568309708</v>
      </c>
    </row>
    <row r="16" spans="1:18" x14ac:dyDescent="0.25">
      <c r="A16" s="18">
        <f>'worksheet_(ref_spectra)'!A16</f>
        <v>355.6</v>
      </c>
      <c r="B16" s="18">
        <f>'worksheet_(ref_spectra)'!B16</f>
        <v>416445.46876086103</v>
      </c>
      <c r="C16" s="18">
        <f>'worksheet_(ref_spectra)'!Z16</f>
        <v>412841.20528474235</v>
      </c>
      <c r="D16" s="18">
        <f>Chls_fit!$B$2*'worksheet_(ref_spectra)'!C16</f>
        <v>184023.50677934737</v>
      </c>
      <c r="E16" s="18">
        <f>Chls_fit!$C$2*'worksheet_(ref_spectra)'!D16</f>
        <v>188754.80322480862</v>
      </c>
      <c r="F16" s="18">
        <f t="shared" si="0"/>
        <v>372778.31000415597</v>
      </c>
      <c r="G16" s="18">
        <f>Chls_fit!D$2*'worksheet_(ref_spectra)'!E16</f>
        <v>17219.92316513458</v>
      </c>
      <c r="H16" s="18">
        <f>Chls_fit!E$2*'worksheet_(ref_spectra)'!F16</f>
        <v>21440.407648370368</v>
      </c>
      <c r="I16" s="18">
        <f t="shared" si="1"/>
        <v>38660.330813504945</v>
      </c>
      <c r="J16" s="18">
        <f>Cars_fit!$B$2*'worksheet_(ref_spectra)'!G16</f>
        <v>945.99983039917367</v>
      </c>
      <c r="K16" s="18">
        <f>Cars_fit!$C$2*'worksheet_(ref_spectra)'!H16</f>
        <v>0</v>
      </c>
      <c r="L16" s="18">
        <f>Cars_fit!$D$2*'worksheet_(ref_spectra)'!I16</f>
        <v>0</v>
      </c>
      <c r="M16" s="18">
        <f>Cars_fit!$E$2*'worksheet_(ref_spectra)'!J16</f>
        <v>0</v>
      </c>
      <c r="N16" s="18">
        <f>Cars_fit!$F$2*'worksheet_(ref_spectra)'!K16</f>
        <v>456.56463668225643</v>
      </c>
    </row>
    <row r="17" spans="1:14" x14ac:dyDescent="0.25">
      <c r="A17" s="18">
        <f>'worksheet_(ref_spectra)'!A17</f>
        <v>356</v>
      </c>
      <c r="B17" s="18">
        <f>'worksheet_(ref_spectra)'!B17</f>
        <v>417696.14859580499</v>
      </c>
      <c r="C17" s="18">
        <f>'worksheet_(ref_spectra)'!Z17</f>
        <v>417108.27741718106</v>
      </c>
      <c r="D17" s="18">
        <f>Chls_fit!$B$2*'worksheet_(ref_spectra)'!C17</f>
        <v>186059.0111997709</v>
      </c>
      <c r="E17" s="18">
        <f>Chls_fit!$C$2*'worksheet_(ref_spectra)'!D17</f>
        <v>190933.27165006287</v>
      </c>
      <c r="F17" s="18">
        <f t="shared" si="0"/>
        <v>376992.28284983378</v>
      </c>
      <c r="G17" s="18">
        <f>Chls_fit!D$2*'worksheet_(ref_spectra)'!E17</f>
        <v>17235.560013746268</v>
      </c>
      <c r="H17" s="18">
        <f>Chls_fit!E$2*'worksheet_(ref_spectra)'!F17</f>
        <v>21471.845196241877</v>
      </c>
      <c r="I17" s="18">
        <f t="shared" si="1"/>
        <v>38707.405209988145</v>
      </c>
      <c r="J17" s="18">
        <f>Cars_fit!$B$2*'worksheet_(ref_spectra)'!G17</f>
        <v>954.91653200091946</v>
      </c>
      <c r="K17" s="18">
        <f>Cars_fit!$C$2*'worksheet_(ref_spectra)'!H17</f>
        <v>0</v>
      </c>
      <c r="L17" s="18">
        <f>Cars_fit!$D$2*'worksheet_(ref_spectra)'!I17</f>
        <v>0</v>
      </c>
      <c r="M17" s="18">
        <f>Cars_fit!$E$2*'worksheet_(ref_spectra)'!J17</f>
        <v>0</v>
      </c>
      <c r="N17" s="18">
        <f>Cars_fit!$F$2*'worksheet_(ref_spectra)'!K17</f>
        <v>453.6728253582005</v>
      </c>
    </row>
    <row r="18" spans="1:14" x14ac:dyDescent="0.25">
      <c r="A18" s="18">
        <f>'worksheet_(ref_spectra)'!A18</f>
        <v>356.4</v>
      </c>
      <c r="B18" s="18">
        <f>'worksheet_(ref_spectra)'!B18</f>
        <v>421266.54320593399</v>
      </c>
      <c r="C18" s="18">
        <f>'worksheet_(ref_spectra)'!Z18</f>
        <v>419082.95577976585</v>
      </c>
      <c r="D18" s="18">
        <f>Chls_fit!$B$2*'worksheet_(ref_spectra)'!C18</f>
        <v>187051.47764078487</v>
      </c>
      <c r="E18" s="18">
        <f>Chls_fit!$C$2*'worksheet_(ref_spectra)'!D18</f>
        <v>192163.15772798422</v>
      </c>
      <c r="F18" s="18">
        <f t="shared" si="0"/>
        <v>379214.63536876906</v>
      </c>
      <c r="G18" s="18">
        <f>Chls_fit!D$2*'worksheet_(ref_spectra)'!E18</f>
        <v>17155.499348854431</v>
      </c>
      <c r="H18" s="18">
        <f>Chls_fit!E$2*'worksheet_(ref_spectra)'!F18</f>
        <v>21304.98436523155</v>
      </c>
      <c r="I18" s="18">
        <f t="shared" si="1"/>
        <v>38460.483714085982</v>
      </c>
      <c r="J18" s="18">
        <f>Cars_fit!$B$2*'worksheet_(ref_spectra)'!G18</f>
        <v>955.78055347395684</v>
      </c>
      <c r="K18" s="18">
        <f>Cars_fit!$C$2*'worksheet_(ref_spectra)'!H18</f>
        <v>0</v>
      </c>
      <c r="L18" s="18">
        <f>Cars_fit!$D$2*'worksheet_(ref_spectra)'!I18</f>
        <v>0</v>
      </c>
      <c r="M18" s="18">
        <f>Cars_fit!$E$2*'worksheet_(ref_spectra)'!J18</f>
        <v>0</v>
      </c>
      <c r="N18" s="18">
        <f>Cars_fit!$F$2*'worksheet_(ref_spectra)'!K18</f>
        <v>452.05614343687785</v>
      </c>
    </row>
    <row r="19" spans="1:14" x14ac:dyDescent="0.25">
      <c r="A19" s="18">
        <f>'worksheet_(ref_spectra)'!A19</f>
        <v>356.8</v>
      </c>
      <c r="B19" s="18">
        <f>'worksheet_(ref_spectra)'!B19</f>
        <v>424463.64910422399</v>
      </c>
      <c r="C19" s="18">
        <f>'worksheet_(ref_spectra)'!Z19</f>
        <v>422729.70051916724</v>
      </c>
      <c r="D19" s="18">
        <f>Chls_fit!$B$2*'worksheet_(ref_spectra)'!C19</f>
        <v>188568.62379265335</v>
      </c>
      <c r="E19" s="18">
        <f>Chls_fit!$C$2*'worksheet_(ref_spectra)'!D19</f>
        <v>194315.45836434653</v>
      </c>
      <c r="F19" s="18">
        <f t="shared" si="0"/>
        <v>382884.08215699985</v>
      </c>
      <c r="G19" s="18">
        <f>Chls_fit!D$2*'worksheet_(ref_spectra)'!E19</f>
        <v>17092.326480463213</v>
      </c>
      <c r="H19" s="18">
        <f>Chls_fit!E$2*'worksheet_(ref_spectra)'!F19</f>
        <v>21333.197549218803</v>
      </c>
      <c r="I19" s="18">
        <f t="shared" si="1"/>
        <v>38425.524029682012</v>
      </c>
      <c r="J19" s="18">
        <f>Cars_fit!$B$2*'worksheet_(ref_spectra)'!G19</f>
        <v>970.95277054049336</v>
      </c>
      <c r="K19" s="18">
        <f>Cars_fit!$C$2*'worksheet_(ref_spectra)'!H19</f>
        <v>0</v>
      </c>
      <c r="L19" s="18">
        <f>Cars_fit!$D$2*'worksheet_(ref_spectra)'!I19</f>
        <v>0</v>
      </c>
      <c r="M19" s="18">
        <f>Cars_fit!$E$2*'worksheet_(ref_spectra)'!J19</f>
        <v>0</v>
      </c>
      <c r="N19" s="18">
        <f>Cars_fit!$F$2*'worksheet_(ref_spectra)'!K19</f>
        <v>449.14156194491591</v>
      </c>
    </row>
    <row r="20" spans="1:14" x14ac:dyDescent="0.25">
      <c r="A20" s="18">
        <f>'worksheet_(ref_spectra)'!A20</f>
        <v>357.2</v>
      </c>
      <c r="B20" s="18">
        <f>'worksheet_(ref_spectra)'!B20</f>
        <v>429891.76549210103</v>
      </c>
      <c r="C20" s="18">
        <f>'worksheet_(ref_spectra)'!Z20</f>
        <v>426516.6988918542</v>
      </c>
      <c r="D20" s="18">
        <f>Chls_fit!$B$2*'worksheet_(ref_spectra)'!C20</f>
        <v>190591.48532847801</v>
      </c>
      <c r="E20" s="18">
        <f>Chls_fit!$C$2*'worksheet_(ref_spectra)'!D20</f>
        <v>196179.91332289748</v>
      </c>
      <c r="F20" s="18">
        <f t="shared" si="0"/>
        <v>386771.39865137549</v>
      </c>
      <c r="G20" s="18">
        <f>Chls_fit!D$2*'worksheet_(ref_spectra)'!E20</f>
        <v>17065.43110085111</v>
      </c>
      <c r="H20" s="18">
        <f>Chls_fit!E$2*'worksheet_(ref_spectra)'!F20</f>
        <v>21266.291998620462</v>
      </c>
      <c r="I20" s="18">
        <f t="shared" si="1"/>
        <v>38331.723099471572</v>
      </c>
      <c r="J20" s="18">
        <f>Cars_fit!$B$2*'worksheet_(ref_spectra)'!G20</f>
        <v>972.47344833303919</v>
      </c>
      <c r="K20" s="18">
        <f>Cars_fit!$C$2*'worksheet_(ref_spectra)'!H20</f>
        <v>0</v>
      </c>
      <c r="L20" s="18">
        <f>Cars_fit!$D$2*'worksheet_(ref_spectra)'!I20</f>
        <v>0</v>
      </c>
      <c r="M20" s="18">
        <f>Cars_fit!$E$2*'worksheet_(ref_spectra)'!J20</f>
        <v>0</v>
      </c>
      <c r="N20" s="18">
        <f>Cars_fit!$F$2*'worksheet_(ref_spectra)'!K20</f>
        <v>441.1036926741146</v>
      </c>
    </row>
    <row r="21" spans="1:14" x14ac:dyDescent="0.25">
      <c r="A21" s="18">
        <f>'worksheet_(ref_spectra)'!A21</f>
        <v>357.6</v>
      </c>
      <c r="B21" s="18">
        <f>'worksheet_(ref_spectra)'!B21</f>
        <v>431200.37045294</v>
      </c>
      <c r="C21" s="18">
        <f>'worksheet_(ref_spectra)'!Z21</f>
        <v>429305.11210771877</v>
      </c>
      <c r="D21" s="18">
        <f>Chls_fit!$B$2*'worksheet_(ref_spectra)'!C21</f>
        <v>191900.02388446455</v>
      </c>
      <c r="E21" s="18">
        <f>Chls_fit!$C$2*'worksheet_(ref_spectra)'!D21</f>
        <v>197671.47728973822</v>
      </c>
      <c r="F21" s="18">
        <f t="shared" si="0"/>
        <v>389571.50117420277</v>
      </c>
      <c r="G21" s="18">
        <f>Chls_fit!D$2*'worksheet_(ref_spectra)'!E21</f>
        <v>17017.89508107158</v>
      </c>
      <c r="H21" s="18">
        <f>Chls_fit!E$2*'worksheet_(ref_spectra)'!F21</f>
        <v>21282.41381804175</v>
      </c>
      <c r="I21" s="18">
        <f t="shared" si="1"/>
        <v>38300.308899113326</v>
      </c>
      <c r="J21" s="18">
        <f>Cars_fit!$B$2*'worksheet_(ref_spectra)'!G21</f>
        <v>992.3805030718205</v>
      </c>
      <c r="K21" s="18">
        <f>Cars_fit!$C$2*'worksheet_(ref_spectra)'!H21</f>
        <v>0</v>
      </c>
      <c r="L21" s="18">
        <f>Cars_fit!$D$2*'worksheet_(ref_spectra)'!I21</f>
        <v>0</v>
      </c>
      <c r="M21" s="18">
        <f>Cars_fit!$E$2*'worksheet_(ref_spectra)'!J21</f>
        <v>0</v>
      </c>
      <c r="N21" s="18">
        <f>Cars_fit!$F$2*'worksheet_(ref_spectra)'!K21</f>
        <v>440.92153133086697</v>
      </c>
    </row>
    <row r="22" spans="1:14" x14ac:dyDescent="0.25">
      <c r="A22" s="18">
        <f>'worksheet_(ref_spectra)'!A22</f>
        <v>358</v>
      </c>
      <c r="B22" s="18">
        <f>'worksheet_(ref_spectra)'!B22</f>
        <v>434194.15872023796</v>
      </c>
      <c r="C22" s="18">
        <f>'worksheet_(ref_spectra)'!Z22</f>
        <v>432038.40558057721</v>
      </c>
      <c r="D22" s="18">
        <f>Chls_fit!$B$2*'worksheet_(ref_spectra)'!C22</f>
        <v>193455.09869012976</v>
      </c>
      <c r="E22" s="18">
        <f>Chls_fit!$C$2*'worksheet_(ref_spectra)'!D22</f>
        <v>198986.40868155839</v>
      </c>
      <c r="F22" s="18">
        <f t="shared" si="0"/>
        <v>392441.50737168815</v>
      </c>
      <c r="G22" s="18">
        <f>Chls_fit!D$2*'worksheet_(ref_spectra)'!E22</f>
        <v>16974.111904958856</v>
      </c>
      <c r="H22" s="18">
        <f>Chls_fit!E$2*'worksheet_(ref_spectra)'!F22</f>
        <v>21195.355993166795</v>
      </c>
      <c r="I22" s="18">
        <f t="shared" si="1"/>
        <v>38169.467898125651</v>
      </c>
      <c r="J22" s="18">
        <f>Cars_fit!$B$2*'worksheet_(ref_spectra)'!G22</f>
        <v>987.78390883526163</v>
      </c>
      <c r="K22" s="18">
        <f>Cars_fit!$C$2*'worksheet_(ref_spectra)'!H22</f>
        <v>0</v>
      </c>
      <c r="L22" s="18">
        <f>Cars_fit!$D$2*'worksheet_(ref_spectra)'!I22</f>
        <v>0</v>
      </c>
      <c r="M22" s="18">
        <f>Cars_fit!$E$2*'worksheet_(ref_spectra)'!J22</f>
        <v>0</v>
      </c>
      <c r="N22" s="18">
        <f>Cars_fit!$F$2*'worksheet_(ref_spectra)'!K22</f>
        <v>439.64640192813363</v>
      </c>
    </row>
    <row r="23" spans="1:14" x14ac:dyDescent="0.25">
      <c r="A23" s="18">
        <f>'worksheet_(ref_spectra)'!A23</f>
        <v>358.4</v>
      </c>
      <c r="B23" s="18">
        <f>'worksheet_(ref_spectra)'!B23</f>
        <v>438992.523034279</v>
      </c>
      <c r="C23" s="18">
        <f>'worksheet_(ref_spectra)'!Z23</f>
        <v>434993.13543193397</v>
      </c>
      <c r="D23" s="18">
        <f>Chls_fit!$B$2*'worksheet_(ref_spectra)'!C23</f>
        <v>194542.38676563551</v>
      </c>
      <c r="E23" s="18">
        <f>Chls_fit!$C$2*'worksheet_(ref_spectra)'!D23</f>
        <v>200994.78647901502</v>
      </c>
      <c r="F23" s="18">
        <f t="shared" si="0"/>
        <v>395537.17324465053</v>
      </c>
      <c r="G23" s="18">
        <f>Chls_fit!D$2*'worksheet_(ref_spectra)'!E23</f>
        <v>16865.90491256598</v>
      </c>
      <c r="H23" s="18">
        <f>Chls_fit!E$2*'worksheet_(ref_spectra)'!F23</f>
        <v>21157.469717526768</v>
      </c>
      <c r="I23" s="18">
        <f t="shared" si="1"/>
        <v>38023.374630092745</v>
      </c>
      <c r="J23" s="18">
        <f>Cars_fit!$B$2*'worksheet_(ref_spectra)'!G23</f>
        <v>994.55783718387477</v>
      </c>
      <c r="K23" s="18">
        <f>Cars_fit!$C$2*'worksheet_(ref_spectra)'!H23</f>
        <v>0</v>
      </c>
      <c r="L23" s="18">
        <f>Cars_fit!$D$2*'worksheet_(ref_spectra)'!I23</f>
        <v>0</v>
      </c>
      <c r="M23" s="18">
        <f>Cars_fit!$E$2*'worksheet_(ref_spectra)'!J23</f>
        <v>0</v>
      </c>
      <c r="N23" s="18">
        <f>Cars_fit!$F$2*'worksheet_(ref_spectra)'!K23</f>
        <v>438.02972000681103</v>
      </c>
    </row>
    <row r="24" spans="1:14" x14ac:dyDescent="0.25">
      <c r="A24" s="18">
        <f>'worksheet_(ref_spectra)'!A24</f>
        <v>358.79999999999899</v>
      </c>
      <c r="B24" s="18">
        <f>'worksheet_(ref_spectra)'!B24</f>
        <v>440984.53354401799</v>
      </c>
      <c r="C24" s="18">
        <f>'worksheet_(ref_spectra)'!Z24</f>
        <v>437501.07446191745</v>
      </c>
      <c r="D24" s="18">
        <f>Chls_fit!$B$2*'worksheet_(ref_spectra)'!C24</f>
        <v>196059.532917504</v>
      </c>
      <c r="E24" s="18">
        <f>Chls_fit!$C$2*'worksheet_(ref_spectra)'!D24</f>
        <v>202146.16919026049</v>
      </c>
      <c r="F24" s="18">
        <f t="shared" si="0"/>
        <v>398205.70210776449</v>
      </c>
      <c r="G24" s="18">
        <f>Chls_fit!D$2*'worksheet_(ref_spectra)'!E24</f>
        <v>16821.496262508786</v>
      </c>
      <c r="H24" s="18">
        <f>Chls_fit!E$2*'worksheet_(ref_spectra)'!F24</f>
        <v>21026.076889243275</v>
      </c>
      <c r="I24" s="18">
        <f t="shared" si="1"/>
        <v>37847.573151752062</v>
      </c>
      <c r="J24" s="18">
        <f>Cars_fit!$B$2*'worksheet_(ref_spectra)'!G24</f>
        <v>1010.1793454163907</v>
      </c>
      <c r="K24" s="18">
        <f>Cars_fit!$C$2*'worksheet_(ref_spectra)'!H24</f>
        <v>0</v>
      </c>
      <c r="L24" s="18">
        <f>Cars_fit!$D$2*'worksheet_(ref_spectra)'!I24</f>
        <v>0</v>
      </c>
      <c r="M24" s="18">
        <f>Cars_fit!$E$2*'worksheet_(ref_spectra)'!J24</f>
        <v>0</v>
      </c>
      <c r="N24" s="18">
        <f>Cars_fit!$F$2*'worksheet_(ref_spectra)'!K24</f>
        <v>437.61985698450388</v>
      </c>
    </row>
    <row r="25" spans="1:14" x14ac:dyDescent="0.25">
      <c r="A25" s="18">
        <f>'worksheet_(ref_spectra)'!A25</f>
        <v>359.19999999999902</v>
      </c>
      <c r="B25" s="18">
        <f>'worksheet_(ref_spectra)'!B25</f>
        <v>444312.47816912201</v>
      </c>
      <c r="C25" s="18">
        <f>'worksheet_(ref_spectra)'!Z25</f>
        <v>441962.28134021442</v>
      </c>
      <c r="D25" s="18">
        <f>Chls_fit!$B$2*'worksheet_(ref_spectra)'!C25</f>
        <v>198101.35878022699</v>
      </c>
      <c r="E25" s="18">
        <f>Chls_fit!$C$2*'worksheet_(ref_spectra)'!D25</f>
        <v>204520.89603220436</v>
      </c>
      <c r="F25" s="18">
        <f t="shared" si="0"/>
        <v>402622.25481243135</v>
      </c>
      <c r="G25" s="18">
        <f>Chls_fit!D$2*'worksheet_(ref_spectra)'!E25</f>
        <v>16803.357518119232</v>
      </c>
      <c r="H25" s="18">
        <f>Chls_fit!E$2*'worksheet_(ref_spectra)'!F25</f>
        <v>21074.442347507138</v>
      </c>
      <c r="I25" s="18">
        <f t="shared" si="1"/>
        <v>37877.799865626366</v>
      </c>
      <c r="J25" s="18">
        <f>Cars_fit!$B$2*'worksheet_(ref_spectra)'!G25</f>
        <v>1020.0983119268599</v>
      </c>
      <c r="K25" s="18">
        <f>Cars_fit!$C$2*'worksheet_(ref_spectra)'!H25</f>
        <v>0</v>
      </c>
      <c r="L25" s="18">
        <f>Cars_fit!$D$2*'worksheet_(ref_spectra)'!I25</f>
        <v>0</v>
      </c>
      <c r="M25" s="18">
        <f>Cars_fit!$E$2*'worksheet_(ref_spectra)'!J25</f>
        <v>0</v>
      </c>
      <c r="N25" s="18">
        <f>Cars_fit!$F$2*'worksheet_(ref_spectra)'!K25</f>
        <v>442.12835022988247</v>
      </c>
    </row>
    <row r="26" spans="1:14" x14ac:dyDescent="0.25">
      <c r="A26" s="18">
        <f>'worksheet_(ref_spectra)'!A26</f>
        <v>359.599999999999</v>
      </c>
      <c r="B26" s="18">
        <f>'worksheet_(ref_spectra)'!B26</f>
        <v>447760.12840829499</v>
      </c>
      <c r="C26" s="18">
        <f>'worksheet_(ref_spectra)'!Z26</f>
        <v>445454.4137061846</v>
      </c>
      <c r="D26" s="18">
        <f>Chls_fit!$B$2*'worksheet_(ref_spectra)'!C26</f>
        <v>200029.39868155983</v>
      </c>
      <c r="E26" s="18">
        <f>Chls_fit!$C$2*'worksheet_(ref_spectra)'!D26</f>
        <v>206162.92478517376</v>
      </c>
      <c r="F26" s="18">
        <f t="shared" si="0"/>
        <v>406192.32346673356</v>
      </c>
      <c r="G26" s="18">
        <f>Chls_fit!D$2*'worksheet_(ref_spectra)'!E26</f>
        <v>16777.087612451596</v>
      </c>
      <c r="H26" s="18">
        <f>Chls_fit!E$2*'worksheet_(ref_spectra)'!F26</f>
        <v>21018.015979532633</v>
      </c>
      <c r="I26" s="18">
        <f t="shared" si="1"/>
        <v>37795.103591984225</v>
      </c>
      <c r="J26" s="18">
        <f>Cars_fit!$B$2*'worksheet_(ref_spectra)'!G26</f>
        <v>1026.9759228522375</v>
      </c>
      <c r="K26" s="18">
        <f>Cars_fit!$C$2*'worksheet_(ref_spectra)'!H26</f>
        <v>0</v>
      </c>
      <c r="L26" s="18">
        <f>Cars_fit!$D$2*'worksheet_(ref_spectra)'!I26</f>
        <v>0</v>
      </c>
      <c r="M26" s="18">
        <f>Cars_fit!$E$2*'worksheet_(ref_spectra)'!J26</f>
        <v>0</v>
      </c>
      <c r="N26" s="18">
        <f>Cars_fit!$F$2*'worksheet_(ref_spectra)'!K26</f>
        <v>440.01072461462888</v>
      </c>
    </row>
    <row r="27" spans="1:14" x14ac:dyDescent="0.25">
      <c r="A27" s="18">
        <f>'worksheet_(ref_spectra)'!A27</f>
        <v>359.99999999999898</v>
      </c>
      <c r="B27" s="18">
        <f>'worksheet_(ref_spectra)'!B27</f>
        <v>451958.19439189998</v>
      </c>
      <c r="C27" s="18">
        <f>'worksheet_(ref_spectra)'!Z27</f>
        <v>448824.72301452473</v>
      </c>
      <c r="D27" s="18">
        <f>Chls_fit!$B$2*'worksheet_(ref_spectra)'!C27</f>
        <v>201552.86627572778</v>
      </c>
      <c r="E27" s="18">
        <f>Chls_fit!$C$2*'worksheet_(ref_spectra)'!D27</f>
        <v>208007.75390205576</v>
      </c>
      <c r="F27" s="18">
        <f t="shared" si="0"/>
        <v>409560.62017778354</v>
      </c>
      <c r="G27" s="18">
        <f>Chls_fit!D$2*'worksheet_(ref_spectra)'!E27</f>
        <v>16789.597091340947</v>
      </c>
      <c r="H27" s="18">
        <f>Chls_fit!E$2*'worksheet_(ref_spectra)'!F27</f>
        <v>20999.47588719815</v>
      </c>
      <c r="I27" s="18">
        <f t="shared" si="1"/>
        <v>37789.072978539101</v>
      </c>
      <c r="J27" s="18">
        <f>Cars_fit!$B$2*'worksheet_(ref_spectra)'!G27</f>
        <v>1039.0722234747609</v>
      </c>
      <c r="K27" s="18">
        <f>Cars_fit!$C$2*'worksheet_(ref_spectra)'!H27</f>
        <v>0</v>
      </c>
      <c r="L27" s="18">
        <f>Cars_fit!$D$2*'worksheet_(ref_spectra)'!I27</f>
        <v>0</v>
      </c>
      <c r="M27" s="18">
        <f>Cars_fit!$E$2*'worksheet_(ref_spectra)'!J27</f>
        <v>0</v>
      </c>
      <c r="N27" s="18">
        <f>Cars_fit!$F$2*'worksheet_(ref_spectra)'!K27</f>
        <v>435.95763472736934</v>
      </c>
    </row>
    <row r="28" spans="1:14" x14ac:dyDescent="0.25">
      <c r="A28" s="18">
        <f>'worksheet_(ref_spectra)'!A28</f>
        <v>360.39999999999901</v>
      </c>
      <c r="B28" s="18">
        <f>'worksheet_(ref_spectra)'!B28</f>
        <v>454659.17828898702</v>
      </c>
      <c r="C28" s="18">
        <f>'worksheet_(ref_spectra)'!Z28</f>
        <v>452106.40426992218</v>
      </c>
      <c r="D28" s="18">
        <f>Chls_fit!$B$2*'worksheet_(ref_spectra)'!C28</f>
        <v>203265.97713887927</v>
      </c>
      <c r="E28" s="18">
        <f>Chls_fit!$C$2*'worksheet_(ref_spectra)'!D28</f>
        <v>209721.74407447805</v>
      </c>
      <c r="F28" s="18">
        <f t="shared" si="0"/>
        <v>412987.72121335729</v>
      </c>
      <c r="G28" s="18">
        <f>Chls_fit!D$2*'worksheet_(ref_spectra)'!E28</f>
        <v>16734.555384227806</v>
      </c>
      <c r="H28" s="18">
        <f>Chls_fit!E$2*'worksheet_(ref_spectra)'!F28</f>
        <v>20906.77542552575</v>
      </c>
      <c r="I28" s="18">
        <f t="shared" si="1"/>
        <v>37641.330809753556</v>
      </c>
      <c r="J28" s="18">
        <f>Cars_fit!$B$2*'worksheet_(ref_spectra)'!G28</f>
        <v>1044.8784477735721</v>
      </c>
      <c r="K28" s="18">
        <f>Cars_fit!$C$2*'worksheet_(ref_spectra)'!H28</f>
        <v>0</v>
      </c>
      <c r="L28" s="18">
        <f>Cars_fit!$D$2*'worksheet_(ref_spectra)'!I28</f>
        <v>0</v>
      </c>
      <c r="M28" s="18">
        <f>Cars_fit!$E$2*'worksheet_(ref_spectra)'!J28</f>
        <v>0</v>
      </c>
      <c r="N28" s="18">
        <f>Cars_fit!$F$2*'worksheet_(ref_spectra)'!K28</f>
        <v>432.47379903775857</v>
      </c>
    </row>
    <row r="29" spans="1:14" x14ac:dyDescent="0.25">
      <c r="A29" s="18">
        <f>'worksheet_(ref_spectra)'!A29</f>
        <v>360.79999999999899</v>
      </c>
      <c r="B29" s="18">
        <f>'worksheet_(ref_spectra)'!B29</f>
        <v>459795.22067044099</v>
      </c>
      <c r="C29" s="18">
        <f>'worksheet_(ref_spectra)'!Z29</f>
        <v>455669.90170457173</v>
      </c>
      <c r="D29" s="18">
        <f>Chls_fit!$B$2*'worksheet_(ref_spectra)'!C29</f>
        <v>204808.40905994555</v>
      </c>
      <c r="E29" s="18">
        <f>Chls_fit!$C$2*'worksheet_(ref_spectra)'!D29</f>
        <v>211926.38028862423</v>
      </c>
      <c r="F29" s="18">
        <f t="shared" si="0"/>
        <v>416734.78934856982</v>
      </c>
      <c r="G29" s="18">
        <f>Chls_fit!D$2*'worksheet_(ref_spectra)'!E29</f>
        <v>16625.097443945993</v>
      </c>
      <c r="H29" s="18">
        <f>Chls_fit!E$2*'worksheet_(ref_spectra)'!F29</f>
        <v>20820.52369162186</v>
      </c>
      <c r="I29" s="18">
        <f t="shared" si="1"/>
        <v>37445.621135567853</v>
      </c>
      <c r="J29" s="18">
        <f>Cars_fit!$B$2*'worksheet_(ref_spectra)'!G29</f>
        <v>1057.7005264334468</v>
      </c>
      <c r="K29" s="18">
        <f>Cars_fit!$C$2*'worksheet_(ref_spectra)'!H29</f>
        <v>0</v>
      </c>
      <c r="L29" s="18">
        <f>Cars_fit!$D$2*'worksheet_(ref_spectra)'!I29</f>
        <v>0</v>
      </c>
      <c r="M29" s="18">
        <f>Cars_fit!$E$2*'worksheet_(ref_spectra)'!J29</f>
        <v>0</v>
      </c>
      <c r="N29" s="18">
        <f>Cars_fit!$F$2*'worksheet_(ref_spectra)'!K29</f>
        <v>431.79069400058</v>
      </c>
    </row>
    <row r="30" spans="1:14" x14ac:dyDescent="0.25">
      <c r="A30" s="18">
        <f>'worksheet_(ref_spectra)'!A30</f>
        <v>361.19999999999902</v>
      </c>
      <c r="B30" s="18">
        <f>'worksheet_(ref_spectra)'!B30</f>
        <v>462975.281167946</v>
      </c>
      <c r="C30" s="18">
        <f>'worksheet_(ref_spectra)'!Z30</f>
        <v>459747.37523588253</v>
      </c>
      <c r="D30" s="18">
        <f>Chls_fit!$B$2*'worksheet_(ref_spectra)'!C30</f>
        <v>207166.30703764115</v>
      </c>
      <c r="E30" s="18">
        <f>Chls_fit!$C$2*'worksheet_(ref_spectra)'!D30</f>
        <v>213686.16409160741</v>
      </c>
      <c r="F30" s="18">
        <f t="shared" si="0"/>
        <v>420852.47112924856</v>
      </c>
      <c r="G30" s="18">
        <f>Chls_fit!D$2*'worksheet_(ref_spectra)'!E30</f>
        <v>16621.34460027919</v>
      </c>
      <c r="H30" s="18">
        <f>Chls_fit!E$2*'worksheet_(ref_spectra)'!F30</f>
        <v>20776.994779184384</v>
      </c>
      <c r="I30" s="18">
        <f t="shared" si="1"/>
        <v>37398.339379463578</v>
      </c>
      <c r="J30" s="18">
        <f>Cars_fit!$B$2*'worksheet_(ref_spectra)'!G30</f>
        <v>1067.6886146617592</v>
      </c>
      <c r="K30" s="18">
        <f>Cars_fit!$C$2*'worksheet_(ref_spectra)'!H30</f>
        <v>0</v>
      </c>
      <c r="L30" s="18">
        <f>Cars_fit!$D$2*'worksheet_(ref_spectra)'!I30</f>
        <v>0</v>
      </c>
      <c r="M30" s="18">
        <f>Cars_fit!$E$2*'worksheet_(ref_spectra)'!J30</f>
        <v>0</v>
      </c>
      <c r="N30" s="18">
        <f>Cars_fit!$F$2*'worksheet_(ref_spectra)'!K30</f>
        <v>428.87611250861806</v>
      </c>
    </row>
    <row r="31" spans="1:14" x14ac:dyDescent="0.25">
      <c r="A31" s="18">
        <f>'worksheet_(ref_spectra)'!A31</f>
        <v>361.599999999999</v>
      </c>
      <c r="B31" s="18">
        <f>'worksheet_(ref_spectra)'!B31</f>
        <v>466077.51513946202</v>
      </c>
      <c r="C31" s="18">
        <f>'worksheet_(ref_spectra)'!Z31</f>
        <v>463615.70880394412</v>
      </c>
      <c r="D31" s="18">
        <f>Chls_fit!$B$2*'worksheet_(ref_spectra)'!C31</f>
        <v>209031.13251597949</v>
      </c>
      <c r="E31" s="18">
        <f>Chls_fit!$C$2*'worksheet_(ref_spectra)'!D31</f>
        <v>215720.70967795598</v>
      </c>
      <c r="F31" s="18">
        <f t="shared" si="0"/>
        <v>424751.84219393547</v>
      </c>
      <c r="G31" s="18">
        <f>Chls_fit!D$2*'worksheet_(ref_spectra)'!E31</f>
        <v>16561.299101610311</v>
      </c>
      <c r="H31" s="18">
        <f>Chls_fit!E$2*'worksheet_(ref_spectra)'!F31</f>
        <v>20800.37141734525</v>
      </c>
      <c r="I31" s="18">
        <f t="shared" si="1"/>
        <v>37361.670518955565</v>
      </c>
      <c r="J31" s="18">
        <f>Cars_fit!$B$2*'worksheet_(ref_spectra)'!G31</f>
        <v>1074.1169344211573</v>
      </c>
      <c r="K31" s="18">
        <f>Cars_fit!$C$2*'worksheet_(ref_spectra)'!H31</f>
        <v>0</v>
      </c>
      <c r="L31" s="18">
        <f>Cars_fit!$D$2*'worksheet_(ref_spectra)'!I31</f>
        <v>0</v>
      </c>
      <c r="M31" s="18">
        <f>Cars_fit!$E$2*'worksheet_(ref_spectra)'!J31</f>
        <v>0</v>
      </c>
      <c r="N31" s="18">
        <f>Cars_fit!$F$2*'worksheet_(ref_spectra)'!K31</f>
        <v>428.07915663190971</v>
      </c>
    </row>
    <row r="32" spans="1:14" x14ac:dyDescent="0.25">
      <c r="A32" s="18">
        <f>'worksheet_(ref_spectra)'!A32</f>
        <v>361.99999999999898</v>
      </c>
      <c r="B32" s="18">
        <f>'worksheet_(ref_spectra)'!B32</f>
        <v>470904.068925353</v>
      </c>
      <c r="C32" s="18">
        <f>'worksheet_(ref_spectra)'!Z32</f>
        <v>466662.58926601271</v>
      </c>
      <c r="D32" s="18">
        <f>Chls_fit!$B$2*'worksheet_(ref_spectra)'!C32</f>
        <v>210522.99289865018</v>
      </c>
      <c r="E32" s="18">
        <f>Chls_fit!$C$2*'worksheet_(ref_spectra)'!D32</f>
        <v>217447.78374482424</v>
      </c>
      <c r="F32" s="18">
        <f t="shared" si="0"/>
        <v>427970.77664347441</v>
      </c>
      <c r="G32" s="18">
        <f>Chls_fit!D$2*'worksheet_(ref_spectra)'!E32</f>
        <v>16516.890451553118</v>
      </c>
      <c r="H32" s="18">
        <f>Chls_fit!E$2*'worksheet_(ref_spectra)'!F32</f>
        <v>20660.917679351111</v>
      </c>
      <c r="I32" s="18">
        <f t="shared" si="1"/>
        <v>37177.808130904232</v>
      </c>
      <c r="J32" s="18">
        <f>Cars_fit!$B$2*'worksheet_(ref_spectra)'!G32</f>
        <v>1086.9044522221106</v>
      </c>
      <c r="K32" s="18">
        <f>Cars_fit!$C$2*'worksheet_(ref_spectra)'!H32</f>
        <v>0</v>
      </c>
      <c r="L32" s="18">
        <f>Cars_fit!$D$2*'worksheet_(ref_spectra)'!I32</f>
        <v>0</v>
      </c>
      <c r="M32" s="18">
        <f>Cars_fit!$E$2*'worksheet_(ref_spectra)'!J32</f>
        <v>0</v>
      </c>
      <c r="N32" s="18">
        <f>Cars_fit!$F$2*'worksheet_(ref_spectra)'!K32</f>
        <v>427.10003941195373</v>
      </c>
    </row>
    <row r="33" spans="1:14" x14ac:dyDescent="0.25">
      <c r="A33" s="18">
        <f>'worksheet_(ref_spectra)'!A33</f>
        <v>362.39999999999901</v>
      </c>
      <c r="B33" s="18">
        <f>'worksheet_(ref_spectra)'!B33</f>
        <v>474385.01339820097</v>
      </c>
      <c r="C33" s="18">
        <f>'worksheet_(ref_spectra)'!Z33</f>
        <v>470655.40589635412</v>
      </c>
      <c r="D33" s="18">
        <f>Chls_fit!$B$2*'worksheet_(ref_spectra)'!C33</f>
        <v>212469.99712688138</v>
      </c>
      <c r="E33" s="18">
        <f>Chls_fit!$C$2*'worksheet_(ref_spectra)'!D33</f>
        <v>219645.87801174747</v>
      </c>
      <c r="F33" s="18">
        <f t="shared" si="0"/>
        <v>432115.87513862888</v>
      </c>
      <c r="G33" s="18">
        <f>Chls_fit!D$2*'worksheet_(ref_spectra)'!E33</f>
        <v>16462.474218384446</v>
      </c>
      <c r="H33" s="18">
        <f>Chls_fit!E$2*'worksheet_(ref_spectra)'!F33</f>
        <v>20553.707580199549</v>
      </c>
      <c r="I33" s="18">
        <f t="shared" si="1"/>
        <v>37016.181798583995</v>
      </c>
      <c r="J33" s="18">
        <f>Cars_fit!$B$2*'worksheet_(ref_spectra)'!G33</f>
        <v>1095.4064235167984</v>
      </c>
      <c r="K33" s="18">
        <f>Cars_fit!$C$2*'worksheet_(ref_spectra)'!H33</f>
        <v>0</v>
      </c>
      <c r="L33" s="18">
        <f>Cars_fit!$D$2*'worksheet_(ref_spectra)'!I33</f>
        <v>0</v>
      </c>
      <c r="M33" s="18">
        <f>Cars_fit!$E$2*'worksheet_(ref_spectra)'!J33</f>
        <v>0</v>
      </c>
      <c r="N33" s="18">
        <f>Cars_fit!$F$2*'worksheet_(ref_spectra)'!K33</f>
        <v>427.94253562447398</v>
      </c>
    </row>
    <row r="34" spans="1:14" x14ac:dyDescent="0.25">
      <c r="A34" s="18">
        <f>'worksheet_(ref_spectra)'!A34</f>
        <v>362.79999999999899</v>
      </c>
      <c r="B34" s="18">
        <f>'worksheet_(ref_spectra)'!B34</f>
        <v>477780.97184363898</v>
      </c>
      <c r="C34" s="18">
        <f>'worksheet_(ref_spectra)'!Z34</f>
        <v>475143.57765001792</v>
      </c>
      <c r="D34" s="18">
        <f>Chls_fit!$B$2*'worksheet_(ref_spectra)'!C34</f>
        <v>214771.00212388192</v>
      </c>
      <c r="E34" s="18">
        <f>Chls_fit!$C$2*'worksheet_(ref_spectra)'!D34</f>
        <v>221929.01759256949</v>
      </c>
      <c r="F34" s="18">
        <f t="shared" si="0"/>
        <v>436700.01971645141</v>
      </c>
      <c r="G34" s="18">
        <f>Chls_fit!D$2*'worksheet_(ref_spectra)'!E34</f>
        <v>16424.945781716397</v>
      </c>
      <c r="H34" s="18">
        <f>Chls_fit!E$2*'worksheet_(ref_spectra)'!F34</f>
        <v>20482.771574745886</v>
      </c>
      <c r="I34" s="18">
        <f t="shared" si="1"/>
        <v>36907.717356462279</v>
      </c>
      <c r="J34" s="18">
        <f>Cars_fit!$B$2*'worksheet_(ref_spectra)'!G34</f>
        <v>1104.3231251185443</v>
      </c>
      <c r="K34" s="18">
        <f>Cars_fit!$C$2*'worksheet_(ref_spectra)'!H34</f>
        <v>0</v>
      </c>
      <c r="L34" s="18">
        <f>Cars_fit!$D$2*'worksheet_(ref_spectra)'!I34</f>
        <v>0</v>
      </c>
      <c r="M34" s="18">
        <f>Cars_fit!$E$2*'worksheet_(ref_spectra)'!J34</f>
        <v>0</v>
      </c>
      <c r="N34" s="18">
        <f>Cars_fit!$F$2*'worksheet_(ref_spectra)'!K34</f>
        <v>431.51745198570853</v>
      </c>
    </row>
    <row r="35" spans="1:14" x14ac:dyDescent="0.25">
      <c r="A35" s="18">
        <f>'worksheet_(ref_spectra)'!A35</f>
        <v>363.19999999999902</v>
      </c>
      <c r="B35" s="18">
        <f>'worksheet_(ref_spectra)'!B35</f>
        <v>481453.17983823898</v>
      </c>
      <c r="C35" s="18">
        <f>'worksheet_(ref_spectra)'!Z35</f>
        <v>478150.16530412954</v>
      </c>
      <c r="D35" s="18">
        <f>Chls_fit!$B$2*'worksheet_(ref_spectra)'!C35</f>
        <v>216269.18394885203</v>
      </c>
      <c r="E35" s="18">
        <f>Chls_fit!$C$2*'worksheet_(ref_spectra)'!D35</f>
        <v>223616.83997609981</v>
      </c>
      <c r="F35" s="18">
        <f t="shared" si="0"/>
        <v>439886.02392495185</v>
      </c>
      <c r="G35" s="18">
        <f>Chls_fit!D$2*'worksheet_(ref_spectra)'!E35</f>
        <v>16341.132273157753</v>
      </c>
      <c r="H35" s="18">
        <f>Chls_fit!E$2*'worksheet_(ref_spectra)'!F35</f>
        <v>20382.816294333901</v>
      </c>
      <c r="I35" s="18">
        <f t="shared" si="1"/>
        <v>36723.94856749165</v>
      </c>
      <c r="J35" s="18">
        <f>Cars_fit!$B$2*'worksheet_(ref_spectra)'!G35</f>
        <v>1108.4704281891238</v>
      </c>
      <c r="K35" s="18">
        <f>Cars_fit!$C$2*'worksheet_(ref_spectra)'!H35</f>
        <v>0</v>
      </c>
      <c r="L35" s="18">
        <f>Cars_fit!$D$2*'worksheet_(ref_spectra)'!I35</f>
        <v>0</v>
      </c>
      <c r="M35" s="18">
        <f>Cars_fit!$E$2*'worksheet_(ref_spectra)'!J35</f>
        <v>0</v>
      </c>
      <c r="N35" s="18">
        <f>Cars_fit!$F$2*'worksheet_(ref_spectra)'!K35</f>
        <v>431.72238349686211</v>
      </c>
    </row>
    <row r="36" spans="1:14" x14ac:dyDescent="0.25">
      <c r="A36" s="18">
        <f>'worksheet_(ref_spectra)'!A36</f>
        <v>363.599999999999</v>
      </c>
      <c r="B36" s="18">
        <f>'worksheet_(ref_spectra)'!B36</f>
        <v>485516.66446687904</v>
      </c>
      <c r="C36" s="18">
        <f>'worksheet_(ref_spectra)'!Z36</f>
        <v>483165.00050126651</v>
      </c>
      <c r="D36" s="18">
        <f>Chls_fit!$B$2*'worksheet_(ref_spectra)'!C36</f>
        <v>219158.08307970161</v>
      </c>
      <c r="E36" s="18">
        <f>Chls_fit!$C$2*'worksheet_(ref_spectra)'!D36</f>
        <v>225939.23124025977</v>
      </c>
      <c r="F36" s="18">
        <f t="shared" si="0"/>
        <v>445097.31431996136</v>
      </c>
      <c r="G36" s="18">
        <f>Chls_fit!D$2*'worksheet_(ref_spectra)'!E36</f>
        <v>16251.064025154434</v>
      </c>
      <c r="H36" s="18">
        <f>Chls_fit!E$2*'worksheet_(ref_spectra)'!F36</f>
        <v>20262.70873964531</v>
      </c>
      <c r="I36" s="18">
        <f t="shared" si="1"/>
        <v>36513.772764799745</v>
      </c>
      <c r="J36" s="18">
        <f>Cars_fit!$B$2*'worksheet_(ref_spectra)'!G36</f>
        <v>1124.1264972805611</v>
      </c>
      <c r="K36" s="18">
        <f>Cars_fit!$C$2*'worksheet_(ref_spectra)'!H36</f>
        <v>0</v>
      </c>
      <c r="L36" s="18">
        <f>Cars_fit!$D$2*'worksheet_(ref_spectra)'!I36</f>
        <v>0</v>
      </c>
      <c r="M36" s="18">
        <f>Cars_fit!$E$2*'worksheet_(ref_spectra)'!J36</f>
        <v>0</v>
      </c>
      <c r="N36" s="18">
        <f>Cars_fit!$F$2*'worksheet_(ref_spectra)'!K36</f>
        <v>429.78691922485615</v>
      </c>
    </row>
    <row r="37" spans="1:14" x14ac:dyDescent="0.25">
      <c r="A37" s="18">
        <f>'worksheet_(ref_spectra)'!A37</f>
        <v>363.99999999999898</v>
      </c>
      <c r="B37" s="18">
        <f>'worksheet_(ref_spectra)'!B37</f>
        <v>491059.93897801498</v>
      </c>
      <c r="C37" s="18">
        <f>'worksheet_(ref_spectra)'!Z37</f>
        <v>487432.93304214708</v>
      </c>
      <c r="D37" s="18">
        <f>Chls_fit!$B$2*'worksheet_(ref_spectra)'!C37</f>
        <v>221332.65923071309</v>
      </c>
      <c r="E37" s="18">
        <f>Chls_fit!$C$2*'worksheet_(ref_spectra)'!D37</f>
        <v>228156.95134885196</v>
      </c>
      <c r="F37" s="18">
        <f t="shared" si="0"/>
        <v>449489.61057956505</v>
      </c>
      <c r="G37" s="18">
        <f>Chls_fit!D$2*'worksheet_(ref_spectra)'!E37</f>
        <v>16181.636417318541</v>
      </c>
      <c r="H37" s="18">
        <f>Chls_fit!E$2*'worksheet_(ref_spectra)'!F37</f>
        <v>20200.639734873352</v>
      </c>
      <c r="I37" s="18">
        <f t="shared" si="1"/>
        <v>36382.276152191895</v>
      </c>
      <c r="J37" s="18">
        <f>Cars_fit!$B$2*'worksheet_(ref_spectra)'!G37</f>
        <v>1133.3542466126005</v>
      </c>
      <c r="K37" s="18">
        <f>Cars_fit!$C$2*'worksheet_(ref_spectra)'!H37</f>
        <v>0</v>
      </c>
      <c r="L37" s="18">
        <f>Cars_fit!$D$2*'worksheet_(ref_spectra)'!I37</f>
        <v>0</v>
      </c>
      <c r="M37" s="18">
        <f>Cars_fit!$E$2*'worksheet_(ref_spectra)'!J37</f>
        <v>0</v>
      </c>
      <c r="N37" s="18">
        <f>Cars_fit!$F$2*'worksheet_(ref_spectra)'!K37</f>
        <v>427.69206377750851</v>
      </c>
    </row>
    <row r="38" spans="1:14" x14ac:dyDescent="0.25">
      <c r="A38" s="18">
        <f>'worksheet_(ref_spectra)'!A38</f>
        <v>364.39999999999901</v>
      </c>
      <c r="B38" s="18">
        <f>'worksheet_(ref_spectra)'!B38</f>
        <v>494426.75747863104</v>
      </c>
      <c r="C38" s="18">
        <f>'worksheet_(ref_spectra)'!Z38</f>
        <v>491089.1992361889</v>
      </c>
      <c r="D38" s="18">
        <f>Chls_fit!$B$2*'worksheet_(ref_spectra)'!C38</f>
        <v>223077.37730536185</v>
      </c>
      <c r="E38" s="18">
        <f>Chls_fit!$C$2*'worksheet_(ref_spectra)'!D38</f>
        <v>230211.12277686948</v>
      </c>
      <c r="F38" s="18">
        <f t="shared" si="0"/>
        <v>453288.50008223136</v>
      </c>
      <c r="G38" s="18">
        <f>Chls_fit!D$2*'worksheet_(ref_spectra)'!E38</f>
        <v>16104.077648204571</v>
      </c>
      <c r="H38" s="18">
        <f>Chls_fit!E$2*'worksheet_(ref_spectra)'!F38</f>
        <v>20127.285456506492</v>
      </c>
      <c r="I38" s="18">
        <f t="shared" si="1"/>
        <v>36231.363104711061</v>
      </c>
      <c r="J38" s="18">
        <f>Cars_fit!$B$2*'worksheet_(ref_spectra)'!G38</f>
        <v>1141.2341224467013</v>
      </c>
      <c r="K38" s="18">
        <f>Cars_fit!$C$2*'worksheet_(ref_spectra)'!H38</f>
        <v>0</v>
      </c>
      <c r="L38" s="18">
        <f>Cars_fit!$D$2*'worksheet_(ref_spectra)'!I38</f>
        <v>0</v>
      </c>
      <c r="M38" s="18">
        <f>Cars_fit!$E$2*'worksheet_(ref_spectra)'!J38</f>
        <v>0</v>
      </c>
      <c r="N38" s="18">
        <f>Cars_fit!$F$2*'worksheet_(ref_spectra)'!K38</f>
        <v>428.10192679981566</v>
      </c>
    </row>
    <row r="39" spans="1:14" x14ac:dyDescent="0.25">
      <c r="A39" s="18">
        <f>'worksheet_(ref_spectra)'!A39</f>
        <v>364.79999999999899</v>
      </c>
      <c r="B39" s="18">
        <f>'worksheet_(ref_spectra)'!B39</f>
        <v>497584.95350543002</v>
      </c>
      <c r="C39" s="18">
        <f>'worksheet_(ref_spectra)'!Z39</f>
        <v>495377.06739865674</v>
      </c>
      <c r="D39" s="18">
        <f>Chls_fit!$B$2*'worksheet_(ref_spectra)'!C39</f>
        <v>225618.59710974156</v>
      </c>
      <c r="E39" s="18">
        <f>Chls_fit!$C$2*'worksheet_(ref_spectra)'!D39</f>
        <v>232206.41667988015</v>
      </c>
      <c r="F39" s="18">
        <f t="shared" si="0"/>
        <v>457825.01378962171</v>
      </c>
      <c r="G39" s="18">
        <f>Chls_fit!D$2*'worksheet_(ref_spectra)'!E39</f>
        <v>16038.402884035486</v>
      </c>
      <c r="H39" s="18">
        <f>Chls_fit!E$2*'worksheet_(ref_spectra)'!F39</f>
        <v>19930.599259566785</v>
      </c>
      <c r="I39" s="18">
        <f t="shared" si="1"/>
        <v>35969.002143602273</v>
      </c>
      <c r="J39" s="18">
        <f>Cars_fit!$B$2*'worksheet_(ref_spectra)'!G39</f>
        <v>1153.5377882227538</v>
      </c>
      <c r="K39" s="18">
        <f>Cars_fit!$C$2*'worksheet_(ref_spectra)'!H39</f>
        <v>0</v>
      </c>
      <c r="L39" s="18">
        <f>Cars_fit!$D$2*'worksheet_(ref_spectra)'!I39</f>
        <v>0</v>
      </c>
      <c r="M39" s="18">
        <f>Cars_fit!$E$2*'worksheet_(ref_spectra)'!J39</f>
        <v>0</v>
      </c>
      <c r="N39" s="18">
        <f>Cars_fit!$F$2*'worksheet_(ref_spectra)'!K39</f>
        <v>429.51367720998473</v>
      </c>
    </row>
    <row r="40" spans="1:14" x14ac:dyDescent="0.25">
      <c r="A40" s="18">
        <f>'worksheet_(ref_spectra)'!A40</f>
        <v>365.19999999999902</v>
      </c>
      <c r="B40" s="18">
        <f>'worksheet_(ref_spectra)'!B40</f>
        <v>501561.70241860696</v>
      </c>
      <c r="C40" s="18">
        <f>'worksheet_(ref_spectra)'!Z40</f>
        <v>499427.25948012265</v>
      </c>
      <c r="D40" s="18">
        <f>Chls_fit!$B$2*'worksheet_(ref_spectra)'!C40</f>
        <v>227445.49393428321</v>
      </c>
      <c r="E40" s="18">
        <f>Chls_fit!$C$2*'worksheet_(ref_spectra)'!D40</f>
        <v>234620.39520516191</v>
      </c>
      <c r="F40" s="18">
        <f t="shared" si="0"/>
        <v>462065.88913944515</v>
      </c>
      <c r="G40" s="18">
        <f>Chls_fit!D$2*'worksheet_(ref_spectra)'!E40</f>
        <v>15942.079896587491</v>
      </c>
      <c r="H40" s="18">
        <f>Chls_fit!E$2*'worksheet_(ref_spectra)'!F40</f>
        <v>19825.001342357351</v>
      </c>
      <c r="I40" s="18">
        <f t="shared" si="1"/>
        <v>35767.08123894484</v>
      </c>
      <c r="J40" s="18">
        <f>Cars_fit!$B$2*'worksheet_(ref_spectra)'!G40</f>
        <v>1162.3162463888136</v>
      </c>
      <c r="K40" s="18">
        <f>Cars_fit!$C$2*'worksheet_(ref_spectra)'!H40</f>
        <v>0</v>
      </c>
      <c r="L40" s="18">
        <f>Cars_fit!$D$2*'worksheet_(ref_spectra)'!I40</f>
        <v>0</v>
      </c>
      <c r="M40" s="18">
        <f>Cars_fit!$E$2*'worksheet_(ref_spectra)'!J40</f>
        <v>0</v>
      </c>
      <c r="N40" s="18">
        <f>Cars_fit!$F$2*'worksheet_(ref_spectra)'!K40</f>
        <v>431.97285534382758</v>
      </c>
    </row>
    <row r="41" spans="1:14" x14ac:dyDescent="0.25">
      <c r="A41" s="18">
        <f>'worksheet_(ref_spectra)'!A41</f>
        <v>365.599999999999</v>
      </c>
      <c r="B41" s="18">
        <f>'worksheet_(ref_spectra)'!B41</f>
        <v>506109.73002454598</v>
      </c>
      <c r="C41" s="18">
        <f>'worksheet_(ref_spectra)'!Z41</f>
        <v>503476.04181774339</v>
      </c>
      <c r="D41" s="18">
        <f>Chls_fit!$B$2*'worksheet_(ref_spectra)'!C41</f>
        <v>229563.17710459963</v>
      </c>
      <c r="E41" s="18">
        <f>Chls_fit!$C$2*'worksheet_(ref_spectra)'!D41</f>
        <v>236805.40557763915</v>
      </c>
      <c r="F41" s="18">
        <f t="shared" si="0"/>
        <v>466368.58268223878</v>
      </c>
      <c r="G41" s="18">
        <f>Chls_fit!D$2*'worksheet_(ref_spectra)'!E41</f>
        <v>15838.876695750354</v>
      </c>
      <c r="H41" s="18">
        <f>Chls_fit!E$2*'worksheet_(ref_spectra)'!F41</f>
        <v>19662.170966202346</v>
      </c>
      <c r="I41" s="18">
        <f t="shared" si="1"/>
        <v>35501.047661952703</v>
      </c>
      <c r="J41" s="18">
        <f>Cars_fit!$B$2*'worksheet_(ref_spectra)'!G41</f>
        <v>1172.7536257831052</v>
      </c>
      <c r="K41" s="18">
        <f>Cars_fit!$C$2*'worksheet_(ref_spectra)'!H41</f>
        <v>0</v>
      </c>
      <c r="L41" s="18">
        <f>Cars_fit!$D$2*'worksheet_(ref_spectra)'!I41</f>
        <v>0</v>
      </c>
      <c r="M41" s="18">
        <f>Cars_fit!$E$2*'worksheet_(ref_spectra)'!J41</f>
        <v>0</v>
      </c>
      <c r="N41" s="18">
        <f>Cars_fit!$F$2*'worksheet_(ref_spectra)'!K41</f>
        <v>433.65784776886812</v>
      </c>
    </row>
    <row r="42" spans="1:14" x14ac:dyDescent="0.25">
      <c r="A42" s="18">
        <f>'worksheet_(ref_spectra)'!A42</f>
        <v>365.99999999999898</v>
      </c>
      <c r="B42" s="18">
        <f>'worksheet_(ref_spectra)'!B42</f>
        <v>511144.98595141701</v>
      </c>
      <c r="C42" s="18">
        <f>'worksheet_(ref_spectra)'!Z42</f>
        <v>508266.30606392759</v>
      </c>
      <c r="D42" s="18">
        <f>Chls_fit!$B$2*'worksheet_(ref_spectra)'!C42</f>
        <v>232085.43258208098</v>
      </c>
      <c r="E42" s="18">
        <f>Chls_fit!$C$2*'worksheet_(ref_spectra)'!D42</f>
        <v>239265.1777334818</v>
      </c>
      <c r="F42" s="18">
        <f t="shared" si="0"/>
        <v>471350.61031556281</v>
      </c>
      <c r="G42" s="18">
        <f>Chls_fit!D$2*'worksheet_(ref_spectra)'!E42</f>
        <v>15737.549916746621</v>
      </c>
      <c r="H42" s="18">
        <f>Chls_fit!E$2*'worksheet_(ref_spectra)'!F42</f>
        <v>19563.021776761427</v>
      </c>
      <c r="I42" s="18">
        <f t="shared" si="1"/>
        <v>35300.571693508049</v>
      </c>
      <c r="J42" s="18">
        <f>Cars_fit!$B$2*'worksheet_(ref_spectra)'!G42</f>
        <v>1181.7394491026942</v>
      </c>
      <c r="K42" s="18">
        <f>Cars_fit!$C$2*'worksheet_(ref_spectra)'!H42</f>
        <v>0</v>
      </c>
      <c r="L42" s="18">
        <f>Cars_fit!$D$2*'worksheet_(ref_spectra)'!I42</f>
        <v>0</v>
      </c>
      <c r="M42" s="18">
        <f>Cars_fit!$E$2*'worksheet_(ref_spectra)'!J42</f>
        <v>0</v>
      </c>
      <c r="N42" s="18">
        <f>Cars_fit!$F$2*'worksheet_(ref_spectra)'!K42</f>
        <v>433.38460575399665</v>
      </c>
    </row>
    <row r="43" spans="1:14" x14ac:dyDescent="0.25">
      <c r="A43" s="18">
        <f>'worksheet_(ref_spectra)'!A43</f>
        <v>366.39999999999901</v>
      </c>
      <c r="B43" s="18">
        <f>'worksheet_(ref_spectra)'!B43</f>
        <v>514297.16083133506</v>
      </c>
      <c r="C43" s="18">
        <f>'worksheet_(ref_spectra)'!Z43</f>
        <v>512462.83099297836</v>
      </c>
      <c r="D43" s="18">
        <f>Chls_fit!$B$2*'worksheet_(ref_spectra)'!C43</f>
        <v>234329.54459838642</v>
      </c>
      <c r="E43" s="18">
        <f>Chls_fit!$C$2*'worksheet_(ref_spectra)'!D43</f>
        <v>241522.14952541189</v>
      </c>
      <c r="F43" s="18">
        <f t="shared" si="0"/>
        <v>475851.69412379828</v>
      </c>
      <c r="G43" s="18">
        <f>Chls_fit!D$2*'worksheet_(ref_spectra)'!E43</f>
        <v>15629.342924353745</v>
      </c>
      <c r="H43" s="18">
        <f>Chls_fit!E$2*'worksheet_(ref_spectra)'!F43</f>
        <v>19355.85639719788</v>
      </c>
      <c r="I43" s="18">
        <f t="shared" si="1"/>
        <v>34985.199321551627</v>
      </c>
      <c r="J43" s="18">
        <f>Cars_fit!$B$2*'worksheet_(ref_spectra)'!G43</f>
        <v>1192.2113893559072</v>
      </c>
      <c r="K43" s="18">
        <f>Cars_fit!$C$2*'worksheet_(ref_spectra)'!H43</f>
        <v>0</v>
      </c>
      <c r="L43" s="18">
        <f>Cars_fit!$D$2*'worksheet_(ref_spectra)'!I43</f>
        <v>0</v>
      </c>
      <c r="M43" s="18">
        <f>Cars_fit!$E$2*'worksheet_(ref_spectra)'!J43</f>
        <v>0</v>
      </c>
      <c r="N43" s="18">
        <f>Cars_fit!$F$2*'worksheet_(ref_spectra)'!K43</f>
        <v>433.72615827258596</v>
      </c>
    </row>
    <row r="44" spans="1:14" x14ac:dyDescent="0.25">
      <c r="A44" s="18">
        <f>'worksheet_(ref_spectra)'!A44</f>
        <v>366.79999999999899</v>
      </c>
      <c r="B44" s="18">
        <f>'worksheet_(ref_spectra)'!B44</f>
        <v>521344.34363542101</v>
      </c>
      <c r="C44" s="18">
        <f>'worksheet_(ref_spectra)'!Z44</f>
        <v>516826.27475937689</v>
      </c>
      <c r="D44" s="18">
        <f>Chls_fit!$B$2*'worksheet_(ref_spectra)'!C44</f>
        <v>236624.22815308752</v>
      </c>
      <c r="E44" s="18">
        <f>Chls_fit!$C$2*'worksheet_(ref_spectra)'!D44</f>
        <v>243779.12131734198</v>
      </c>
      <c r="F44" s="18">
        <f t="shared" si="0"/>
        <v>480403.34947042947</v>
      </c>
      <c r="G44" s="18">
        <f>Chls_fit!D$2*'worksheet_(ref_spectra)'!E44</f>
        <v>15533.01993690575</v>
      </c>
      <c r="H44" s="18">
        <f>Chls_fit!E$2*'worksheet_(ref_spectra)'!F44</f>
        <v>19247.034116104191</v>
      </c>
      <c r="I44" s="18">
        <f t="shared" si="1"/>
        <v>34780.054053009939</v>
      </c>
      <c r="J44" s="18">
        <f>Cars_fit!$B$2*'worksheet_(ref_spectra)'!G44</f>
        <v>1206.1394155012699</v>
      </c>
      <c r="K44" s="18">
        <f>Cars_fit!$C$2*'worksheet_(ref_spectra)'!H44</f>
        <v>0</v>
      </c>
      <c r="L44" s="18">
        <f>Cars_fit!$D$2*'worksheet_(ref_spectra)'!I44</f>
        <v>0</v>
      </c>
      <c r="M44" s="18">
        <f>Cars_fit!$E$2*'worksheet_(ref_spectra)'!J44</f>
        <v>0</v>
      </c>
      <c r="N44" s="18">
        <f>Cars_fit!$F$2*'worksheet_(ref_spectra)'!K44</f>
        <v>436.73182043617169</v>
      </c>
    </row>
    <row r="45" spans="1:14" x14ac:dyDescent="0.25">
      <c r="A45" s="18">
        <f>'worksheet_(ref_spectra)'!A45</f>
        <v>367.19999999999902</v>
      </c>
      <c r="B45" s="18">
        <f>'worksheet_(ref_spectra)'!B45</f>
        <v>524706.95988098904</v>
      </c>
      <c r="C45" s="18">
        <f>'worksheet_(ref_spectra)'!Z45</f>
        <v>520928.27487475547</v>
      </c>
      <c r="D45" s="18">
        <f>Chls_fit!$B$2*'worksheet_(ref_spectra)'!C45</f>
        <v>238722.94699650558</v>
      </c>
      <c r="E45" s="18">
        <f>Chls_fit!$C$2*'worksheet_(ref_spectra)'!D45</f>
        <v>246029.55116204909</v>
      </c>
      <c r="F45" s="18">
        <f t="shared" si="0"/>
        <v>484752.49815855466</v>
      </c>
      <c r="G45" s="18">
        <f>Chls_fit!D$2*'worksheet_(ref_spectra)'!E45</f>
        <v>15404.797778289914</v>
      </c>
      <c r="H45" s="18">
        <f>Chls_fit!E$2*'worksheet_(ref_spectra)'!F45</f>
        <v>19115.641287820697</v>
      </c>
      <c r="I45" s="18">
        <f t="shared" si="1"/>
        <v>34520.439066110615</v>
      </c>
      <c r="J45" s="18">
        <f>Cars_fit!$B$2*'worksheet_(ref_spectra)'!G45</f>
        <v>1214.8487519494868</v>
      </c>
      <c r="K45" s="18">
        <f>Cars_fit!$C$2*'worksheet_(ref_spectra)'!H45</f>
        <v>0</v>
      </c>
      <c r="L45" s="18">
        <f>Cars_fit!$D$2*'worksheet_(ref_spectra)'!I45</f>
        <v>0</v>
      </c>
      <c r="M45" s="18">
        <f>Cars_fit!$E$2*'worksheet_(ref_spectra)'!J45</f>
        <v>0</v>
      </c>
      <c r="N45" s="18">
        <f>Cars_fit!$F$2*'worksheet_(ref_spectra)'!K45</f>
        <v>440.48889814065387</v>
      </c>
    </row>
    <row r="46" spans="1:14" x14ac:dyDescent="0.25">
      <c r="A46" s="18">
        <f>'worksheet_(ref_spectra)'!A46</f>
        <v>367.599999999999</v>
      </c>
      <c r="B46" s="18">
        <f>'worksheet_(ref_spectra)'!B46</f>
        <v>529475.241828445</v>
      </c>
      <c r="C46" s="18">
        <f>'worksheet_(ref_spectra)'!Z46</f>
        <v>526251.80758118583</v>
      </c>
      <c r="D46" s="18">
        <f>Chls_fit!$B$2*'worksheet_(ref_spectra)'!C46</f>
        <v>241561.27458895952</v>
      </c>
      <c r="E46" s="18">
        <f>Chls_fit!$C$2*'worksheet_(ref_spectra)'!D46</f>
        <v>248737.9173123652</v>
      </c>
      <c r="F46" s="18">
        <f t="shared" si="0"/>
        <v>490299.19190132472</v>
      </c>
      <c r="G46" s="18">
        <f>Chls_fit!D$2*'worksheet_(ref_spectra)'!E46</f>
        <v>15314.104056342127</v>
      </c>
      <c r="H46" s="18">
        <f>Chls_fit!E$2*'worksheet_(ref_spectra)'!F46</f>
        <v>18968.932731086981</v>
      </c>
      <c r="I46" s="18">
        <f t="shared" si="1"/>
        <v>34283.036787429111</v>
      </c>
      <c r="J46" s="18">
        <f>Cars_fit!$B$2*'worksheet_(ref_spectra)'!G46</f>
        <v>1224.422109870741</v>
      </c>
      <c r="K46" s="18">
        <f>Cars_fit!$C$2*'worksheet_(ref_spectra)'!H46</f>
        <v>0</v>
      </c>
      <c r="L46" s="18">
        <f>Cars_fit!$D$2*'worksheet_(ref_spectra)'!I46</f>
        <v>0</v>
      </c>
      <c r="M46" s="18">
        <f>Cars_fit!$E$2*'worksheet_(ref_spectra)'!J46</f>
        <v>0</v>
      </c>
      <c r="N46" s="18">
        <f>Cars_fit!$F$2*'worksheet_(ref_spectra)'!K46</f>
        <v>445.1567825613742</v>
      </c>
    </row>
    <row r="47" spans="1:14" x14ac:dyDescent="0.25">
      <c r="A47" s="18">
        <f>'worksheet_(ref_spectra)'!A47</f>
        <v>367.99999999999898</v>
      </c>
      <c r="B47" s="18">
        <f>'worksheet_(ref_spectra)'!B47</f>
        <v>533334.42658068298</v>
      </c>
      <c r="C47" s="18">
        <f>'worksheet_(ref_spectra)'!Z47</f>
        <v>530612.13928965305</v>
      </c>
      <c r="D47" s="18">
        <f>Chls_fit!$B$2*'worksheet_(ref_spectra)'!C47</f>
        <v>243773.77939376773</v>
      </c>
      <c r="E47" s="18">
        <f>Chls_fit!$C$2*'worksheet_(ref_spectra)'!D47</f>
        <v>251066.85052374814</v>
      </c>
      <c r="F47" s="18">
        <f t="shared" si="0"/>
        <v>494840.62991751591</v>
      </c>
      <c r="G47" s="18">
        <f>Chls_fit!D$2*'worksheet_(ref_spectra)'!E47</f>
        <v>15221.533912560937</v>
      </c>
      <c r="H47" s="18">
        <f>Chls_fit!E$2*'worksheet_(ref_spectra)'!F47</f>
        <v>18864.946995819675</v>
      </c>
      <c r="I47" s="18">
        <f t="shared" si="1"/>
        <v>34086.48090838061</v>
      </c>
      <c r="J47" s="18">
        <f>Cars_fit!$B$2*'worksheet_(ref_spectra)'!G47</f>
        <v>1238.0045274268887</v>
      </c>
      <c r="K47" s="18">
        <f>Cars_fit!$C$2*'worksheet_(ref_spectra)'!H47</f>
        <v>0</v>
      </c>
      <c r="L47" s="18">
        <f>Cars_fit!$D$2*'worksheet_(ref_spectra)'!I47</f>
        <v>0</v>
      </c>
      <c r="M47" s="18">
        <f>Cars_fit!$E$2*'worksheet_(ref_spectra)'!J47</f>
        <v>0</v>
      </c>
      <c r="N47" s="18">
        <f>Cars_fit!$F$2*'worksheet_(ref_spectra)'!K47</f>
        <v>447.02393632966232</v>
      </c>
    </row>
    <row r="48" spans="1:14" x14ac:dyDescent="0.25">
      <c r="A48" s="18">
        <f>'worksheet_(ref_spectra)'!A48</f>
        <v>368.39999999999901</v>
      </c>
      <c r="B48" s="18">
        <f>'worksheet_(ref_spectra)'!B48</f>
        <v>538610.668729236</v>
      </c>
      <c r="C48" s="18">
        <f>'worksheet_(ref_spectra)'!Z48</f>
        <v>535473.43688504025</v>
      </c>
      <c r="D48" s="18">
        <f>Chls_fit!$B$2*'worksheet_(ref_spectra)'!C48</f>
        <v>246314.99919814744</v>
      </c>
      <c r="E48" s="18">
        <f>Chls_fit!$C$2*'worksheet_(ref_spectra)'!D48</f>
        <v>253605.12604626664</v>
      </c>
      <c r="F48" s="18">
        <f t="shared" si="0"/>
        <v>499920.12524441408</v>
      </c>
      <c r="G48" s="18">
        <f>Chls_fit!D$2*'worksheet_(ref_spectra)'!E48</f>
        <v>15117.705237779333</v>
      </c>
      <c r="H48" s="18">
        <f>Chls_fit!E$2*'worksheet_(ref_spectra)'!F48</f>
        <v>18737.584622391503</v>
      </c>
      <c r="I48" s="18">
        <f t="shared" si="1"/>
        <v>33855.289860170837</v>
      </c>
      <c r="J48" s="18">
        <f>Cars_fit!$B$2*'worksheet_(ref_spectra)'!G48</f>
        <v>1248.9257588460814</v>
      </c>
      <c r="K48" s="18">
        <f>Cars_fit!$C$2*'worksheet_(ref_spectra)'!H48</f>
        <v>0</v>
      </c>
      <c r="L48" s="18">
        <f>Cars_fit!$D$2*'worksheet_(ref_spectra)'!I48</f>
        <v>0</v>
      </c>
      <c r="M48" s="18">
        <f>Cars_fit!$E$2*'worksheet_(ref_spectra)'!J48</f>
        <v>0</v>
      </c>
      <c r="N48" s="18">
        <f>Cars_fit!$F$2*'worksheet_(ref_spectra)'!K48</f>
        <v>449.09602160910401</v>
      </c>
    </row>
    <row r="49" spans="1:14" x14ac:dyDescent="0.25">
      <c r="A49" s="18">
        <f>'worksheet_(ref_spectra)'!A49</f>
        <v>368.79999999999899</v>
      </c>
      <c r="B49" s="18">
        <f>'worksheet_(ref_spectra)'!B49</f>
        <v>542905.52788491</v>
      </c>
      <c r="C49" s="18">
        <f>'worksheet_(ref_spectra)'!Z49</f>
        <v>539950.36505337339</v>
      </c>
      <c r="D49" s="18">
        <f>Chls_fit!$B$2*'worksheet_(ref_spectra)'!C49</f>
        <v>248603.36131054905</v>
      </c>
      <c r="E49" s="18">
        <f>Chls_fit!$C$2*'worksheet_(ref_spectra)'!D49</f>
        <v>255986.39483543346</v>
      </c>
      <c r="F49" s="18">
        <f t="shared" si="0"/>
        <v>504589.75614598254</v>
      </c>
      <c r="G49" s="18">
        <f>Chls_fit!D$2*'worksheet_(ref_spectra)'!E49</f>
        <v>15032.015307387288</v>
      </c>
      <c r="H49" s="18">
        <f>Chls_fit!E$2*'worksheet_(ref_spectra)'!F49</f>
        <v>18613.446612847587</v>
      </c>
      <c r="I49" s="18">
        <f t="shared" si="1"/>
        <v>33645.461920234877</v>
      </c>
      <c r="J49" s="18">
        <f>Cars_fit!$B$2*'worksheet_(ref_spectra)'!G49</f>
        <v>1262.6809806968365</v>
      </c>
      <c r="K49" s="18">
        <f>Cars_fit!$C$2*'worksheet_(ref_spectra)'!H49</f>
        <v>0</v>
      </c>
      <c r="L49" s="18">
        <f>Cars_fit!$D$2*'worksheet_(ref_spectra)'!I49</f>
        <v>0</v>
      </c>
      <c r="M49" s="18">
        <f>Cars_fit!$E$2*'worksheet_(ref_spectra)'!J49</f>
        <v>0</v>
      </c>
      <c r="N49" s="18">
        <f>Cars_fit!$F$2*'worksheet_(ref_spectra)'!K49</f>
        <v>452.466006459185</v>
      </c>
    </row>
    <row r="50" spans="1:14" x14ac:dyDescent="0.25">
      <c r="A50" s="18">
        <f>'worksheet_(ref_spectra)'!A50</f>
        <v>369.19999999999902</v>
      </c>
      <c r="B50" s="18">
        <f>'worksheet_(ref_spectra)'!B50</f>
        <v>547786.97113341803</v>
      </c>
      <c r="C50" s="18">
        <f>'worksheet_(ref_spectra)'!Z50</f>
        <v>544911.85545305058</v>
      </c>
      <c r="D50" s="18">
        <f>Chls_fit!$B$2*'worksheet_(ref_spectra)'!C50</f>
        <v>251062.4023650359</v>
      </c>
      <c r="E50" s="18">
        <f>Chls_fit!$C$2*'worksheet_(ref_spectra)'!D50</f>
        <v>258740.55461631046</v>
      </c>
      <c r="F50" s="18">
        <f t="shared" si="0"/>
        <v>509802.95698134636</v>
      </c>
      <c r="G50" s="18">
        <f>Chls_fit!D$2*'worksheet_(ref_spectra)'!E50</f>
        <v>14930.063054439086</v>
      </c>
      <c r="H50" s="18">
        <f>Chls_fit!E$2*'worksheet_(ref_spectra)'!F50</f>
        <v>18447.391872808326</v>
      </c>
      <c r="I50" s="18">
        <f t="shared" si="1"/>
        <v>33377.454927247411</v>
      </c>
      <c r="J50" s="18">
        <f>Cars_fit!$B$2*'worksheet_(ref_spectra)'!G50</f>
        <v>1275.6758636513189</v>
      </c>
      <c r="K50" s="18">
        <f>Cars_fit!$C$2*'worksheet_(ref_spectra)'!H50</f>
        <v>0</v>
      </c>
      <c r="L50" s="18">
        <f>Cars_fit!$D$2*'worksheet_(ref_spectra)'!I50</f>
        <v>0</v>
      </c>
      <c r="M50" s="18">
        <f>Cars_fit!$E$2*'worksheet_(ref_spectra)'!J50</f>
        <v>0</v>
      </c>
      <c r="N50" s="18">
        <f>Cars_fit!$F$2*'worksheet_(ref_spectra)'!K50</f>
        <v>455.76768080554814</v>
      </c>
    </row>
    <row r="51" spans="1:14" x14ac:dyDescent="0.25">
      <c r="A51" s="18">
        <f>'worksheet_(ref_spectra)'!A51</f>
        <v>369.599999999999</v>
      </c>
      <c r="B51" s="18">
        <f>'worksheet_(ref_spectra)'!B51</f>
        <v>552070.50501771399</v>
      </c>
      <c r="C51" s="18">
        <f>'worksheet_(ref_spectra)'!Z51</f>
        <v>549621.48035686428</v>
      </c>
      <c r="D51" s="18">
        <f>Chls_fit!$B$2*'worksheet_(ref_spectra)'!C51</f>
        <v>253767.97966920136</v>
      </c>
      <c r="E51" s="18">
        <f>Chls_fit!$C$2*'worksheet_(ref_spectra)'!D51</f>
        <v>260892.85525267277</v>
      </c>
      <c r="F51" s="18">
        <f t="shared" si="0"/>
        <v>514660.83492187411</v>
      </c>
      <c r="G51" s="18">
        <f>Chls_fit!D$2*'worksheet_(ref_spectra)'!E51</f>
        <v>14856.257128991921</v>
      </c>
      <c r="H51" s="18">
        <f>Chls_fit!E$2*'worksheet_(ref_spectra)'!F51</f>
        <v>18360.334047933375</v>
      </c>
      <c r="I51" s="18">
        <f t="shared" si="1"/>
        <v>33216.5911769253</v>
      </c>
      <c r="J51" s="18">
        <f>Cars_fit!$B$2*'worksheet_(ref_spectra)'!G51</f>
        <v>1286.0095604688458</v>
      </c>
      <c r="K51" s="18">
        <f>Cars_fit!$C$2*'worksheet_(ref_spectra)'!H51</f>
        <v>0</v>
      </c>
      <c r="L51" s="18">
        <f>Cars_fit!$D$2*'worksheet_(ref_spectra)'!I51</f>
        <v>0</v>
      </c>
      <c r="M51" s="18">
        <f>Cars_fit!$E$2*'worksheet_(ref_spectra)'!J51</f>
        <v>0</v>
      </c>
      <c r="N51" s="18">
        <f>Cars_fit!$F$2*'worksheet_(ref_spectra)'!K51</f>
        <v>458.04469759614341</v>
      </c>
    </row>
    <row r="52" spans="1:14" x14ac:dyDescent="0.25">
      <c r="A52" s="18">
        <f>'worksheet_(ref_spectra)'!A52</f>
        <v>369.99999999999898</v>
      </c>
      <c r="B52" s="18">
        <f>'worksheet_(ref_spectra)'!B52</f>
        <v>557192.31630983704</v>
      </c>
      <c r="C52" s="18">
        <f>'worksheet_(ref_spectra)'!Z52</f>
        <v>553839.96915947285</v>
      </c>
      <c r="D52" s="18">
        <f>Chls_fit!$B$2*'worksheet_(ref_spectra)'!C52</f>
        <v>256094.2704353997</v>
      </c>
      <c r="E52" s="18">
        <f>Chls_fit!$C$2*'worksheet_(ref_spectra)'!D52</f>
        <v>263143.28509737988</v>
      </c>
      <c r="F52" s="18">
        <f t="shared" si="0"/>
        <v>519237.55553277954</v>
      </c>
      <c r="G52" s="18">
        <f>Chls_fit!D$2*'worksheet_(ref_spectra)'!E52</f>
        <v>14692.382955541438</v>
      </c>
      <c r="H52" s="18">
        <f>Chls_fit!E$2*'worksheet_(ref_spectra)'!F52</f>
        <v>18153.97475934089</v>
      </c>
      <c r="I52" s="18">
        <f t="shared" si="1"/>
        <v>32846.357714882324</v>
      </c>
      <c r="J52" s="18">
        <f>Cars_fit!$B$2*'worksheet_(ref_spectra)'!G52</f>
        <v>1294.8917012116704</v>
      </c>
      <c r="K52" s="18">
        <f>Cars_fit!$C$2*'worksheet_(ref_spectra)'!H52</f>
        <v>0</v>
      </c>
      <c r="L52" s="18">
        <f>Cars_fit!$D$2*'worksheet_(ref_spectra)'!I52</f>
        <v>0</v>
      </c>
      <c r="M52" s="18">
        <f>Cars_fit!$E$2*'worksheet_(ref_spectra)'!J52</f>
        <v>0</v>
      </c>
      <c r="N52" s="18">
        <f>Cars_fit!$F$2*'worksheet_(ref_spectra)'!K52</f>
        <v>461.16421059925887</v>
      </c>
    </row>
    <row r="53" spans="1:14" x14ac:dyDescent="0.25">
      <c r="A53" s="18">
        <f>'worksheet_(ref_spectra)'!A53</f>
        <v>370.39999999999901</v>
      </c>
      <c r="B53" s="18">
        <f>'worksheet_(ref_spectra)'!B53</f>
        <v>562880.87820495502</v>
      </c>
      <c r="C53" s="18">
        <f>'worksheet_(ref_spectra)'!Z53</f>
        <v>558803.68227383611</v>
      </c>
      <c r="D53" s="18">
        <f>Chls_fit!$B$2*'worksheet_(ref_spectra)'!C53</f>
        <v>258698.7046627739</v>
      </c>
      <c r="E53" s="18">
        <f>Chls_fit!$C$2*'worksheet_(ref_spectra)'!D53</f>
        <v>265694.64451434434</v>
      </c>
      <c r="F53" s="18">
        <f t="shared" si="0"/>
        <v>524393.34917711827</v>
      </c>
      <c r="G53" s="18">
        <f>Chls_fit!D$2*'worksheet_(ref_spectra)'!E53</f>
        <v>14577.295749759418</v>
      </c>
      <c r="H53" s="18">
        <f>Chls_fit!E$2*'worksheet_(ref_spectra)'!F53</f>
        <v>18050.79511504465</v>
      </c>
      <c r="I53" s="18">
        <f t="shared" si="1"/>
        <v>32628.090864804068</v>
      </c>
      <c r="J53" s="18">
        <f>Cars_fit!$B$2*'worksheet_(ref_spectra)'!G53</f>
        <v>1315.3171688342741</v>
      </c>
      <c r="K53" s="18">
        <f>Cars_fit!$C$2*'worksheet_(ref_spectra)'!H53</f>
        <v>0</v>
      </c>
      <c r="L53" s="18">
        <f>Cars_fit!$D$2*'worksheet_(ref_spectra)'!I53</f>
        <v>0</v>
      </c>
      <c r="M53" s="18">
        <f>Cars_fit!$E$2*'worksheet_(ref_spectra)'!J53</f>
        <v>0</v>
      </c>
      <c r="N53" s="18">
        <f>Cars_fit!$F$2*'worksheet_(ref_spectra)'!K53</f>
        <v>466.92506307946491</v>
      </c>
    </row>
    <row r="54" spans="1:14" x14ac:dyDescent="0.25">
      <c r="A54" s="18">
        <f>'worksheet_(ref_spectra)'!A54</f>
        <v>370.79999999999899</v>
      </c>
      <c r="B54" s="18">
        <f>'worksheet_(ref_spectra)'!B54</f>
        <v>567882.0067179891</v>
      </c>
      <c r="C54" s="18">
        <f>'worksheet_(ref_spectra)'!Z54</f>
        <v>563707.40201211476</v>
      </c>
      <c r="D54" s="18">
        <f>Chls_fit!$B$2*'worksheet_(ref_spectra)'!C54</f>
        <v>261151.42427496129</v>
      </c>
      <c r="E54" s="18">
        <f>Chls_fit!$C$2*'worksheet_(ref_spectra)'!D54</f>
        <v>268272.17172020074</v>
      </c>
      <c r="F54" s="18">
        <f t="shared" si="0"/>
        <v>529423.59599516203</v>
      </c>
      <c r="G54" s="18">
        <f>Chls_fit!D$2*'worksheet_(ref_spectra)'!E54</f>
        <v>14505.366246145657</v>
      </c>
      <c r="H54" s="18">
        <f>Chls_fit!E$2*'worksheet_(ref_spectra)'!F54</f>
        <v>17978.246927648855</v>
      </c>
      <c r="I54" s="18">
        <f t="shared" si="1"/>
        <v>32483.613173794511</v>
      </c>
      <c r="J54" s="18">
        <f>Cars_fit!$B$2*'worksheet_(ref_spectra)'!G54</f>
        <v>1329.5562427099303</v>
      </c>
      <c r="K54" s="18">
        <f>Cars_fit!$C$2*'worksheet_(ref_spectra)'!H54</f>
        <v>0</v>
      </c>
      <c r="L54" s="18">
        <f>Cars_fit!$D$2*'worksheet_(ref_spectra)'!I54</f>
        <v>0</v>
      </c>
      <c r="M54" s="18">
        <f>Cars_fit!$E$2*'worksheet_(ref_spectra)'!J54</f>
        <v>0</v>
      </c>
      <c r="N54" s="18">
        <f>Cars_fit!$F$2*'worksheet_(ref_spectra)'!K54</f>
        <v>470.6366004481352</v>
      </c>
    </row>
    <row r="55" spans="1:14" x14ac:dyDescent="0.25">
      <c r="A55" s="18">
        <f>'worksheet_(ref_spectra)'!A55</f>
        <v>371.19999999999902</v>
      </c>
      <c r="B55" s="18">
        <f>'worksheet_(ref_spectra)'!B55</f>
        <v>571852.17927885603</v>
      </c>
      <c r="C55" s="18">
        <f>'worksheet_(ref_spectra)'!Z55</f>
        <v>568475.63372168923</v>
      </c>
      <c r="D55" s="18">
        <f>Chls_fit!$B$2*'worksheet_(ref_spectra)'!C55</f>
        <v>263686.32263704157</v>
      </c>
      <c r="E55" s="18">
        <f>Chls_fit!$C$2*'worksheet_(ref_spectra)'!D55</f>
        <v>270718.8599815974</v>
      </c>
      <c r="F55" s="18">
        <f t="shared" si="0"/>
        <v>534405.18261863897</v>
      </c>
      <c r="G55" s="18">
        <f>Chls_fit!D$2*'worksheet_(ref_spectra)'!E55</f>
        <v>14414.047050253403</v>
      </c>
      <c r="H55" s="18">
        <f>Chls_fit!E$2*'worksheet_(ref_spectra)'!F55</f>
        <v>17840.405371596848</v>
      </c>
      <c r="I55" s="18">
        <f t="shared" si="1"/>
        <v>32254.452421850248</v>
      </c>
      <c r="J55" s="18">
        <f>Cars_fit!$B$2*'worksheet_(ref_spectra)'!G55</f>
        <v>1340.5120349880442</v>
      </c>
      <c r="K55" s="18">
        <f>Cars_fit!$C$2*'worksheet_(ref_spectra)'!H55</f>
        <v>0</v>
      </c>
      <c r="L55" s="18">
        <f>Cars_fit!$D$2*'worksheet_(ref_spectra)'!I55</f>
        <v>0</v>
      </c>
      <c r="M55" s="18">
        <f>Cars_fit!$E$2*'worksheet_(ref_spectra)'!J55</f>
        <v>0</v>
      </c>
      <c r="N55" s="18">
        <f>Cars_fit!$F$2*'worksheet_(ref_spectra)'!K55</f>
        <v>475.4866462121031</v>
      </c>
    </row>
    <row r="56" spans="1:14" x14ac:dyDescent="0.25">
      <c r="A56" s="18">
        <f>'worksheet_(ref_spectra)'!A56</f>
        <v>371.599999999999</v>
      </c>
      <c r="B56" s="18">
        <f>'worksheet_(ref_spectra)'!B56</f>
        <v>576712.14450406609</v>
      </c>
      <c r="C56" s="18">
        <f>'worksheet_(ref_spectra)'!Z56</f>
        <v>572760.41590219247</v>
      </c>
      <c r="D56" s="18">
        <f>Chls_fit!$B$2*'worksheet_(ref_spectra)'!C56</f>
        <v>265898.82744184975</v>
      </c>
      <c r="E56" s="18">
        <f>Chls_fit!$C$2*'worksheet_(ref_spectra)'!D56</f>
        <v>272923.49619574362</v>
      </c>
      <c r="F56" s="18">
        <f t="shared" si="0"/>
        <v>538822.3236375933</v>
      </c>
      <c r="G56" s="18">
        <f>Chls_fit!D$2*'worksheet_(ref_spectra)'!E56</f>
        <v>14324.604276194552</v>
      </c>
      <c r="H56" s="18">
        <f>Chls_fit!E$2*'worksheet_(ref_spectra)'!F56</f>
        <v>17778.336366824889</v>
      </c>
      <c r="I56" s="18">
        <f t="shared" si="1"/>
        <v>32102.940643019443</v>
      </c>
      <c r="J56" s="18">
        <f>Cars_fit!$B$2*'worksheet_(ref_spectra)'!G56</f>
        <v>1355.3386434653657</v>
      </c>
      <c r="K56" s="18">
        <f>Cars_fit!$C$2*'worksheet_(ref_spectra)'!H56</f>
        <v>0</v>
      </c>
      <c r="L56" s="18">
        <f>Cars_fit!$D$2*'worksheet_(ref_spectra)'!I56</f>
        <v>0</v>
      </c>
      <c r="M56" s="18">
        <f>Cars_fit!$E$2*'worksheet_(ref_spectra)'!J56</f>
        <v>0</v>
      </c>
      <c r="N56" s="18">
        <f>Cars_fit!$F$2*'worksheet_(ref_spectra)'!K56</f>
        <v>479.81297811423411</v>
      </c>
    </row>
    <row r="57" spans="1:14" x14ac:dyDescent="0.25">
      <c r="A57" s="18">
        <f>'worksheet_(ref_spectra)'!A57</f>
        <v>371.99999999999898</v>
      </c>
      <c r="B57" s="18">
        <f>'worksheet_(ref_spectra)'!B57</f>
        <v>580376.01722160506</v>
      </c>
      <c r="C57" s="18">
        <f>'worksheet_(ref_spectra)'!Z57</f>
        <v>577912.90839159489</v>
      </c>
      <c r="D57" s="18">
        <f>Chls_fit!$B$2*'worksheet_(ref_spectra)'!C57</f>
        <v>268503.26166922395</v>
      </c>
      <c r="E57" s="18">
        <f>Chls_fit!$C$2*'worksheet_(ref_spectra)'!D57</f>
        <v>275586.06871549884</v>
      </c>
      <c r="F57" s="18">
        <f t="shared" si="0"/>
        <v>544089.33038472279</v>
      </c>
      <c r="G57" s="18">
        <f>Chls_fit!D$2*'worksheet_(ref_spectra)'!E57</f>
        <v>14247.670981025049</v>
      </c>
      <c r="H57" s="18">
        <f>Chls_fit!E$2*'worksheet_(ref_spectra)'!F57</f>
        <v>17722.71608982145</v>
      </c>
      <c r="I57" s="18">
        <f t="shared" si="1"/>
        <v>31970.387070846496</v>
      </c>
      <c r="J57" s="18">
        <f>Cars_fit!$B$2*'worksheet_(ref_spectra)'!G57</f>
        <v>1367.4349440878891</v>
      </c>
      <c r="K57" s="18">
        <f>Cars_fit!$C$2*'worksheet_(ref_spectra)'!H57</f>
        <v>0</v>
      </c>
      <c r="L57" s="18">
        <f>Cars_fit!$D$2*'worksheet_(ref_spectra)'!I57</f>
        <v>0</v>
      </c>
      <c r="M57" s="18">
        <f>Cars_fit!$E$2*'worksheet_(ref_spectra)'!J57</f>
        <v>0</v>
      </c>
      <c r="N57" s="18">
        <f>Cars_fit!$F$2*'worksheet_(ref_spectra)'!K57</f>
        <v>485.75599193768772</v>
      </c>
    </row>
    <row r="58" spans="1:14" x14ac:dyDescent="0.25">
      <c r="A58" s="18">
        <f>'worksheet_(ref_spectra)'!A58</f>
        <v>372.39999999999901</v>
      </c>
      <c r="B58" s="18">
        <f>'worksheet_(ref_spectra)'!B58</f>
        <v>585870.04694003891</v>
      </c>
      <c r="C58" s="18">
        <f>'worksheet_(ref_spectra)'!Z58</f>
        <v>581741.14128765324</v>
      </c>
      <c r="D58" s="18">
        <f>Chls_fit!$B$2*'worksheet_(ref_spectra)'!C58</f>
        <v>270393.37291676016</v>
      </c>
      <c r="E58" s="18">
        <f>Chls_fit!$C$2*'worksheet_(ref_spectra)'!D58</f>
        <v>277679.4918268543</v>
      </c>
      <c r="F58" s="18">
        <f t="shared" si="0"/>
        <v>548072.86474361445</v>
      </c>
      <c r="G58" s="18">
        <f>Chls_fit!D$2*'worksheet_(ref_spectra)'!E58</f>
        <v>14175.116003466821</v>
      </c>
      <c r="H58" s="18">
        <f>Chls_fit!E$2*'worksheet_(ref_spectra)'!F58</f>
        <v>17618.730354554144</v>
      </c>
      <c r="I58" s="18">
        <f t="shared" si="1"/>
        <v>31793.846358020965</v>
      </c>
      <c r="J58" s="18">
        <f>Cars_fit!$B$2*'worksheet_(ref_spectra)'!G58</f>
        <v>1382.5034785776613</v>
      </c>
      <c r="K58" s="18">
        <f>Cars_fit!$C$2*'worksheet_(ref_spectra)'!H58</f>
        <v>0</v>
      </c>
      <c r="L58" s="18">
        <f>Cars_fit!$D$2*'worksheet_(ref_spectra)'!I58</f>
        <v>0</v>
      </c>
      <c r="M58" s="18">
        <f>Cars_fit!$E$2*'worksheet_(ref_spectra)'!J58</f>
        <v>0</v>
      </c>
      <c r="N58" s="18">
        <f>Cars_fit!$F$2*'worksheet_(ref_spectra)'!K58</f>
        <v>491.92670744020091</v>
      </c>
    </row>
    <row r="59" spans="1:14" x14ac:dyDescent="0.25">
      <c r="A59" s="18">
        <f>'worksheet_(ref_spectra)'!A59</f>
        <v>372.79999999999899</v>
      </c>
      <c r="B59" s="18">
        <f>'worksheet_(ref_spectra)'!B59</f>
        <v>589532.71472653607</v>
      </c>
      <c r="C59" s="18">
        <f>'worksheet_(ref_spectra)'!Z59</f>
        <v>585662.56726071436</v>
      </c>
      <c r="D59" s="18">
        <f>Chls_fit!$B$2*'worksheet_(ref_spectra)'!C59</f>
        <v>272561.62762547215</v>
      </c>
      <c r="E59" s="18">
        <f>Chls_fit!$C$2*'worksheet_(ref_spectra)'!D59</f>
        <v>279537.40483818226</v>
      </c>
      <c r="F59" s="18">
        <f t="shared" si="0"/>
        <v>552099.03246365441</v>
      </c>
      <c r="G59" s="18">
        <f>Chls_fit!D$2*'worksheet_(ref_spectra)'!E59</f>
        <v>14117.572400575811</v>
      </c>
      <c r="H59" s="18">
        <f>Chls_fit!E$2*'worksheet_(ref_spectra)'!F59</f>
        <v>17555.855258811123</v>
      </c>
      <c r="I59" s="18">
        <f t="shared" si="1"/>
        <v>31673.427659386936</v>
      </c>
      <c r="J59" s="18">
        <f>Cars_fit!$B$2*'worksheet_(ref_spectra)'!G59</f>
        <v>1393.1482231254818</v>
      </c>
      <c r="K59" s="18">
        <f>Cars_fit!$C$2*'worksheet_(ref_spectra)'!H59</f>
        <v>0</v>
      </c>
      <c r="L59" s="18">
        <f>Cars_fit!$D$2*'worksheet_(ref_spectra)'!I59</f>
        <v>0</v>
      </c>
      <c r="M59" s="18">
        <f>Cars_fit!$E$2*'worksheet_(ref_spectra)'!J59</f>
        <v>0</v>
      </c>
      <c r="N59" s="18">
        <f>Cars_fit!$F$2*'worksheet_(ref_spectra)'!K59</f>
        <v>496.95891454741644</v>
      </c>
    </row>
    <row r="60" spans="1:14" x14ac:dyDescent="0.25">
      <c r="A60" s="18">
        <f>'worksheet_(ref_spectra)'!A60</f>
        <v>373.19999999999902</v>
      </c>
      <c r="B60" s="18">
        <f>'worksheet_(ref_spectra)'!B60</f>
        <v>593457.95201939298</v>
      </c>
      <c r="C60" s="18">
        <f>'worksheet_(ref_spectra)'!Z60</f>
        <v>589899.21113357332</v>
      </c>
      <c r="D60" s="18">
        <f>Chls_fit!$B$2*'worksheet_(ref_spectra)'!C60</f>
        <v>274780.45387257985</v>
      </c>
      <c r="E60" s="18">
        <f>Chls_fit!$C$2*'worksheet_(ref_spectra)'!D60</f>
        <v>281689.70547454455</v>
      </c>
      <c r="F60" s="18">
        <f t="shared" si="0"/>
        <v>556470.1593471244</v>
      </c>
      <c r="G60" s="18">
        <f>Chls_fit!D$2*'worksheet_(ref_spectra)'!E60</f>
        <v>14052.523110351191</v>
      </c>
      <c r="H60" s="18">
        <f>Chls_fit!E$2*'worksheet_(ref_spectra)'!F60</f>
        <v>17467.18525199404</v>
      </c>
      <c r="I60" s="18">
        <f t="shared" si="1"/>
        <v>31519.708362345231</v>
      </c>
      <c r="J60" s="18">
        <f>Cars_fit!$B$2*'worksheet_(ref_spectra)'!G60</f>
        <v>1408.2858793330968</v>
      </c>
      <c r="K60" s="18">
        <f>Cars_fit!$C$2*'worksheet_(ref_spectra)'!H60</f>
        <v>0</v>
      </c>
      <c r="L60" s="18">
        <f>Cars_fit!$D$2*'worksheet_(ref_spectra)'!I60</f>
        <v>0</v>
      </c>
      <c r="M60" s="18">
        <f>Cars_fit!$E$2*'worksheet_(ref_spectra)'!J60</f>
        <v>0</v>
      </c>
      <c r="N60" s="18">
        <f>Cars_fit!$F$2*'worksheet_(ref_spectra)'!K60</f>
        <v>501.05754477048794</v>
      </c>
    </row>
    <row r="61" spans="1:14" x14ac:dyDescent="0.25">
      <c r="A61" s="18">
        <f>'worksheet_(ref_spectra)'!A61</f>
        <v>373.599999999999</v>
      </c>
      <c r="B61" s="18">
        <f>'worksheet_(ref_spectra)'!B61</f>
        <v>595963.28112720698</v>
      </c>
      <c r="C61" s="18">
        <f>'worksheet_(ref_spectra)'!Z61</f>
        <v>593566.38147202588</v>
      </c>
      <c r="D61" s="18">
        <f>Chls_fit!$B$2*'worksheet_(ref_spectra)'!C61</f>
        <v>276537.81483182748</v>
      </c>
      <c r="E61" s="18">
        <f>Chls_fit!$C$2*'worksheet_(ref_spectra)'!D61</f>
        <v>283684.99937755521</v>
      </c>
      <c r="F61" s="18">
        <f t="shared" si="0"/>
        <v>560222.81420938275</v>
      </c>
      <c r="G61" s="18">
        <f>Chls_fit!D$2*'worksheet_(ref_spectra)'!E61</f>
        <v>13998.732351126986</v>
      </c>
      <c r="H61" s="18">
        <f>Chls_fit!E$2*'worksheet_(ref_spectra)'!F61</f>
        <v>17419.625884701243</v>
      </c>
      <c r="I61" s="18">
        <f t="shared" si="1"/>
        <v>31418.358235828229</v>
      </c>
      <c r="J61" s="18">
        <f>Cars_fit!$B$2*'worksheet_(ref_spectra)'!G61</f>
        <v>1419.4835976236614</v>
      </c>
      <c r="K61" s="18">
        <f>Cars_fit!$C$2*'worksheet_(ref_spectra)'!H61</f>
        <v>0</v>
      </c>
      <c r="L61" s="18">
        <f>Cars_fit!$D$2*'worksheet_(ref_spectra)'!I61</f>
        <v>0</v>
      </c>
      <c r="M61" s="18">
        <f>Cars_fit!$E$2*'worksheet_(ref_spectra)'!J61</f>
        <v>0</v>
      </c>
      <c r="N61" s="18">
        <f>Cars_fit!$F$2*'worksheet_(ref_spectra)'!K61</f>
        <v>505.72542919120821</v>
      </c>
    </row>
    <row r="62" spans="1:14" x14ac:dyDescent="0.25">
      <c r="A62" s="18">
        <f>'worksheet_(ref_spectra)'!A62</f>
        <v>373.99999999999898</v>
      </c>
      <c r="B62" s="18">
        <f>'worksheet_(ref_spectra)'!B62</f>
        <v>599852.38940784207</v>
      </c>
      <c r="C62" s="18">
        <f>'worksheet_(ref_spectra)'!Z62</f>
        <v>597255.95340088697</v>
      </c>
      <c r="D62" s="18">
        <f>Chls_fit!$B$2*'worksheet_(ref_spectra)'!C62</f>
        <v>278566.99780995154</v>
      </c>
      <c r="E62" s="18">
        <f>Chls_fit!$C$2*'worksheet_(ref_spectra)'!D62</f>
        <v>285418.61539164645</v>
      </c>
      <c r="F62" s="18">
        <f t="shared" si="0"/>
        <v>563985.61320159794</v>
      </c>
      <c r="G62" s="18">
        <f>Chls_fit!D$2*'worksheet_(ref_spectra)'!E62</f>
        <v>13953.698227125327</v>
      </c>
      <c r="H62" s="18">
        <f>Chls_fit!E$2*'worksheet_(ref_spectra)'!F62</f>
        <v>17370.454335466315</v>
      </c>
      <c r="I62" s="18">
        <f t="shared" si="1"/>
        <v>31324.15256259164</v>
      </c>
      <c r="J62" s="18">
        <f>Cars_fit!$B$2*'worksheet_(ref_spectra)'!G62</f>
        <v>1434.655814690198</v>
      </c>
      <c r="K62" s="18">
        <f>Cars_fit!$C$2*'worksheet_(ref_spectra)'!H62</f>
        <v>0</v>
      </c>
      <c r="L62" s="18">
        <f>Cars_fit!$D$2*'worksheet_(ref_spectra)'!I62</f>
        <v>0</v>
      </c>
      <c r="M62" s="18">
        <f>Cars_fit!$E$2*'worksheet_(ref_spectra)'!J62</f>
        <v>0</v>
      </c>
      <c r="N62" s="18">
        <f>Cars_fit!$F$2*'worksheet_(ref_spectra)'!K62</f>
        <v>511.53182200722614</v>
      </c>
    </row>
    <row r="63" spans="1:14" x14ac:dyDescent="0.25">
      <c r="A63" s="18">
        <f>'worksheet_(ref_spectra)'!A63</f>
        <v>374.39999999999901</v>
      </c>
      <c r="B63" s="18">
        <f>'worksheet_(ref_spectra)'!B63</f>
        <v>603172.11141529307</v>
      </c>
      <c r="C63" s="18">
        <f>'worksheet_(ref_spectra)'!Z63</f>
        <v>600561.62193205347</v>
      </c>
      <c r="D63" s="18">
        <f>Chls_fit!$B$2*'worksheet_(ref_spectra)'!C63</f>
        <v>280374.93030759483</v>
      </c>
      <c r="E63" s="18">
        <f>Chls_fit!$C$2*'worksheet_(ref_spectra)'!D63</f>
        <v>287041.01830294693</v>
      </c>
      <c r="F63" s="18">
        <f t="shared" si="0"/>
        <v>567415.94861054176</v>
      </c>
      <c r="G63" s="18">
        <f>Chls_fit!D$2*'worksheet_(ref_spectra)'!E63</f>
        <v>13908.0386291792</v>
      </c>
      <c r="H63" s="18">
        <f>Chls_fit!E$2*'worksheet_(ref_spectra)'!F63</f>
        <v>17279.366055736042</v>
      </c>
      <c r="I63" s="18">
        <f t="shared" si="1"/>
        <v>31187.404684915244</v>
      </c>
      <c r="J63" s="18">
        <f>Cars_fit!$B$2*'worksheet_(ref_spectra)'!G63</f>
        <v>1441.567986474497</v>
      </c>
      <c r="K63" s="18">
        <f>Cars_fit!$C$2*'worksheet_(ref_spectra)'!H63</f>
        <v>0</v>
      </c>
      <c r="L63" s="18">
        <f>Cars_fit!$D$2*'worksheet_(ref_spectra)'!I63</f>
        <v>0</v>
      </c>
      <c r="M63" s="18">
        <f>Cars_fit!$E$2*'worksheet_(ref_spectra)'!J63</f>
        <v>0</v>
      </c>
      <c r="N63" s="18">
        <f>Cars_fit!$F$2*'worksheet_(ref_spectra)'!K63</f>
        <v>516.7006501218774</v>
      </c>
    </row>
    <row r="64" spans="1:14" x14ac:dyDescent="0.25">
      <c r="A64" s="18">
        <f>'worksheet_(ref_spectra)'!A64</f>
        <v>374.79999999999899</v>
      </c>
      <c r="B64" s="18">
        <f>'worksheet_(ref_spectra)'!B64</f>
        <v>606480.80509241798</v>
      </c>
      <c r="C64" s="18">
        <f>'worksheet_(ref_spectra)'!Z64</f>
        <v>603557.29776925908</v>
      </c>
      <c r="D64" s="18">
        <f>Chls_fit!$B$2*'worksheet_(ref_spectra)'!C64</f>
        <v>281904.71934406221</v>
      </c>
      <c r="E64" s="18">
        <f>Chls_fit!$C$2*'worksheet_(ref_spectra)'!D64</f>
        <v>288617.6275836865</v>
      </c>
      <c r="F64" s="18">
        <f t="shared" si="0"/>
        <v>570522.34692774876</v>
      </c>
      <c r="G64" s="18">
        <f>Chls_fit!D$2*'worksheet_(ref_spectra)'!E64</f>
        <v>13820.472276953751</v>
      </c>
      <c r="H64" s="18">
        <f>Chls_fit!E$2*'worksheet_(ref_spectra)'!F64</f>
        <v>17237.449325240694</v>
      </c>
      <c r="I64" s="18">
        <f t="shared" si="1"/>
        <v>31057.921602194445</v>
      </c>
      <c r="J64" s="18">
        <f>Cars_fit!$B$2*'worksheet_(ref_spectra)'!G64</f>
        <v>1454.9775997360373</v>
      </c>
      <c r="K64" s="18">
        <f>Cars_fit!$C$2*'worksheet_(ref_spectra)'!H64</f>
        <v>0</v>
      </c>
      <c r="L64" s="18">
        <f>Cars_fit!$D$2*'worksheet_(ref_spectra)'!I64</f>
        <v>0</v>
      </c>
      <c r="M64" s="18">
        <f>Cars_fit!$E$2*'worksheet_(ref_spectra)'!J64</f>
        <v>0</v>
      </c>
      <c r="N64" s="18">
        <f>Cars_fit!$F$2*'worksheet_(ref_spectra)'!K64</f>
        <v>522.05163957977629</v>
      </c>
    </row>
    <row r="65" spans="1:14" x14ac:dyDescent="0.25">
      <c r="A65" s="18">
        <f>'worksheet_(ref_spectra)'!A65</f>
        <v>375.19999999999902</v>
      </c>
      <c r="B65" s="18">
        <f>'worksheet_(ref_spectra)'!B65</f>
        <v>609656.54645525699</v>
      </c>
      <c r="C65" s="18">
        <f>'worksheet_(ref_spectra)'!Z65</f>
        <v>606647.17791485542</v>
      </c>
      <c r="D65" s="18">
        <f>Chls_fit!$B$2*'worksheet_(ref_spectra)'!C65</f>
        <v>283548.29434191977</v>
      </c>
      <c r="E65" s="18">
        <f>Chls_fit!$C$2*'worksheet_(ref_spectra)'!D65</f>
        <v>290056.85597274336</v>
      </c>
      <c r="F65" s="18">
        <f t="shared" si="0"/>
        <v>573605.15031466307</v>
      </c>
      <c r="G65" s="18">
        <f>Chls_fit!D$2*'worksheet_(ref_spectra)'!E65</f>
        <v>13816.719433286946</v>
      </c>
      <c r="H65" s="18">
        <f>Chls_fit!E$2*'worksheet_(ref_spectra)'!F65</f>
        <v>17230.194506501113</v>
      </c>
      <c r="I65" s="18">
        <f t="shared" si="1"/>
        <v>31046.913939788057</v>
      </c>
      <c r="J65" s="18">
        <f>Cars_fit!$B$2*'worksheet_(ref_spectra)'!G65</f>
        <v>1468.0070435494411</v>
      </c>
      <c r="K65" s="18">
        <f>Cars_fit!$C$2*'worksheet_(ref_spectra)'!H65</f>
        <v>0</v>
      </c>
      <c r="L65" s="18">
        <f>Cars_fit!$D$2*'worksheet_(ref_spectra)'!I65</f>
        <v>0</v>
      </c>
      <c r="M65" s="18">
        <f>Cars_fit!$E$2*'worksheet_(ref_spectra)'!J65</f>
        <v>0</v>
      </c>
      <c r="N65" s="18">
        <f>Cars_fit!$F$2*'worksheet_(ref_spectra)'!K65</f>
        <v>527.10661685489777</v>
      </c>
    </row>
    <row r="66" spans="1:14" x14ac:dyDescent="0.25">
      <c r="A66" s="18">
        <f>'worksheet_(ref_spectra)'!A66</f>
        <v>375.59999999999798</v>
      </c>
      <c r="B66" s="18">
        <f>'worksheet_(ref_spectra)'!B66</f>
        <v>612502.57860669296</v>
      </c>
      <c r="C66" s="18">
        <f>'worksheet_(ref_spectra)'!Z66</f>
        <v>609415.13482179015</v>
      </c>
      <c r="D66" s="18">
        <f>Chls_fit!$B$2*'worksheet_(ref_spectra)'!C66</f>
        <v>285084.40482068661</v>
      </c>
      <c r="E66" s="18">
        <f>Chls_fit!$C$2*'worksheet_(ref_spectra)'!D66</f>
        <v>291424.12294234743</v>
      </c>
      <c r="F66" s="18">
        <f t="shared" si="0"/>
        <v>576508.52776303398</v>
      </c>
      <c r="G66" s="18">
        <f>Chls_fit!D$2*'worksheet_(ref_spectra)'!E66</f>
        <v>13751.670143062327</v>
      </c>
      <c r="H66" s="18">
        <f>Chls_fit!E$2*'worksheet_(ref_spectra)'!F66</f>
        <v>17143.136681626162</v>
      </c>
      <c r="I66" s="18">
        <f t="shared" si="1"/>
        <v>30894.806824688487</v>
      </c>
      <c r="J66" s="18">
        <f>Cars_fit!$B$2*'worksheet_(ref_spectra)'!G66</f>
        <v>1478.3407403669682</v>
      </c>
      <c r="K66" s="18">
        <f>Cars_fit!$C$2*'worksheet_(ref_spectra)'!H66</f>
        <v>0</v>
      </c>
      <c r="L66" s="18">
        <f>Cars_fit!$D$2*'worksheet_(ref_spectra)'!I66</f>
        <v>0</v>
      </c>
      <c r="M66" s="18">
        <f>Cars_fit!$E$2*'worksheet_(ref_spectra)'!J66</f>
        <v>0</v>
      </c>
      <c r="N66" s="18">
        <f>Cars_fit!$F$2*'worksheet_(ref_spectra)'!K66</f>
        <v>533.45949370065853</v>
      </c>
    </row>
    <row r="67" spans="1:14" x14ac:dyDescent="0.25">
      <c r="A67" s="18">
        <f>'worksheet_(ref_spectra)'!A67</f>
        <v>375.99999999999898</v>
      </c>
      <c r="B67" s="18">
        <f>'worksheet_(ref_spectra)'!B67</f>
        <v>614240.49525369494</v>
      </c>
      <c r="C67" s="18">
        <f>'worksheet_(ref_spectra)'!Z67</f>
        <v>610843.98652046383</v>
      </c>
      <c r="D67" s="18">
        <f>Chls_fit!$B$2*'worksheet_(ref_spectra)'!C67</f>
        <v>285741.83481982962</v>
      </c>
      <c r="E67" s="18">
        <f>Chls_fit!$C$2*'worksheet_(ref_spectra)'!D67</f>
        <v>292346.5375007884</v>
      </c>
      <c r="F67" s="18">
        <f t="shared" ref="F67:F130" si="2">D67+E67</f>
        <v>578088.37232061801</v>
      </c>
      <c r="G67" s="18">
        <f>Chls_fit!D$2*'worksheet_(ref_spectra)'!E67</f>
        <v>13668.48210844815</v>
      </c>
      <c r="H67" s="18">
        <f>Chls_fit!E$2*'worksheet_(ref_spectra)'!F67</f>
        <v>17056.078856751206</v>
      </c>
      <c r="I67" s="18">
        <f t="shared" ref="I67:I130" si="3">G67+H67</f>
        <v>30724.560965199358</v>
      </c>
      <c r="J67" s="18">
        <f>Cars_fit!$B$2*'worksheet_(ref_spectra)'!G67</f>
        <v>1491.9922796409589</v>
      </c>
      <c r="K67" s="18">
        <f>Cars_fit!$C$2*'worksheet_(ref_spectra)'!H67</f>
        <v>0</v>
      </c>
      <c r="L67" s="18">
        <f>Cars_fit!$D$2*'worksheet_(ref_spectra)'!I67</f>
        <v>0</v>
      </c>
      <c r="M67" s="18">
        <f>Cars_fit!$E$2*'worksheet_(ref_spectra)'!J67</f>
        <v>0</v>
      </c>
      <c r="N67" s="18">
        <f>Cars_fit!$F$2*'worksheet_(ref_spectra)'!K67</f>
        <v>539.06095500552294</v>
      </c>
    </row>
    <row r="68" spans="1:14" x14ac:dyDescent="0.25">
      <c r="A68" s="18">
        <f>'worksheet_(ref_spectra)'!A68</f>
        <v>376.39999999999799</v>
      </c>
      <c r="B68" s="18">
        <f>'worksheet_(ref_spectra)'!B68</f>
        <v>616078.44990391703</v>
      </c>
      <c r="C68" s="18">
        <f>'worksheet_(ref_spectra)'!Z68</f>
        <v>613407.46684048628</v>
      </c>
      <c r="D68" s="18">
        <f>Chls_fit!$B$2*'worksheet_(ref_spectra)'!C68</f>
        <v>287107.26635651122</v>
      </c>
      <c r="E68" s="18">
        <f>Chls_fit!$C$2*'worksheet_(ref_spectra)'!D68</f>
        <v>293537.17189537181</v>
      </c>
      <c r="F68" s="18">
        <f t="shared" si="2"/>
        <v>580644.43825188302</v>
      </c>
      <c r="G68" s="18">
        <f>Chls_fit!D$2*'worksheet_(ref_spectra)'!E68</f>
        <v>13665.354738725813</v>
      </c>
      <c r="H68" s="18">
        <f>Chls_fit!E$2*'worksheet_(ref_spectra)'!F68</f>
        <v>17048.824038011626</v>
      </c>
      <c r="I68" s="18">
        <f t="shared" si="3"/>
        <v>30714.178776737441</v>
      </c>
      <c r="J68" s="18">
        <f>Cars_fit!$B$2*'worksheet_(ref_spectra)'!G68</f>
        <v>1503.7775325331888</v>
      </c>
      <c r="K68" s="18">
        <f>Cars_fit!$C$2*'worksheet_(ref_spectra)'!H68</f>
        <v>0</v>
      </c>
      <c r="L68" s="18">
        <f>Cars_fit!$D$2*'worksheet_(ref_spectra)'!I68</f>
        <v>0</v>
      </c>
      <c r="M68" s="18">
        <f>Cars_fit!$E$2*'worksheet_(ref_spectra)'!J68</f>
        <v>0</v>
      </c>
      <c r="N68" s="18">
        <f>Cars_fit!$F$2*'worksheet_(ref_spectra)'!K68</f>
        <v>545.07227933269439</v>
      </c>
    </row>
    <row r="69" spans="1:14" x14ac:dyDescent="0.25">
      <c r="A69" s="18">
        <f>'worksheet_(ref_spectra)'!A69</f>
        <v>376.79999999999802</v>
      </c>
      <c r="B69" s="18">
        <f>'worksheet_(ref_spectra)'!B69</f>
        <v>618634.71236895293</v>
      </c>
      <c r="C69" s="18">
        <f>'worksheet_(ref_spectra)'!Z69</f>
        <v>615108.44081924972</v>
      </c>
      <c r="D69" s="18">
        <f>Chls_fit!$B$2*'worksheet_(ref_spectra)'!C69</f>
        <v>288093.41135522572</v>
      </c>
      <c r="E69" s="18">
        <f>Chls_fit!$C$2*'worksheet_(ref_spectra)'!D69</f>
        <v>294387.62503435998</v>
      </c>
      <c r="F69" s="18">
        <f t="shared" si="2"/>
        <v>582481.0363895857</v>
      </c>
      <c r="G69" s="18">
        <f>Chls_fit!D$2*'worksheet_(ref_spectra)'!E69</f>
        <v>13592.174287223115</v>
      </c>
      <c r="H69" s="18">
        <f>Chls_fit!E$2*'worksheet_(ref_spectra)'!F69</f>
        <v>16968.214940905189</v>
      </c>
      <c r="I69" s="18">
        <f t="shared" si="3"/>
        <v>30560.389228128304</v>
      </c>
      <c r="J69" s="18">
        <f>Cars_fit!$B$2*'worksheet_(ref_spectra)'!G69</f>
        <v>1514.9752508237534</v>
      </c>
      <c r="K69" s="18">
        <f>Cars_fit!$C$2*'worksheet_(ref_spectra)'!H69</f>
        <v>0</v>
      </c>
      <c r="L69" s="18">
        <f>Cars_fit!$D$2*'worksheet_(ref_spectra)'!I69</f>
        <v>0</v>
      </c>
      <c r="M69" s="18">
        <f>Cars_fit!$E$2*'worksheet_(ref_spectra)'!J69</f>
        <v>0</v>
      </c>
      <c r="N69" s="18">
        <f>Cars_fit!$F$2*'worksheet_(ref_spectra)'!K69</f>
        <v>552.03995071191594</v>
      </c>
    </row>
    <row r="70" spans="1:14" x14ac:dyDescent="0.25">
      <c r="A70" s="18">
        <f>'worksheet_(ref_spectra)'!A70</f>
        <v>377.19999999999902</v>
      </c>
      <c r="B70" s="18">
        <f>'worksheet_(ref_spectra)'!B70</f>
        <v>618832.14622956398</v>
      </c>
      <c r="C70" s="18">
        <f>'worksheet_(ref_spectra)'!Z70</f>
        <v>616373.35385300149</v>
      </c>
      <c r="D70" s="18">
        <f>Chls_fit!$B$2*'worksheet_(ref_spectra)'!C70</f>
        <v>288750.84135436878</v>
      </c>
      <c r="E70" s="18">
        <f>Chls_fit!$C$2*'worksheet_(ref_spectra)'!D70</f>
        <v>295028.73586221255</v>
      </c>
      <c r="F70" s="18">
        <f t="shared" si="2"/>
        <v>583779.57721658133</v>
      </c>
      <c r="G70" s="18">
        <f>Chls_fit!D$2*'worksheet_(ref_spectra)'!E70</f>
        <v>13555.271324499534</v>
      </c>
      <c r="H70" s="18">
        <f>Chls_fit!E$2*'worksheet_(ref_spectra)'!F70</f>
        <v>16950.480939541772</v>
      </c>
      <c r="I70" s="18">
        <f t="shared" si="3"/>
        <v>30505.752264041308</v>
      </c>
      <c r="J70" s="18">
        <f>Cars_fit!$B$2*'worksheet_(ref_spectra)'!G70</f>
        <v>1527.9010120603925</v>
      </c>
      <c r="K70" s="18">
        <f>Cars_fit!$C$2*'worksheet_(ref_spectra)'!H70</f>
        <v>0</v>
      </c>
      <c r="L70" s="18">
        <f>Cars_fit!$D$2*'worksheet_(ref_spectra)'!I70</f>
        <v>0</v>
      </c>
      <c r="M70" s="18">
        <f>Cars_fit!$E$2*'worksheet_(ref_spectra)'!J70</f>
        <v>0</v>
      </c>
      <c r="N70" s="18">
        <f>Cars_fit!$F$2*'worksheet_(ref_spectra)'!K70</f>
        <v>560.12336031852908</v>
      </c>
    </row>
    <row r="71" spans="1:14" x14ac:dyDescent="0.25">
      <c r="A71" s="18">
        <f>'worksheet_(ref_spectra)'!A71</f>
        <v>377.59999999999798</v>
      </c>
      <c r="B71" s="18">
        <f>'worksheet_(ref_spectra)'!B71</f>
        <v>620801.67012582603</v>
      </c>
      <c r="C71" s="18">
        <f>'worksheet_(ref_spectra)'!Z71</f>
        <v>617567.74959571741</v>
      </c>
      <c r="D71" s="18">
        <f>Chls_fit!$B$2*'worksheet_(ref_spectra)'!C71</f>
        <v>289275.52106522326</v>
      </c>
      <c r="E71" s="18">
        <f>Chls_fit!$C$2*'worksheet_(ref_spectra)'!D71</f>
        <v>295820.31147619383</v>
      </c>
      <c r="F71" s="18">
        <f t="shared" si="2"/>
        <v>585095.8325414171</v>
      </c>
      <c r="G71" s="18">
        <f>Chls_fit!D$2*'worksheet_(ref_spectra)'!E71</f>
        <v>13488.971086385978</v>
      </c>
      <c r="H71" s="18">
        <f>Chls_fit!E$2*'worksheet_(ref_spectra)'!F71</f>
        <v>16880.351025059172</v>
      </c>
      <c r="I71" s="18">
        <f t="shared" si="3"/>
        <v>30369.322111445152</v>
      </c>
      <c r="J71" s="18">
        <f>Cars_fit!$B$2*'worksheet_(ref_spectra)'!G71</f>
        <v>1538.3729523136058</v>
      </c>
      <c r="K71" s="18">
        <f>Cars_fit!$C$2*'worksheet_(ref_spectra)'!H71</f>
        <v>0</v>
      </c>
      <c r="L71" s="18">
        <f>Cars_fit!$D$2*'worksheet_(ref_spectra)'!I71</f>
        <v>0</v>
      </c>
      <c r="M71" s="18">
        <f>Cars_fit!$E$2*'worksheet_(ref_spectra)'!J71</f>
        <v>0</v>
      </c>
      <c r="N71" s="18">
        <f>Cars_fit!$F$2*'worksheet_(ref_spectra)'!K71</f>
        <v>564.22199054160058</v>
      </c>
    </row>
    <row r="72" spans="1:14" x14ac:dyDescent="0.25">
      <c r="A72" s="18">
        <f>'worksheet_(ref_spectra)'!A72</f>
        <v>377.99999999999801</v>
      </c>
      <c r="B72" s="18">
        <f>'worksheet_(ref_spectra)'!B72</f>
        <v>621385.06922057597</v>
      </c>
      <c r="C72" s="18">
        <f>'worksheet_(ref_spectra)'!Z72</f>
        <v>618358.27506054437</v>
      </c>
      <c r="D72" s="18">
        <f>Chls_fit!$B$2*'worksheet_(ref_spectra)'!C72</f>
        <v>289755.95067998162</v>
      </c>
      <c r="E72" s="18">
        <f>Chls_fit!$C$2*'worksheet_(ref_spectra)'!D72</f>
        <v>296219.37025679596</v>
      </c>
      <c r="F72" s="18">
        <f t="shared" si="2"/>
        <v>585975.32093677763</v>
      </c>
      <c r="G72" s="18">
        <f>Chls_fit!D$2*'worksheet_(ref_spectra)'!E72</f>
        <v>13442.060540550918</v>
      </c>
      <c r="H72" s="18">
        <f>Chls_fit!E$2*'worksheet_(ref_spectra)'!F72</f>
        <v>16821.506384171473</v>
      </c>
      <c r="I72" s="18">
        <f t="shared" si="3"/>
        <v>30263.566924722392</v>
      </c>
      <c r="J72" s="18">
        <f>Cars_fit!$B$2*'worksheet_(ref_spectra)'!G72</f>
        <v>1549.9508400523068</v>
      </c>
      <c r="K72" s="18">
        <f>Cars_fit!$C$2*'worksheet_(ref_spectra)'!H72</f>
        <v>0</v>
      </c>
      <c r="L72" s="18">
        <f>Cars_fit!$D$2*'worksheet_(ref_spectra)'!I72</f>
        <v>0</v>
      </c>
      <c r="M72" s="18">
        <f>Cars_fit!$E$2*'worksheet_(ref_spectra)'!J72</f>
        <v>0</v>
      </c>
      <c r="N72" s="18">
        <f>Cars_fit!$F$2*'worksheet_(ref_spectra)'!K72</f>
        <v>569.43635899206367</v>
      </c>
    </row>
    <row r="73" spans="1:14" x14ac:dyDescent="0.25">
      <c r="A73" s="18">
        <f>'worksheet_(ref_spectra)'!A73</f>
        <v>378.39999999999799</v>
      </c>
      <c r="B73" s="18">
        <f>'worksheet_(ref_spectra)'!B73</f>
        <v>622272.43673921598</v>
      </c>
      <c r="C73" s="18">
        <f>'worksheet_(ref_spectra)'!Z73</f>
        <v>619272.6407988593</v>
      </c>
      <c r="D73" s="18">
        <f>Chls_fit!$B$2*'worksheet_(ref_spectra)'!C73</f>
        <v>290154.20154484711</v>
      </c>
      <c r="E73" s="18">
        <f>Chls_fit!$C$2*'worksheet_(ref_spectra)'!D73</f>
        <v>296867.02303187159</v>
      </c>
      <c r="F73" s="18">
        <f t="shared" si="2"/>
        <v>587021.22457671864</v>
      </c>
      <c r="G73" s="18">
        <f>Chls_fit!D$2*'worksheet_(ref_spectra)'!E73</f>
        <v>13380.138620048636</v>
      </c>
      <c r="H73" s="18">
        <f>Chls_fit!E$2*'worksheet_(ref_spectra)'!F73</f>
        <v>16732.030286383328</v>
      </c>
      <c r="I73" s="18">
        <f t="shared" si="3"/>
        <v>30112.168906431965</v>
      </c>
      <c r="J73" s="18">
        <f>Cars_fit!$B$2*'worksheet_(ref_spectra)'!G73</f>
        <v>1561.9780189569872</v>
      </c>
      <c r="K73" s="18">
        <f>Cars_fit!$C$2*'worksheet_(ref_spectra)'!H73</f>
        <v>0</v>
      </c>
      <c r="L73" s="18">
        <f>Cars_fit!$D$2*'worksheet_(ref_spectra)'!I73</f>
        <v>0</v>
      </c>
      <c r="M73" s="18">
        <f>Cars_fit!$E$2*'worksheet_(ref_spectra)'!J73</f>
        <v>0</v>
      </c>
      <c r="N73" s="18">
        <f>Cars_fit!$F$2*'worksheet_(ref_spectra)'!K73</f>
        <v>577.26929675171141</v>
      </c>
    </row>
    <row r="74" spans="1:14" x14ac:dyDescent="0.25">
      <c r="A74" s="18">
        <f>'worksheet_(ref_spectra)'!A74</f>
        <v>378.79999999999802</v>
      </c>
      <c r="B74" s="18">
        <f>'worksheet_(ref_spectra)'!B74</f>
        <v>622773.67139120901</v>
      </c>
      <c r="C74" s="18">
        <f>'worksheet_(ref_spectra)'!Z74</f>
        <v>620201.34546221572</v>
      </c>
      <c r="D74" s="18">
        <f>Chls_fit!$B$2*'worksheet_(ref_spectra)'!C74</f>
        <v>290836.91731318791</v>
      </c>
      <c r="E74" s="18">
        <f>Chls_fit!$C$2*'worksheet_(ref_spectra)'!D74</f>
        <v>297213.74623468984</v>
      </c>
      <c r="F74" s="18">
        <f t="shared" si="2"/>
        <v>588050.66354787769</v>
      </c>
      <c r="G74" s="18">
        <f>Chls_fit!D$2*'worksheet_(ref_spectra)'!E74</f>
        <v>13318.842173490821</v>
      </c>
      <c r="H74" s="18">
        <f>Chls_fit!E$2*'worksheet_(ref_spectra)'!F74</f>
        <v>16671.573463553497</v>
      </c>
      <c r="I74" s="18">
        <f t="shared" si="3"/>
        <v>29990.415637044316</v>
      </c>
      <c r="J74" s="18">
        <f>Cars_fit!$B$2*'worksheet_(ref_spectra)'!G74</f>
        <v>1573.7978327081387</v>
      </c>
      <c r="K74" s="18">
        <f>Cars_fit!$C$2*'worksheet_(ref_spectra)'!H74</f>
        <v>0</v>
      </c>
      <c r="L74" s="18">
        <f>Cars_fit!$D$2*'worksheet_(ref_spectra)'!I74</f>
        <v>0</v>
      </c>
      <c r="M74" s="18">
        <f>Cars_fit!$E$2*'worksheet_(ref_spectra)'!J74</f>
        <v>0</v>
      </c>
      <c r="N74" s="18">
        <f>Cars_fit!$F$2*'worksheet_(ref_spectra)'!K74</f>
        <v>586.46844458571627</v>
      </c>
    </row>
    <row r="75" spans="1:14" x14ac:dyDescent="0.25">
      <c r="A75" s="18">
        <f>'worksheet_(ref_spectra)'!A75</f>
        <v>379.199999999998</v>
      </c>
      <c r="B75" s="18">
        <f>'worksheet_(ref_spectra)'!B75</f>
        <v>623026.58568362496</v>
      </c>
      <c r="C75" s="18">
        <f>'worksheet_(ref_spectra)'!Z75</f>
        <v>620637.20855503879</v>
      </c>
      <c r="D75" s="18">
        <f>Chls_fit!$B$2*'worksheet_(ref_spectra)'!C75</f>
        <v>290824.27442858904</v>
      </c>
      <c r="E75" s="18">
        <f>Chls_fit!$C$2*'worksheet_(ref_spectra)'!D75</f>
        <v>297802.52148475853</v>
      </c>
      <c r="F75" s="18">
        <f t="shared" si="2"/>
        <v>588626.79591334751</v>
      </c>
      <c r="G75" s="18">
        <f>Chls_fit!D$2*'worksheet_(ref_spectra)'!E75</f>
        <v>13262.549518488746</v>
      </c>
      <c r="H75" s="18">
        <f>Chls_fit!E$2*'worksheet_(ref_spectra)'!F75</f>
        <v>16568.393819257257</v>
      </c>
      <c r="I75" s="18">
        <f t="shared" si="3"/>
        <v>29830.943337746001</v>
      </c>
      <c r="J75" s="18">
        <f>Cars_fit!$B$2*'worksheet_(ref_spectra)'!G75</f>
        <v>1586.1014984841909</v>
      </c>
      <c r="K75" s="18">
        <f>Cars_fit!$C$2*'worksheet_(ref_spectra)'!H75</f>
        <v>0</v>
      </c>
      <c r="L75" s="18">
        <f>Cars_fit!$D$2*'worksheet_(ref_spectra)'!I75</f>
        <v>0</v>
      </c>
      <c r="M75" s="18">
        <f>Cars_fit!$E$2*'worksheet_(ref_spectra)'!J75</f>
        <v>0</v>
      </c>
      <c r="N75" s="18">
        <f>Cars_fit!$F$2*'worksheet_(ref_spectra)'!K75</f>
        <v>593.36780546121997</v>
      </c>
    </row>
    <row r="76" spans="1:14" x14ac:dyDescent="0.25">
      <c r="A76" s="18">
        <f>'worksheet_(ref_spectra)'!A76</f>
        <v>379.59999999999798</v>
      </c>
      <c r="B76" s="18">
        <f>'worksheet_(ref_spectra)'!B76</f>
        <v>624008.67202894099</v>
      </c>
      <c r="C76" s="18">
        <f>'worksheet_(ref_spectra)'!Z76</f>
        <v>620628.79862730869</v>
      </c>
      <c r="D76" s="18">
        <f>Chls_fit!$B$2*'worksheet_(ref_spectra)'!C76</f>
        <v>290893.81029388297</v>
      </c>
      <c r="E76" s="18">
        <f>Chls_fit!$C$2*'worksheet_(ref_spectra)'!D76</f>
        <v>297828.68927365047</v>
      </c>
      <c r="F76" s="18">
        <f t="shared" si="2"/>
        <v>588722.49956753338</v>
      </c>
      <c r="G76" s="18">
        <f>Chls_fit!D$2*'worksheet_(ref_spectra)'!E76</f>
        <v>13218.766342376022</v>
      </c>
      <c r="H76" s="18">
        <f>Chls_fit!E$2*'worksheet_(ref_spectra)'!F76</f>
        <v>16486.978631179754</v>
      </c>
      <c r="I76" s="18">
        <f t="shared" si="3"/>
        <v>29705.744973555775</v>
      </c>
      <c r="J76" s="18">
        <f>Cars_fit!$B$2*'worksheet_(ref_spectra)'!G76</f>
        <v>1599.6493551814171</v>
      </c>
      <c r="K76" s="18">
        <f>Cars_fit!$C$2*'worksheet_(ref_spectra)'!H76</f>
        <v>0</v>
      </c>
      <c r="L76" s="18">
        <f>Cars_fit!$D$2*'worksheet_(ref_spectra)'!I76</f>
        <v>0</v>
      </c>
      <c r="M76" s="18">
        <f>Cars_fit!$E$2*'worksheet_(ref_spectra)'!J76</f>
        <v>0</v>
      </c>
      <c r="N76" s="18">
        <f>Cars_fit!$F$2*'worksheet_(ref_spectra)'!K76</f>
        <v>600.90473103809029</v>
      </c>
    </row>
    <row r="77" spans="1:14" x14ac:dyDescent="0.25">
      <c r="A77" s="18">
        <f>'worksheet_(ref_spectra)'!A77</f>
        <v>379.99999999999801</v>
      </c>
      <c r="B77" s="18">
        <f>'worksheet_(ref_spectra)'!B77</f>
        <v>623670.39527609199</v>
      </c>
      <c r="C77" s="18">
        <f>'worksheet_(ref_spectra)'!Z77</f>
        <v>621175.6043228237</v>
      </c>
      <c r="D77" s="18">
        <f>Chls_fit!$B$2*'worksheet_(ref_spectra)'!C77</f>
        <v>291178.27519735834</v>
      </c>
      <c r="E77" s="18">
        <f>Chls_fit!$C$2*'worksheet_(ref_spectra)'!D77</f>
        <v>298266.99973759055</v>
      </c>
      <c r="F77" s="18">
        <f t="shared" si="2"/>
        <v>589445.27493494889</v>
      </c>
      <c r="G77" s="18">
        <f>Chls_fit!D$2*'worksheet_(ref_spectra)'!E77</f>
        <v>13123.694302816963</v>
      </c>
      <c r="H77" s="18">
        <f>Chls_fit!E$2*'worksheet_(ref_spectra)'!F77</f>
        <v>16386.217259796707</v>
      </c>
      <c r="I77" s="18">
        <f t="shared" si="3"/>
        <v>29509.91156261367</v>
      </c>
      <c r="J77" s="18">
        <f>Cars_fit!$B$2*'worksheet_(ref_spectra)'!G77</f>
        <v>1612.955285866193</v>
      </c>
      <c r="K77" s="18">
        <f>Cars_fit!$C$2*'worksheet_(ref_spectra)'!H77</f>
        <v>0</v>
      </c>
      <c r="L77" s="18">
        <f>Cars_fit!$D$2*'worksheet_(ref_spectra)'!I77</f>
        <v>0</v>
      </c>
      <c r="M77" s="18">
        <f>Cars_fit!$E$2*'worksheet_(ref_spectra)'!J77</f>
        <v>0</v>
      </c>
      <c r="N77" s="18">
        <f>Cars_fit!$F$2*'worksheet_(ref_spectra)'!K77</f>
        <v>607.46253939500468</v>
      </c>
    </row>
    <row r="78" spans="1:14" x14ac:dyDescent="0.25">
      <c r="A78" s="18">
        <f>'worksheet_(ref_spectra)'!A78</f>
        <v>380.39999999999799</v>
      </c>
      <c r="B78" s="18">
        <f>'worksheet_(ref_spectra)'!B78</f>
        <v>624385.49394580198</v>
      </c>
      <c r="C78" s="18">
        <f>'worksheet_(ref_spectra)'!Z78</f>
        <v>621303.46321438393</v>
      </c>
      <c r="D78" s="18">
        <f>Chls_fit!$B$2*'worksheet_(ref_spectra)'!C78</f>
        <v>291386.88279324025</v>
      </c>
      <c r="E78" s="18">
        <f>Chls_fit!$C$2*'worksheet_(ref_spectra)'!D78</f>
        <v>298319.33531537442</v>
      </c>
      <c r="F78" s="18">
        <f t="shared" si="2"/>
        <v>589706.21810861467</v>
      </c>
      <c r="G78" s="18">
        <f>Chls_fit!D$2*'worksheet_(ref_spectra)'!E78</f>
        <v>13054.26669498107</v>
      </c>
      <c r="H78" s="18">
        <f>Chls_fit!E$2*'worksheet_(ref_spectra)'!F78</f>
        <v>16302.383798806011</v>
      </c>
      <c r="I78" s="18">
        <f t="shared" si="3"/>
        <v>29356.650493787081</v>
      </c>
      <c r="J78" s="18">
        <f>Cars_fit!$B$2*'worksheet_(ref_spectra)'!G78</f>
        <v>1627.7127726256715</v>
      </c>
      <c r="K78" s="18">
        <f>Cars_fit!$C$2*'worksheet_(ref_spectra)'!H78</f>
        <v>0</v>
      </c>
      <c r="L78" s="18">
        <f>Cars_fit!$D$2*'worksheet_(ref_spectra)'!I78</f>
        <v>0</v>
      </c>
      <c r="M78" s="18">
        <f>Cars_fit!$E$2*'worksheet_(ref_spectra)'!J78</f>
        <v>0</v>
      </c>
      <c r="N78" s="18">
        <f>Cars_fit!$F$2*'worksheet_(ref_spectra)'!K78</f>
        <v>612.88183935662141</v>
      </c>
    </row>
    <row r="79" spans="1:14" x14ac:dyDescent="0.25">
      <c r="A79" s="18">
        <f>'worksheet_(ref_spectra)'!A79</f>
        <v>380.79999999999802</v>
      </c>
      <c r="B79" s="18">
        <f>'worksheet_(ref_spectra)'!B79</f>
        <v>624167.05794843298</v>
      </c>
      <c r="C79" s="18">
        <f>'worksheet_(ref_spectra)'!Z79</f>
        <v>620949.47119256994</v>
      </c>
      <c r="D79" s="18">
        <f>Chls_fit!$B$2*'worksheet_(ref_spectra)'!C79</f>
        <v>291102.41788976488</v>
      </c>
      <c r="E79" s="18">
        <f>Chls_fit!$C$2*'worksheet_(ref_spectra)'!D79</f>
        <v>298476.34204872604</v>
      </c>
      <c r="F79" s="18">
        <f t="shared" si="2"/>
        <v>589578.75993849093</v>
      </c>
      <c r="G79" s="18">
        <f>Chls_fit!D$2*'worksheet_(ref_spectra)'!E79</f>
        <v>12974.206030089232</v>
      </c>
      <c r="H79" s="18">
        <f>Chls_fit!E$2*'worksheet_(ref_spectra)'!F79</f>
        <v>16139.553422651008</v>
      </c>
      <c r="I79" s="18">
        <f t="shared" si="3"/>
        <v>29113.75945274024</v>
      </c>
      <c r="J79" s="18">
        <f>Cars_fit!$B$2*'worksheet_(ref_spectra)'!G79</f>
        <v>1639.0832952108435</v>
      </c>
      <c r="K79" s="18">
        <f>Cars_fit!$C$2*'worksheet_(ref_spectra)'!H79</f>
        <v>0</v>
      </c>
      <c r="L79" s="18">
        <f>Cars_fit!$D$2*'worksheet_(ref_spectra)'!I79</f>
        <v>0</v>
      </c>
      <c r="M79" s="18">
        <f>Cars_fit!$E$2*'worksheet_(ref_spectra)'!J79</f>
        <v>0</v>
      </c>
      <c r="N79" s="18">
        <f>Cars_fit!$F$2*'worksheet_(ref_spectra)'!K79</f>
        <v>617.86850612802493</v>
      </c>
    </row>
    <row r="80" spans="1:14" x14ac:dyDescent="0.25">
      <c r="A80" s="18">
        <f>'worksheet_(ref_spectra)'!A80</f>
        <v>381.199999999998</v>
      </c>
      <c r="B80" s="18">
        <f>'worksheet_(ref_spectra)'!B80</f>
        <v>622875.99027421803</v>
      </c>
      <c r="C80" s="18">
        <f>'worksheet_(ref_spectra)'!Z80</f>
        <v>620713.85729102115</v>
      </c>
      <c r="D80" s="18">
        <f>Chls_fit!$B$2*'worksheet_(ref_spectra)'!C80</f>
        <v>291146.66798586107</v>
      </c>
      <c r="E80" s="18">
        <f>Chls_fit!$C$2*'worksheet_(ref_spectra)'!D80</f>
        <v>298417.46452371922</v>
      </c>
      <c r="F80" s="18">
        <f t="shared" si="2"/>
        <v>589564.13250958035</v>
      </c>
      <c r="G80" s="18">
        <f>Chls_fit!D$2*'worksheet_(ref_spectra)'!E80</f>
        <v>12878.508516585705</v>
      </c>
      <c r="H80" s="18">
        <f>Chls_fit!E$2*'worksheet_(ref_spectra)'!F80</f>
        <v>15988.814411061969</v>
      </c>
      <c r="I80" s="18">
        <f t="shared" si="3"/>
        <v>28867.322927647674</v>
      </c>
      <c r="J80" s="18">
        <f>Cars_fit!$B$2*'worksheet_(ref_spectra)'!G80</f>
        <v>1655.9489943645333</v>
      </c>
      <c r="K80" s="18">
        <f>Cars_fit!$C$2*'worksheet_(ref_spectra)'!H80</f>
        <v>0</v>
      </c>
      <c r="L80" s="18">
        <f>Cars_fit!$D$2*'worksheet_(ref_spectra)'!I80</f>
        <v>0</v>
      </c>
      <c r="M80" s="18">
        <f>Cars_fit!$E$2*'worksheet_(ref_spectra)'!J80</f>
        <v>0</v>
      </c>
      <c r="N80" s="18">
        <f>Cars_fit!$F$2*'worksheet_(ref_spectra)'!K80</f>
        <v>626.45285942856913</v>
      </c>
    </row>
    <row r="81" spans="1:14" x14ac:dyDescent="0.25">
      <c r="A81" s="18">
        <f>'worksheet_(ref_spectra)'!A81</f>
        <v>381.59999999999798</v>
      </c>
      <c r="B81" s="18">
        <f>'worksheet_(ref_spectra)'!B81</f>
        <v>623361.02652722108</v>
      </c>
      <c r="C81" s="18">
        <f>'worksheet_(ref_spectra)'!Z81</f>
        <v>620688.69492368854</v>
      </c>
      <c r="D81" s="18">
        <f>Chls_fit!$B$2*'worksheet_(ref_spectra)'!C81</f>
        <v>291070.81067826762</v>
      </c>
      <c r="E81" s="18">
        <f>Chls_fit!$C$2*'worksheet_(ref_spectra)'!D81</f>
        <v>298633.34878207772</v>
      </c>
      <c r="F81" s="18">
        <f t="shared" si="2"/>
        <v>589704.15946034528</v>
      </c>
      <c r="G81" s="18">
        <f>Chls_fit!D$2*'worksheet_(ref_spectra)'!E81</f>
        <v>12774.054367859633</v>
      </c>
      <c r="H81" s="18">
        <f>Chls_fit!E$2*'worksheet_(ref_spectra)'!F81</f>
        <v>15904.980950071273</v>
      </c>
      <c r="I81" s="18">
        <f t="shared" si="3"/>
        <v>28679.035317930906</v>
      </c>
      <c r="J81" s="18">
        <f>Cars_fit!$B$2*'worksheet_(ref_spectra)'!G81</f>
        <v>1670.3263116758753</v>
      </c>
      <c r="K81" s="18">
        <f>Cars_fit!$C$2*'worksheet_(ref_spectra)'!H81</f>
        <v>0</v>
      </c>
      <c r="L81" s="18">
        <f>Cars_fit!$D$2*'worksheet_(ref_spectra)'!I81</f>
        <v>0</v>
      </c>
      <c r="M81" s="18">
        <f>Cars_fit!$E$2*'worksheet_(ref_spectra)'!J81</f>
        <v>0</v>
      </c>
      <c r="N81" s="18">
        <f>Cars_fit!$F$2*'worksheet_(ref_spectra)'!K81</f>
        <v>635.173833736549</v>
      </c>
    </row>
    <row r="82" spans="1:14" x14ac:dyDescent="0.25">
      <c r="A82" s="18">
        <f>'worksheet_(ref_spectra)'!A82</f>
        <v>381.99999999999801</v>
      </c>
      <c r="B82" s="18">
        <f>'worksheet_(ref_spectra)'!B82</f>
        <v>622661.23710735003</v>
      </c>
      <c r="C82" s="18">
        <f>'worksheet_(ref_spectra)'!Z82</f>
        <v>619999.4302585501</v>
      </c>
      <c r="D82" s="18">
        <f>Chls_fit!$B$2*'worksheet_(ref_spectra)'!C82</f>
        <v>290773.70289019338</v>
      </c>
      <c r="E82" s="18">
        <f>Chls_fit!$C$2*'worksheet_(ref_spectra)'!D82</f>
        <v>298509.05178484099</v>
      </c>
      <c r="F82" s="18">
        <f t="shared" si="2"/>
        <v>589282.75467503443</v>
      </c>
      <c r="G82" s="18">
        <f>Chls_fit!D$2*'worksheet_(ref_spectra)'!E82</f>
        <v>12662.094531799952</v>
      </c>
      <c r="H82" s="18">
        <f>Chls_fit!E$2*'worksheet_(ref_spectra)'!F82</f>
        <v>15726.834845466044</v>
      </c>
      <c r="I82" s="18">
        <f t="shared" si="3"/>
        <v>28388.929377265995</v>
      </c>
      <c r="J82" s="18">
        <f>Cars_fit!$B$2*'worksheet_(ref_spectra)'!G82</f>
        <v>1683.8741683731016</v>
      </c>
      <c r="K82" s="18">
        <f>Cars_fit!$C$2*'worksheet_(ref_spectra)'!H82</f>
        <v>0</v>
      </c>
      <c r="L82" s="18">
        <f>Cars_fit!$D$2*'worksheet_(ref_spectra)'!I82</f>
        <v>0</v>
      </c>
      <c r="M82" s="18">
        <f>Cars_fit!$E$2*'worksheet_(ref_spectra)'!J82</f>
        <v>0</v>
      </c>
      <c r="N82" s="18">
        <f>Cars_fit!$F$2*'worksheet_(ref_spectra)'!K82</f>
        <v>643.87203787662293</v>
      </c>
    </row>
    <row r="83" spans="1:14" x14ac:dyDescent="0.25">
      <c r="A83" s="18">
        <f>'worksheet_(ref_spectra)'!A83</f>
        <v>382.39999999999799</v>
      </c>
      <c r="B83" s="18">
        <f>'worksheet_(ref_spectra)'!B83</f>
        <v>622446.09927337198</v>
      </c>
      <c r="C83" s="18">
        <f>'worksheet_(ref_spectra)'!Z83</f>
        <v>619547.80118790828</v>
      </c>
      <c r="D83" s="18">
        <f>Chls_fit!$B$2*'worksheet_(ref_spectra)'!C83</f>
        <v>290678.88125570159</v>
      </c>
      <c r="E83" s="18">
        <f>Chls_fit!$C$2*'worksheet_(ref_spectra)'!D83</f>
        <v>298397.83868205023</v>
      </c>
      <c r="F83" s="18">
        <f t="shared" si="2"/>
        <v>589076.71993775177</v>
      </c>
      <c r="G83" s="18">
        <f>Chls_fit!D$2*'worksheet_(ref_spectra)'!E83</f>
        <v>12542.62900840666</v>
      </c>
      <c r="H83" s="18">
        <f>Chls_fit!E$2*'worksheet_(ref_spectra)'!F83</f>
        <v>15576.901924848071</v>
      </c>
      <c r="I83" s="18">
        <f t="shared" si="3"/>
        <v>28119.530933254733</v>
      </c>
      <c r="J83" s="18">
        <f>Cars_fit!$B$2*'worksheet_(ref_spectra)'!G83</f>
        <v>1700.1868937840475</v>
      </c>
      <c r="K83" s="18">
        <f>Cars_fit!$C$2*'worksheet_(ref_spectra)'!H83</f>
        <v>0</v>
      </c>
      <c r="L83" s="18">
        <f>Cars_fit!$D$2*'worksheet_(ref_spectra)'!I83</f>
        <v>0</v>
      </c>
      <c r="M83" s="18">
        <f>Cars_fit!$E$2*'worksheet_(ref_spectra)'!J83</f>
        <v>0</v>
      </c>
      <c r="N83" s="18">
        <f>Cars_fit!$F$2*'worksheet_(ref_spectra)'!K83</f>
        <v>651.36342311768135</v>
      </c>
    </row>
    <row r="84" spans="1:14" x14ac:dyDescent="0.25">
      <c r="A84" s="18">
        <f>'worksheet_(ref_spectra)'!A84</f>
        <v>382.79999999999802</v>
      </c>
      <c r="B84" s="18">
        <f>'worksheet_(ref_spectra)'!B84</f>
        <v>621632.18198749202</v>
      </c>
      <c r="C84" s="18">
        <f>'worksheet_(ref_spectra)'!Z84</f>
        <v>619291.45874883723</v>
      </c>
      <c r="D84" s="18">
        <f>Chls_fit!$B$2*'worksheet_(ref_spectra)'!C84</f>
        <v>290634.63115960546</v>
      </c>
      <c r="E84" s="18">
        <f>Chls_fit!$C$2*'worksheet_(ref_spectra)'!D84</f>
        <v>298502.50983761804</v>
      </c>
      <c r="F84" s="18">
        <f t="shared" si="2"/>
        <v>589137.14099722356</v>
      </c>
      <c r="G84" s="18">
        <f>Chls_fit!D$2*'worksheet_(ref_spectra)'!E84</f>
        <v>12400.646423012538</v>
      </c>
      <c r="H84" s="18">
        <f>Chls_fit!E$2*'worksheet_(ref_spectra)'!F84</f>
        <v>15376.991364024105</v>
      </c>
      <c r="I84" s="18">
        <f t="shared" si="3"/>
        <v>27777.637787036641</v>
      </c>
      <c r="J84" s="18">
        <f>Cars_fit!$B$2*'worksheet_(ref_spectra)'!G84</f>
        <v>1716.9143495020512</v>
      </c>
      <c r="K84" s="18">
        <f>Cars_fit!$C$2*'worksheet_(ref_spectra)'!H84</f>
        <v>0</v>
      </c>
      <c r="L84" s="18">
        <f>Cars_fit!$D$2*'worksheet_(ref_spectra)'!I84</f>
        <v>0</v>
      </c>
      <c r="M84" s="18">
        <f>Cars_fit!$E$2*'worksheet_(ref_spectra)'!J84</f>
        <v>0</v>
      </c>
      <c r="N84" s="18">
        <f>Cars_fit!$F$2*'worksheet_(ref_spectra)'!K84</f>
        <v>659.76561507497786</v>
      </c>
    </row>
    <row r="85" spans="1:14" x14ac:dyDescent="0.25">
      <c r="A85" s="18">
        <f>'worksheet_(ref_spectra)'!A85</f>
        <v>383.199999999998</v>
      </c>
      <c r="B85" s="18">
        <f>'worksheet_(ref_spectra)'!B85</f>
        <v>621670.65817912109</v>
      </c>
      <c r="C85" s="18">
        <f>'worksheet_(ref_spectra)'!Z85</f>
        <v>619111.39226935583</v>
      </c>
      <c r="D85" s="18">
        <f>Chls_fit!$B$2*'worksheet_(ref_spectra)'!C85</f>
        <v>290634.63115960546</v>
      </c>
      <c r="E85" s="18">
        <f>Chls_fit!$C$2*'worksheet_(ref_spectra)'!D85</f>
        <v>298581.01320429385</v>
      </c>
      <c r="F85" s="18">
        <f t="shared" si="2"/>
        <v>589215.64436389925</v>
      </c>
      <c r="G85" s="18">
        <f>Chls_fit!D$2*'worksheet_(ref_spectra)'!E85</f>
        <v>12308.076279231351</v>
      </c>
      <c r="H85" s="18">
        <f>Chls_fit!E$2*'worksheet_(ref_spectra)'!F85</f>
        <v>15187.559985823975</v>
      </c>
      <c r="I85" s="18">
        <f t="shared" si="3"/>
        <v>27495.636265055327</v>
      </c>
      <c r="J85" s="18">
        <f>Cars_fit!$B$2*'worksheet_(ref_spectra)'!G85</f>
        <v>1732.5358577345671</v>
      </c>
      <c r="K85" s="18">
        <f>Cars_fit!$C$2*'worksheet_(ref_spectra)'!H85</f>
        <v>0</v>
      </c>
      <c r="L85" s="18">
        <f>Cars_fit!$D$2*'worksheet_(ref_spectra)'!I85</f>
        <v>0</v>
      </c>
      <c r="M85" s="18">
        <f>Cars_fit!$E$2*'worksheet_(ref_spectra)'!J85</f>
        <v>0</v>
      </c>
      <c r="N85" s="18">
        <f>Cars_fit!$F$2*'worksheet_(ref_spectra)'!K85</f>
        <v>667.57578266671965</v>
      </c>
    </row>
    <row r="86" spans="1:14" x14ac:dyDescent="0.25">
      <c r="A86" s="18">
        <f>'worksheet_(ref_spectra)'!A86</f>
        <v>383.59999999999798</v>
      </c>
      <c r="B86" s="18">
        <f>'worksheet_(ref_spectra)'!B86</f>
        <v>620724.31679720094</v>
      </c>
      <c r="C86" s="18">
        <f>'worksheet_(ref_spectra)'!Z86</f>
        <v>618479.23940323759</v>
      </c>
      <c r="D86" s="18">
        <f>Chls_fit!$B$2*'worksheet_(ref_spectra)'!C86</f>
        <v>290470.27365981968</v>
      </c>
      <c r="E86" s="18">
        <f>Chls_fit!$C$2*'worksheet_(ref_spectra)'!D86</f>
        <v>298463.25815428008</v>
      </c>
      <c r="F86" s="18">
        <f t="shared" si="2"/>
        <v>588933.53181409976</v>
      </c>
      <c r="G86" s="18">
        <f>Chls_fit!D$2*'worksheet_(ref_spectra)'!E86</f>
        <v>12155.460636781281</v>
      </c>
      <c r="H86" s="18">
        <f>Chls_fit!E$2*'worksheet_(ref_spectra)'!F86</f>
        <v>14961.85451392595</v>
      </c>
      <c r="I86" s="18">
        <f t="shared" si="3"/>
        <v>27117.315150707233</v>
      </c>
      <c r="J86" s="18">
        <f>Cars_fit!$B$2*'worksheet_(ref_spectra)'!G86</f>
        <v>1751.9590604484476</v>
      </c>
      <c r="K86" s="18">
        <f>Cars_fit!$C$2*'worksheet_(ref_spectra)'!H86</f>
        <v>0</v>
      </c>
      <c r="L86" s="18">
        <f>Cars_fit!$D$2*'worksheet_(ref_spectra)'!I86</f>
        <v>0</v>
      </c>
      <c r="M86" s="18">
        <f>Cars_fit!$E$2*'worksheet_(ref_spectra)'!J86</f>
        <v>0</v>
      </c>
      <c r="N86" s="18">
        <f>Cars_fit!$F$2*'worksheet_(ref_spectra)'!K86</f>
        <v>676.4333779821352</v>
      </c>
    </row>
    <row r="87" spans="1:14" x14ac:dyDescent="0.25">
      <c r="A87" s="18">
        <f>'worksheet_(ref_spectra)'!A87</f>
        <v>383.99999999999801</v>
      </c>
      <c r="B87" s="18">
        <f>'worksheet_(ref_spectra)'!B87</f>
        <v>620501.84410115611</v>
      </c>
      <c r="C87" s="18">
        <f>'worksheet_(ref_spectra)'!Z87</f>
        <v>617832.68711671897</v>
      </c>
      <c r="D87" s="18">
        <f>Chls_fit!$B$2*'worksheet_(ref_spectra)'!C87</f>
        <v>290198.45164094324</v>
      </c>
      <c r="E87" s="18">
        <f>Chls_fit!$C$2*'worksheet_(ref_spectra)'!D87</f>
        <v>298456.71620705712</v>
      </c>
      <c r="F87" s="18">
        <f t="shared" si="2"/>
        <v>588655.1678480003</v>
      </c>
      <c r="G87" s="18">
        <f>Chls_fit!D$2*'worksheet_(ref_spectra)'!E87</f>
        <v>11991.586463330797</v>
      </c>
      <c r="H87" s="18">
        <f>Chls_fit!E$2*'worksheet_(ref_spectra)'!F87</f>
        <v>14729.700314259408</v>
      </c>
      <c r="I87" s="18">
        <f t="shared" si="3"/>
        <v>26721.286777590205</v>
      </c>
      <c r="J87" s="18">
        <f>Cars_fit!$B$2*'worksheet_(ref_spectra)'!G87</f>
        <v>1770.6910459838982</v>
      </c>
      <c r="K87" s="18">
        <f>Cars_fit!$C$2*'worksheet_(ref_spectra)'!H87</f>
        <v>0</v>
      </c>
      <c r="L87" s="18">
        <f>Cars_fit!$D$2*'worksheet_(ref_spectra)'!I87</f>
        <v>0</v>
      </c>
      <c r="M87" s="18">
        <f>Cars_fit!$E$2*'worksheet_(ref_spectra)'!J87</f>
        <v>0</v>
      </c>
      <c r="N87" s="18">
        <f>Cars_fit!$F$2*'worksheet_(ref_spectra)'!K87</f>
        <v>685.54144514451627</v>
      </c>
    </row>
    <row r="88" spans="1:14" x14ac:dyDescent="0.25">
      <c r="A88" s="18">
        <f>'worksheet_(ref_spectra)'!A88</f>
        <v>384.39999999999799</v>
      </c>
      <c r="B88" s="18">
        <f>'worksheet_(ref_spectra)'!B88</f>
        <v>619516.41193203395</v>
      </c>
      <c r="C88" s="18">
        <f>'worksheet_(ref_spectra)'!Z88</f>
        <v>616384.63217003422</v>
      </c>
      <c r="D88" s="18">
        <f>Chls_fit!$B$2*'worksheet_(ref_spectra)'!C88</f>
        <v>289629.52183399256</v>
      </c>
      <c r="E88" s="18">
        <f>Chls_fit!$C$2*'worksheet_(ref_spectra)'!D88</f>
        <v>297985.69600700215</v>
      </c>
      <c r="F88" s="18">
        <f t="shared" si="2"/>
        <v>587615.21784099471</v>
      </c>
      <c r="G88" s="18">
        <f>Chls_fit!D$2*'worksheet_(ref_spectra)'!E88</f>
        <v>11797.689540545874</v>
      </c>
      <c r="H88" s="18">
        <f>Chls_fit!E$2*'worksheet_(ref_spectra)'!F88</f>
        <v>14487.873022940094</v>
      </c>
      <c r="I88" s="18">
        <f t="shared" si="3"/>
        <v>26285.562563485968</v>
      </c>
      <c r="J88" s="18">
        <f>Cars_fit!$B$2*'worksheet_(ref_spectra)'!G88</f>
        <v>1789.0428620712123</v>
      </c>
      <c r="K88" s="18">
        <f>Cars_fit!$C$2*'worksheet_(ref_spectra)'!H88</f>
        <v>0</v>
      </c>
      <c r="L88" s="18">
        <f>Cars_fit!$D$2*'worksheet_(ref_spectra)'!I88</f>
        <v>0</v>
      </c>
      <c r="M88" s="18">
        <f>Cars_fit!$E$2*'worksheet_(ref_spectra)'!J88</f>
        <v>0</v>
      </c>
      <c r="N88" s="18">
        <f>Cars_fit!$F$2*'worksheet_(ref_spectra)'!K88</f>
        <v>694.80890348223897</v>
      </c>
    </row>
    <row r="89" spans="1:14" x14ac:dyDescent="0.25">
      <c r="A89" s="18">
        <f>'worksheet_(ref_spectra)'!A89</f>
        <v>384.79999999999802</v>
      </c>
      <c r="B89" s="18">
        <f>'worksheet_(ref_spectra)'!B89</f>
        <v>618737.16043835005</v>
      </c>
      <c r="C89" s="18">
        <f>'worksheet_(ref_spectra)'!Z89</f>
        <v>615920.97377296956</v>
      </c>
      <c r="D89" s="18">
        <f>Chls_fit!$B$2*'worksheet_(ref_spectra)'!C89</f>
        <v>289680.09337238822</v>
      </c>
      <c r="E89" s="18">
        <f>Chls_fit!$C$2*'worksheet_(ref_spectra)'!D89</f>
        <v>297861.39900976542</v>
      </c>
      <c r="F89" s="18">
        <f t="shared" si="2"/>
        <v>587541.49238215364</v>
      </c>
      <c r="G89" s="18">
        <f>Chls_fit!D$2*'worksheet_(ref_spectra)'!E89</f>
        <v>11630.062523428587</v>
      </c>
      <c r="H89" s="18">
        <f>Chls_fit!E$2*'worksheet_(ref_spectra)'!F89</f>
        <v>14237.984821910137</v>
      </c>
      <c r="I89" s="18">
        <f t="shared" si="3"/>
        <v>25868.047345338724</v>
      </c>
      <c r="J89" s="18">
        <f>Cars_fit!$B$2*'worksheet_(ref_spectra)'!G89</f>
        <v>1807.152752146076</v>
      </c>
      <c r="K89" s="18">
        <f>Cars_fit!$C$2*'worksheet_(ref_spectra)'!H89</f>
        <v>0</v>
      </c>
      <c r="L89" s="18">
        <f>Cars_fit!$D$2*'worksheet_(ref_spectra)'!I89</f>
        <v>0</v>
      </c>
      <c r="M89" s="18">
        <f>Cars_fit!$E$2*'worksheet_(ref_spectra)'!J89</f>
        <v>0</v>
      </c>
      <c r="N89" s="18">
        <f>Cars_fit!$F$2*'worksheet_(ref_spectra)'!K89</f>
        <v>704.28129333111531</v>
      </c>
    </row>
    <row r="90" spans="1:14" x14ac:dyDescent="0.25">
      <c r="A90" s="18">
        <f>'worksheet_(ref_spectra)'!A90</f>
        <v>385.199999999998</v>
      </c>
      <c r="B90" s="18">
        <f>'worksheet_(ref_spectra)'!B90</f>
        <v>617680.25125914405</v>
      </c>
      <c r="C90" s="18">
        <f>'worksheet_(ref_spectra)'!Z90</f>
        <v>614826.81834373053</v>
      </c>
      <c r="D90" s="18">
        <f>Chls_fit!$B$2*'worksheet_(ref_spectra)'!C90</f>
        <v>289237.59241142654</v>
      </c>
      <c r="E90" s="18">
        <f>Chls_fit!$C$2*'worksheet_(ref_spectra)'!D90</f>
        <v>297632.43085696088</v>
      </c>
      <c r="F90" s="18">
        <f t="shared" si="2"/>
        <v>586870.02326838742</v>
      </c>
      <c r="G90" s="18">
        <f>Chls_fit!D$2*'worksheet_(ref_spectra)'!E90</f>
        <v>11444.922235866208</v>
      </c>
      <c r="H90" s="18">
        <f>Chls_fit!E$2*'worksheet_(ref_spectra)'!F90</f>
        <v>13971.168710487826</v>
      </c>
      <c r="I90" s="18">
        <f t="shared" si="3"/>
        <v>25416.090946354034</v>
      </c>
      <c r="J90" s="18">
        <f>Cars_fit!$B$2*'worksheet_(ref_spectra)'!G90</f>
        <v>1826.4722722831918</v>
      </c>
      <c r="K90" s="18">
        <f>Cars_fit!$C$2*'worksheet_(ref_spectra)'!H90</f>
        <v>0</v>
      </c>
      <c r="L90" s="18">
        <f>Cars_fit!$D$2*'worksheet_(ref_spectra)'!I90</f>
        <v>0</v>
      </c>
      <c r="M90" s="18">
        <f>Cars_fit!$E$2*'worksheet_(ref_spectra)'!J90</f>
        <v>0</v>
      </c>
      <c r="N90" s="18">
        <f>Cars_fit!$F$2*'worksheet_(ref_spectra)'!K90</f>
        <v>714.23185670601663</v>
      </c>
    </row>
    <row r="91" spans="1:14" x14ac:dyDescent="0.25">
      <c r="A91" s="18">
        <f>'worksheet_(ref_spectra)'!A91</f>
        <v>385.59999999999798</v>
      </c>
      <c r="B91" s="18">
        <f>'worksheet_(ref_spectra)'!B91</f>
        <v>616903.99116825603</v>
      </c>
      <c r="C91" s="18">
        <f>'worksheet_(ref_spectra)'!Z91</f>
        <v>613972.06017026037</v>
      </c>
      <c r="D91" s="18">
        <f>Chls_fit!$B$2*'worksheet_(ref_spectra)'!C91</f>
        <v>289136.44933463534</v>
      </c>
      <c r="E91" s="18">
        <f>Chls_fit!$C$2*'worksheet_(ref_spectra)'!D91</f>
        <v>297279.16570691968</v>
      </c>
      <c r="F91" s="18">
        <f t="shared" si="2"/>
        <v>586415.61504155502</v>
      </c>
      <c r="G91" s="18">
        <f>Chls_fit!D$2*'worksheet_(ref_spectra)'!E91</f>
        <v>11256.654578581492</v>
      </c>
      <c r="H91" s="18">
        <f>Chls_fit!E$2*'worksheet_(ref_spectra)'!F91</f>
        <v>13730.953601110641</v>
      </c>
      <c r="I91" s="18">
        <f t="shared" si="3"/>
        <v>24987.608179692135</v>
      </c>
      <c r="J91" s="18">
        <f>Cars_fit!$B$2*'worksheet_(ref_spectra)'!G91</f>
        <v>1844.9277709472703</v>
      </c>
      <c r="K91" s="18">
        <f>Cars_fit!$C$2*'worksheet_(ref_spectra)'!H91</f>
        <v>0</v>
      </c>
      <c r="L91" s="18">
        <f>Cars_fit!$D$2*'worksheet_(ref_spectra)'!I91</f>
        <v>0</v>
      </c>
      <c r="M91" s="18">
        <f>Cars_fit!$E$2*'worksheet_(ref_spectra)'!J91</f>
        <v>0</v>
      </c>
      <c r="N91" s="18">
        <f>Cars_fit!$F$2*'worksheet_(ref_spectra)'!K91</f>
        <v>723.90917806604648</v>
      </c>
    </row>
    <row r="92" spans="1:14" x14ac:dyDescent="0.25">
      <c r="A92" s="18">
        <f>'worksheet_(ref_spectra)'!A92</f>
        <v>385.99999999999801</v>
      </c>
      <c r="B92" s="18">
        <f>'worksheet_(ref_spectra)'!B92</f>
        <v>615947.20997865207</v>
      </c>
      <c r="C92" s="18">
        <f>'worksheet_(ref_spectra)'!Z92</f>
        <v>613305.10049101687</v>
      </c>
      <c r="D92" s="18">
        <f>Chls_fit!$B$2*'worksheet_(ref_spectra)'!C92</f>
        <v>289130.12789233588</v>
      </c>
      <c r="E92" s="18">
        <f>Chls_fit!$C$2*'worksheet_(ref_spectra)'!D92</f>
        <v>297010.94587077724</v>
      </c>
      <c r="F92" s="18">
        <f t="shared" si="2"/>
        <v>586141.07376311312</v>
      </c>
      <c r="G92" s="18">
        <f>Chls_fit!D$2*'worksheet_(ref_spectra)'!E92</f>
        <v>11089.653035408672</v>
      </c>
      <c r="H92" s="18">
        <f>Chls_fit!E$2*'worksheet_(ref_spectra)'!F92</f>
        <v>13476.228854254297</v>
      </c>
      <c r="I92" s="18">
        <f t="shared" si="3"/>
        <v>24565.881889662967</v>
      </c>
      <c r="J92" s="18">
        <f>Cars_fit!$B$2*'worksheet_(ref_spectra)'!G92</f>
        <v>1864.5583388146799</v>
      </c>
      <c r="K92" s="18">
        <f>Cars_fit!$C$2*'worksheet_(ref_spectra)'!H92</f>
        <v>0</v>
      </c>
      <c r="L92" s="18">
        <f>Cars_fit!$D$2*'worksheet_(ref_spectra)'!I92</f>
        <v>0</v>
      </c>
      <c r="M92" s="18">
        <f>Cars_fit!$E$2*'worksheet_(ref_spectra)'!J92</f>
        <v>0</v>
      </c>
      <c r="N92" s="18">
        <f>Cars_fit!$F$2*'worksheet_(ref_spectra)'!K92</f>
        <v>733.58649942607633</v>
      </c>
    </row>
    <row r="93" spans="1:14" x14ac:dyDescent="0.25">
      <c r="A93" s="18">
        <f>'worksheet_(ref_spectra)'!A93</f>
        <v>386.39999999999799</v>
      </c>
      <c r="B93" s="18">
        <f>'worksheet_(ref_spectra)'!B93</f>
        <v>614859.54389859701</v>
      </c>
      <c r="C93" s="18">
        <f>'worksheet_(ref_spectra)'!Z93</f>
        <v>611984.30189934</v>
      </c>
      <c r="D93" s="18">
        <f>Chls_fit!$B$2*'worksheet_(ref_spectra)'!C93</f>
        <v>288681.30548907479</v>
      </c>
      <c r="E93" s="18">
        <f>Chls_fit!$C$2*'worksheet_(ref_spectra)'!D93</f>
        <v>296605.34514295217</v>
      </c>
      <c r="F93" s="18">
        <f t="shared" si="2"/>
        <v>585286.65063202695</v>
      </c>
      <c r="G93" s="18">
        <f>Chls_fit!D$2*'worksheet_(ref_spectra)'!E93</f>
        <v>10873.239050622919</v>
      </c>
      <c r="H93" s="18">
        <f>Chls_fit!E$2*'worksheet_(ref_spectra)'!F93</f>
        <v>13197.321378266022</v>
      </c>
      <c r="I93" s="18">
        <f t="shared" si="3"/>
        <v>24070.560428888941</v>
      </c>
      <c r="J93" s="18">
        <f>Cars_fit!$B$2*'worksheet_(ref_spectra)'!G93</f>
        <v>1884.3962718356183</v>
      </c>
      <c r="K93" s="18">
        <f>Cars_fit!$C$2*'worksheet_(ref_spectra)'!H93</f>
        <v>0</v>
      </c>
      <c r="L93" s="18">
        <f>Cars_fit!$D$2*'worksheet_(ref_spectra)'!I93</f>
        <v>0</v>
      </c>
      <c r="M93" s="18">
        <f>Cars_fit!$E$2*'worksheet_(ref_spectra)'!J93</f>
        <v>0</v>
      </c>
      <c r="N93" s="18">
        <f>Cars_fit!$F$2*'worksheet_(ref_spectra)'!K93</f>
        <v>742.69456658845741</v>
      </c>
    </row>
    <row r="94" spans="1:14" x14ac:dyDescent="0.25">
      <c r="A94" s="18">
        <f>'worksheet_(ref_spectra)'!A94</f>
        <v>386.79999999999802</v>
      </c>
      <c r="B94" s="18">
        <f>'worksheet_(ref_spectra)'!B94</f>
        <v>614121.63841319701</v>
      </c>
      <c r="C94" s="18">
        <f>'worksheet_(ref_spectra)'!Z94</f>
        <v>610785.57502489933</v>
      </c>
      <c r="D94" s="18">
        <f>Chls_fit!$B$2*'worksheet_(ref_spectra)'!C94</f>
        <v>288226.16164351424</v>
      </c>
      <c r="E94" s="18">
        <f>Chls_fit!$C$2*'worksheet_(ref_spectra)'!D94</f>
        <v>296278.24778180284</v>
      </c>
      <c r="F94" s="18">
        <f t="shared" si="2"/>
        <v>584504.40942531708</v>
      </c>
      <c r="G94" s="18">
        <f>Chls_fit!D$2*'worksheet_(ref_spectra)'!E94</f>
        <v>10682.469497560332</v>
      </c>
      <c r="H94" s="18">
        <f>Chls_fit!E$2*'worksheet_(ref_spectra)'!F94</f>
        <v>12942.596631409679</v>
      </c>
      <c r="I94" s="18">
        <f t="shared" si="3"/>
        <v>23625.066128970011</v>
      </c>
      <c r="J94" s="18">
        <f>Cars_fit!$B$2*'worksheet_(ref_spectra)'!G94</f>
        <v>1903.7503528316556</v>
      </c>
      <c r="K94" s="18">
        <f>Cars_fit!$C$2*'worksheet_(ref_spectra)'!H94</f>
        <v>0</v>
      </c>
      <c r="L94" s="18">
        <f>Cars_fit!$D$2*'worksheet_(ref_spectra)'!I94</f>
        <v>0</v>
      </c>
      <c r="M94" s="18">
        <f>Cars_fit!$E$2*'worksheet_(ref_spectra)'!J94</f>
        <v>0</v>
      </c>
      <c r="N94" s="18">
        <f>Cars_fit!$F$2*'worksheet_(ref_spectra)'!K94</f>
        <v>752.34911778058131</v>
      </c>
    </row>
    <row r="95" spans="1:14" x14ac:dyDescent="0.25">
      <c r="A95" s="18">
        <f>'worksheet_(ref_spectra)'!A95</f>
        <v>387.199999999998</v>
      </c>
      <c r="B95" s="18">
        <f>'worksheet_(ref_spectra)'!B95</f>
        <v>612495.57331981591</v>
      </c>
      <c r="C95" s="18">
        <f>'worksheet_(ref_spectra)'!Z95</f>
        <v>609303.27247755381</v>
      </c>
      <c r="D95" s="18">
        <f>Chls_fit!$B$2*'worksheet_(ref_spectra)'!C95</f>
        <v>287758.37491335481</v>
      </c>
      <c r="E95" s="18">
        <f>Chls_fit!$C$2*'worksheet_(ref_spectra)'!D95</f>
        <v>295741.80810951802</v>
      </c>
      <c r="F95" s="18">
        <f t="shared" si="2"/>
        <v>583500.18302287278</v>
      </c>
      <c r="G95" s="18">
        <f>Chls_fit!D$2*'worksheet_(ref_spectra)'!E95</f>
        <v>10469.808356441385</v>
      </c>
      <c r="H95" s="18">
        <f>Chls_fit!E$2*'worksheet_(ref_spectra)'!F95</f>
        <v>12646.761245029051</v>
      </c>
      <c r="I95" s="18">
        <f t="shared" si="3"/>
        <v>23116.569601470437</v>
      </c>
      <c r="J95" s="18">
        <f>Cars_fit!$B$2*'worksheet_(ref_spectra)'!G95</f>
        <v>1923.1044338276931</v>
      </c>
      <c r="K95" s="18">
        <f>Cars_fit!$C$2*'worksheet_(ref_spectra)'!H95</f>
        <v>0</v>
      </c>
      <c r="L95" s="18">
        <f>Cars_fit!$D$2*'worksheet_(ref_spectra)'!I95</f>
        <v>0</v>
      </c>
      <c r="M95" s="18">
        <f>Cars_fit!$E$2*'worksheet_(ref_spectra)'!J95</f>
        <v>0</v>
      </c>
      <c r="N95" s="18">
        <f>Cars_fit!$F$2*'worksheet_(ref_spectra)'!K95</f>
        <v>763.41541938287423</v>
      </c>
    </row>
    <row r="96" spans="1:14" x14ac:dyDescent="0.25">
      <c r="A96" s="18">
        <f>'worksheet_(ref_spectra)'!A96</f>
        <v>387.59999999999798</v>
      </c>
      <c r="B96" s="18">
        <f>'worksheet_(ref_spectra)'!B96</f>
        <v>611304.98954234202</v>
      </c>
      <c r="C96" s="18">
        <f>'worksheet_(ref_spectra)'!Z96</f>
        <v>608347.86995308916</v>
      </c>
      <c r="D96" s="18">
        <f>Chls_fit!$B$2*'worksheet_(ref_spectra)'!C96</f>
        <v>287575.0530866707</v>
      </c>
      <c r="E96" s="18">
        <f>Chls_fit!$C$2*'worksheet_(ref_spectra)'!D96</f>
        <v>295414.7107483687</v>
      </c>
      <c r="F96" s="18">
        <f t="shared" si="2"/>
        <v>582989.76383503946</v>
      </c>
      <c r="G96" s="18">
        <f>Chls_fit!D$2*'worksheet_(ref_spectra)'!E96</f>
        <v>10242.135840655217</v>
      </c>
      <c r="H96" s="18">
        <f>Chls_fit!E$2*'worksheet_(ref_spectra)'!F96</f>
        <v>12396.873043999092</v>
      </c>
      <c r="I96" s="18">
        <f t="shared" si="3"/>
        <v>22639.008884654308</v>
      </c>
      <c r="J96" s="18">
        <f>Cars_fit!$B$2*'worksheet_(ref_spectra)'!G96</f>
        <v>1944.8432140893137</v>
      </c>
      <c r="K96" s="18">
        <f>Cars_fit!$C$2*'worksheet_(ref_spectra)'!H96</f>
        <v>0</v>
      </c>
      <c r="L96" s="18">
        <f>Cars_fit!$D$2*'worksheet_(ref_spectra)'!I96</f>
        <v>0</v>
      </c>
      <c r="M96" s="18">
        <f>Cars_fit!$E$2*'worksheet_(ref_spectra)'!J96</f>
        <v>0</v>
      </c>
      <c r="N96" s="18">
        <f>Cars_fit!$F$2*'worksheet_(ref_spectra)'!K96</f>
        <v>774.25401930610769</v>
      </c>
    </row>
    <row r="97" spans="1:14" x14ac:dyDescent="0.25">
      <c r="A97" s="18">
        <f>'worksheet_(ref_spectra)'!A97</f>
        <v>387.99999999999801</v>
      </c>
      <c r="B97" s="18">
        <f>'worksheet_(ref_spectra)'!B97</f>
        <v>610384.29343416006</v>
      </c>
      <c r="C97" s="18">
        <f>'worksheet_(ref_spectra)'!Z97</f>
        <v>606851.82883526199</v>
      </c>
      <c r="D97" s="18">
        <f>Chls_fit!$B$2*'worksheet_(ref_spectra)'!C97</f>
        <v>287075.65914501395</v>
      </c>
      <c r="E97" s="18">
        <f>Chls_fit!$C$2*'worksheet_(ref_spectra)'!D97</f>
        <v>294871.72912886093</v>
      </c>
      <c r="F97" s="18">
        <f t="shared" si="2"/>
        <v>581947.38827387488</v>
      </c>
      <c r="G97" s="18">
        <f>Chls_fit!D$2*'worksheet_(ref_spectra)'!E97</f>
        <v>10020.718064313724</v>
      </c>
      <c r="H97" s="18">
        <f>Chls_fit!E$2*'worksheet_(ref_spectra)'!F97</f>
        <v>12130.863023547849</v>
      </c>
      <c r="I97" s="18">
        <f t="shared" si="3"/>
        <v>22151.581087861574</v>
      </c>
      <c r="J97" s="18">
        <f>Cars_fit!$B$2*'worksheet_(ref_spectra)'!G97</f>
        <v>1966.6511160687774</v>
      </c>
      <c r="K97" s="18">
        <f>Cars_fit!$C$2*'worksheet_(ref_spectra)'!H97</f>
        <v>0</v>
      </c>
      <c r="L97" s="18">
        <f>Cars_fit!$D$2*'worksheet_(ref_spectra)'!I97</f>
        <v>0</v>
      </c>
      <c r="M97" s="18">
        <f>Cars_fit!$E$2*'worksheet_(ref_spectra)'!J97</f>
        <v>0</v>
      </c>
      <c r="N97" s="18">
        <f>Cars_fit!$F$2*'worksheet_(ref_spectra)'!K97</f>
        <v>786.20835745673287</v>
      </c>
    </row>
    <row r="98" spans="1:14" x14ac:dyDescent="0.25">
      <c r="A98" s="18">
        <f>'worksheet_(ref_spectra)'!A98</f>
        <v>388.39999999999799</v>
      </c>
      <c r="B98" s="18">
        <f>'worksheet_(ref_spectra)'!B98</f>
        <v>609157.40520995494</v>
      </c>
      <c r="C98" s="18">
        <f>'worksheet_(ref_spectra)'!Z98</f>
        <v>605885.85534517188</v>
      </c>
      <c r="D98" s="18">
        <f>Chls_fit!$B$2*'worksheet_(ref_spectra)'!C98</f>
        <v>286974.51606822276</v>
      </c>
      <c r="E98" s="18">
        <f>Chls_fit!$C$2*'worksheet_(ref_spectra)'!D98</f>
        <v>294459.58645381278</v>
      </c>
      <c r="F98" s="18">
        <f t="shared" si="2"/>
        <v>581434.1025220356</v>
      </c>
      <c r="G98" s="18">
        <f>Chls_fit!D$2*'worksheet_(ref_spectra)'!E98</f>
        <v>9825.5701936398655</v>
      </c>
      <c r="H98" s="18">
        <f>Chls_fit!E$2*'worksheet_(ref_spectra)'!F98</f>
        <v>11841.476364935736</v>
      </c>
      <c r="I98" s="18">
        <f t="shared" si="3"/>
        <v>21667.046558575603</v>
      </c>
      <c r="J98" s="18">
        <f>Cars_fit!$B$2*'worksheet_(ref_spectra)'!G98</f>
        <v>1985.3139798863849</v>
      </c>
      <c r="K98" s="18">
        <f>Cars_fit!$C$2*'worksheet_(ref_spectra)'!H98</f>
        <v>0</v>
      </c>
      <c r="L98" s="18">
        <f>Cars_fit!$D$2*'worksheet_(ref_spectra)'!I98</f>
        <v>0</v>
      </c>
      <c r="M98" s="18">
        <f>Cars_fit!$E$2*'worksheet_(ref_spectra)'!J98</f>
        <v>0</v>
      </c>
      <c r="N98" s="18">
        <f>Cars_fit!$F$2*'worksheet_(ref_spectra)'!K98</f>
        <v>799.39228467427949</v>
      </c>
    </row>
    <row r="99" spans="1:14" x14ac:dyDescent="0.25">
      <c r="A99" s="18">
        <f>'worksheet_(ref_spectra)'!A99</f>
        <v>388.79999999999802</v>
      </c>
      <c r="B99" s="18">
        <f>'worksheet_(ref_spectra)'!B99</f>
        <v>608313.6303001499</v>
      </c>
      <c r="C99" s="18">
        <f>'worksheet_(ref_spectra)'!Z99</f>
        <v>604886.24429986323</v>
      </c>
      <c r="D99" s="18">
        <f>Chls_fit!$B$2*'worksheet_(ref_spectra)'!C99</f>
        <v>286683.72972244793</v>
      </c>
      <c r="E99" s="18">
        <f>Chls_fit!$C$2*'worksheet_(ref_spectra)'!D99</f>
        <v>294152.11493433249</v>
      </c>
      <c r="F99" s="18">
        <f t="shared" si="2"/>
        <v>580835.84465678036</v>
      </c>
      <c r="G99" s="18">
        <f>Chls_fit!D$2*'worksheet_(ref_spectra)'!E99</f>
        <v>9627.9204271881372</v>
      </c>
      <c r="H99" s="18">
        <f>Chls_fit!E$2*'worksheet_(ref_spectra)'!F99</f>
        <v>11601.261255558551</v>
      </c>
      <c r="I99" s="18">
        <f t="shared" si="3"/>
        <v>21229.18168274669</v>
      </c>
      <c r="J99" s="18">
        <f>Cars_fit!$B$2*'worksheet_(ref_spectra)'!G99</f>
        <v>2008.5734379405515</v>
      </c>
      <c r="K99" s="18">
        <f>Cars_fit!$C$2*'worksheet_(ref_spectra)'!H99</f>
        <v>0</v>
      </c>
      <c r="L99" s="18">
        <f>Cars_fit!$D$2*'worksheet_(ref_spectra)'!I99</f>
        <v>0</v>
      </c>
      <c r="M99" s="18">
        <f>Cars_fit!$E$2*'worksheet_(ref_spectra)'!J99</f>
        <v>0</v>
      </c>
      <c r="N99" s="18">
        <f>Cars_fit!$F$2*'worksheet_(ref_spectra)'!K99</f>
        <v>812.64452239554385</v>
      </c>
    </row>
    <row r="100" spans="1:14" x14ac:dyDescent="0.25">
      <c r="A100" s="18">
        <f>'worksheet_(ref_spectra)'!A100</f>
        <v>389.199999999998</v>
      </c>
      <c r="B100" s="18">
        <f>'worksheet_(ref_spectra)'!B100</f>
        <v>606683.93639357993</v>
      </c>
      <c r="C100" s="18">
        <f>'worksheet_(ref_spectra)'!Z100</f>
        <v>604088.71100691496</v>
      </c>
      <c r="D100" s="18">
        <f>Chls_fit!$B$2*'worksheet_(ref_spectra)'!C100</f>
        <v>286506.72933806328</v>
      </c>
      <c r="E100" s="18">
        <f>Chls_fit!$C$2*'worksheet_(ref_spectra)'!D100</f>
        <v>293949.3145704199</v>
      </c>
      <c r="F100" s="18">
        <f t="shared" si="2"/>
        <v>580456.04390848312</v>
      </c>
      <c r="G100" s="18">
        <f>Chls_fit!D$2*'worksheet_(ref_spectra)'!E100</f>
        <v>9424.0159212917351</v>
      </c>
      <c r="H100" s="18">
        <f>Chls_fit!E$2*'worksheet_(ref_spectra)'!F100</f>
        <v>11355.403509383914</v>
      </c>
      <c r="I100" s="18">
        <f t="shared" si="3"/>
        <v>20779.419430675647</v>
      </c>
      <c r="J100" s="18">
        <f>Cars_fit!$B$2*'worksheet_(ref_spectra)'!G100</f>
        <v>2029.2408315756056</v>
      </c>
      <c r="K100" s="18">
        <f>Cars_fit!$C$2*'worksheet_(ref_spectra)'!H100</f>
        <v>0</v>
      </c>
      <c r="L100" s="18">
        <f>Cars_fit!$D$2*'worksheet_(ref_spectra)'!I100</f>
        <v>0</v>
      </c>
      <c r="M100" s="18">
        <f>Cars_fit!$E$2*'worksheet_(ref_spectra)'!J100</f>
        <v>0</v>
      </c>
      <c r="N100" s="18">
        <f>Cars_fit!$F$2*'worksheet_(ref_spectra)'!K100</f>
        <v>824.0068361806143</v>
      </c>
    </row>
    <row r="101" spans="1:14" x14ac:dyDescent="0.25">
      <c r="A101" s="18">
        <f>'worksheet_(ref_spectra)'!A101</f>
        <v>389.59999999999798</v>
      </c>
      <c r="B101" s="18">
        <f>'worksheet_(ref_spectra)'!B101</f>
        <v>605719.60351490194</v>
      </c>
      <c r="C101" s="18">
        <f>'worksheet_(ref_spectra)'!Z101</f>
        <v>603359.80424993567</v>
      </c>
      <c r="D101" s="18">
        <f>Chls_fit!$B$2*'worksheet_(ref_spectra)'!C101</f>
        <v>286506.72933806328</v>
      </c>
      <c r="E101" s="18">
        <f>Chls_fit!$C$2*'worksheet_(ref_spectra)'!D101</f>
        <v>293622.21720927063</v>
      </c>
      <c r="F101" s="18">
        <f t="shared" si="2"/>
        <v>580128.94654733385</v>
      </c>
      <c r="G101" s="18">
        <f>Chls_fit!D$2*'worksheet_(ref_spectra)'!E101</f>
        <v>9233.8718421736157</v>
      </c>
      <c r="H101" s="18">
        <f>Chls_fit!E$2*'worksheet_(ref_spectra)'!F101</f>
        <v>11111.157945151408</v>
      </c>
      <c r="I101" s="18">
        <f t="shared" si="3"/>
        <v>20345.029787325024</v>
      </c>
      <c r="J101" s="18">
        <f>Cars_fit!$B$2*'worksheet_(ref_spectra)'!G101</f>
        <v>2050.2538337998749</v>
      </c>
      <c r="K101" s="18">
        <f>Cars_fit!$C$2*'worksheet_(ref_spectra)'!H101</f>
        <v>0</v>
      </c>
      <c r="L101" s="18">
        <f>Cars_fit!$D$2*'worksheet_(ref_spectra)'!I101</f>
        <v>0</v>
      </c>
      <c r="M101" s="18">
        <f>Cars_fit!$E$2*'worksheet_(ref_spectra)'!J101</f>
        <v>0</v>
      </c>
      <c r="N101" s="18">
        <f>Cars_fit!$F$2*'worksheet_(ref_spectra)'!K101</f>
        <v>835.57408147683816</v>
      </c>
    </row>
    <row r="102" spans="1:14" x14ac:dyDescent="0.25">
      <c r="A102" s="18">
        <f>'worksheet_(ref_spectra)'!A102</f>
        <v>389.99999999999801</v>
      </c>
      <c r="B102" s="18">
        <f>'worksheet_(ref_spectra)'!B102</f>
        <v>605231.94367080997</v>
      </c>
      <c r="C102" s="18">
        <f>'worksheet_(ref_spectra)'!Z102</f>
        <v>602009.03519764985</v>
      </c>
      <c r="D102" s="18">
        <f>Chls_fit!$B$2*'worksheet_(ref_spectra)'!C102</f>
        <v>285944.12097341206</v>
      </c>
      <c r="E102" s="18">
        <f>Chls_fit!$C$2*'worksheet_(ref_spectra)'!D102</f>
        <v>293275.49400645238</v>
      </c>
      <c r="F102" s="18">
        <f t="shared" si="2"/>
        <v>579219.61497986445</v>
      </c>
      <c r="G102" s="18">
        <f>Chls_fit!D$2*'worksheet_(ref_spectra)'!E102</f>
        <v>8995.5662693315007</v>
      </c>
      <c r="H102" s="18">
        <f>Chls_fit!E$2*'worksheet_(ref_spectra)'!F102</f>
        <v>10874.973290629545</v>
      </c>
      <c r="I102" s="18">
        <f t="shared" si="3"/>
        <v>19870.539559961046</v>
      </c>
      <c r="J102" s="18">
        <f>Cars_fit!$B$2*'worksheet_(ref_spectra)'!G102</f>
        <v>2070.7829839992432</v>
      </c>
      <c r="K102" s="18">
        <f>Cars_fit!$C$2*'worksheet_(ref_spectra)'!H102</f>
        <v>0</v>
      </c>
      <c r="L102" s="18">
        <f>Cars_fit!$D$2*'worksheet_(ref_spectra)'!I102</f>
        <v>0</v>
      </c>
      <c r="M102" s="18">
        <f>Cars_fit!$E$2*'worksheet_(ref_spectra)'!J102</f>
        <v>0</v>
      </c>
      <c r="N102" s="18">
        <f>Cars_fit!$F$2*'worksheet_(ref_spectra)'!K102</f>
        <v>848.09767382511211</v>
      </c>
    </row>
    <row r="103" spans="1:14" x14ac:dyDescent="0.25">
      <c r="A103" s="18">
        <f>'worksheet_(ref_spectra)'!A103</f>
        <v>390.39999999999799</v>
      </c>
      <c r="B103" s="18">
        <f>'worksheet_(ref_spectra)'!B103</f>
        <v>604223.65947466192</v>
      </c>
      <c r="C103" s="18">
        <f>'worksheet_(ref_spectra)'!Z103</f>
        <v>601041.05985104048</v>
      </c>
      <c r="D103" s="18">
        <f>Chls_fit!$B$2*'worksheet_(ref_spectra)'!C103</f>
        <v>285672.29895453562</v>
      </c>
      <c r="E103" s="18">
        <f>Chls_fit!$C$2*'worksheet_(ref_spectra)'!D103</f>
        <v>292981.10638141801</v>
      </c>
      <c r="F103" s="18">
        <f t="shared" si="2"/>
        <v>578653.40533595369</v>
      </c>
      <c r="G103" s="18">
        <f>Chls_fit!D$2*'worksheet_(ref_spectra)'!E103</f>
        <v>8808.54955993572</v>
      </c>
      <c r="H103" s="18">
        <f>Chls_fit!E$2*'worksheet_(ref_spectra)'!F103</f>
        <v>10625.891180570652</v>
      </c>
      <c r="I103" s="18">
        <f t="shared" si="3"/>
        <v>19434.440740506372</v>
      </c>
      <c r="J103" s="18">
        <f>Cars_fit!$B$2*'worksheet_(ref_spectra)'!G103</f>
        <v>2092.7291294143929</v>
      </c>
      <c r="K103" s="18">
        <f>Cars_fit!$C$2*'worksheet_(ref_spectra)'!H103</f>
        <v>0</v>
      </c>
      <c r="L103" s="18">
        <f>Cars_fit!$D$2*'worksheet_(ref_spectra)'!I103</f>
        <v>0</v>
      </c>
      <c r="M103" s="18">
        <f>Cars_fit!$E$2*'worksheet_(ref_spectra)'!J103</f>
        <v>0</v>
      </c>
      <c r="N103" s="18">
        <f>Cars_fit!$F$2*'worksheet_(ref_spectra)'!K103</f>
        <v>860.48464516595038</v>
      </c>
    </row>
    <row r="104" spans="1:14" x14ac:dyDescent="0.25">
      <c r="A104" s="18">
        <f>'worksheet_(ref_spectra)'!A104</f>
        <v>390.79999999999802</v>
      </c>
      <c r="B104" s="18">
        <f>'worksheet_(ref_spectra)'!B104</f>
        <v>603577.05701251095</v>
      </c>
      <c r="C104" s="18">
        <f>'worksheet_(ref_spectra)'!Z104</f>
        <v>600954.2629042886</v>
      </c>
      <c r="D104" s="18">
        <f>Chls_fit!$B$2*'worksheet_(ref_spectra)'!C104</f>
        <v>285792.40635822521</v>
      </c>
      <c r="E104" s="18">
        <f>Chls_fit!$C$2*'worksheet_(ref_spectra)'!D104</f>
        <v>293092.31948420877</v>
      </c>
      <c r="F104" s="18">
        <f t="shared" si="2"/>
        <v>578884.72584243398</v>
      </c>
      <c r="G104" s="18">
        <f>Chls_fit!D$2*'worksheet_(ref_spectra)'!E104</f>
        <v>8635.2932773182238</v>
      </c>
      <c r="H104" s="18">
        <f>Chls_fit!E$2*'worksheet_(ref_spectra)'!F104</f>
        <v>10447.745075965424</v>
      </c>
      <c r="I104" s="18">
        <f t="shared" si="3"/>
        <v>19083.038353283649</v>
      </c>
      <c r="J104" s="18">
        <f>Cars_fit!$B$2*'worksheet_(ref_spectra)'!G104</f>
        <v>2112.6707450120957</v>
      </c>
      <c r="K104" s="18">
        <f>Cars_fit!$C$2*'worksheet_(ref_spectra)'!H104</f>
        <v>0</v>
      </c>
      <c r="L104" s="18">
        <f>Cars_fit!$D$2*'worksheet_(ref_spectra)'!I104</f>
        <v>0</v>
      </c>
      <c r="M104" s="18">
        <f>Cars_fit!$E$2*'worksheet_(ref_spectra)'!J104</f>
        <v>0</v>
      </c>
      <c r="N104" s="18">
        <f>Cars_fit!$F$2*'worksheet_(ref_spectra)'!K104</f>
        <v>873.82796355883863</v>
      </c>
    </row>
    <row r="105" spans="1:14" x14ac:dyDescent="0.25">
      <c r="A105" s="18">
        <f>'worksheet_(ref_spectra)'!A105</f>
        <v>391.199999999998</v>
      </c>
      <c r="B105" s="18">
        <f>'worksheet_(ref_spectra)'!B105</f>
        <v>603421.71057070699</v>
      </c>
      <c r="C105" s="18">
        <f>'worksheet_(ref_spectra)'!Z105</f>
        <v>600499.72935235442</v>
      </c>
      <c r="D105" s="18">
        <f>Chls_fit!$B$2*'worksheet_(ref_spectra)'!C105</f>
        <v>285716.54905063182</v>
      </c>
      <c r="E105" s="18">
        <f>Chls_fit!$C$2*'worksheet_(ref_spectra)'!D105</f>
        <v>293053.06780087086</v>
      </c>
      <c r="F105" s="18">
        <f t="shared" si="2"/>
        <v>578769.61685150268</v>
      </c>
      <c r="G105" s="18">
        <f>Chls_fit!D$2*'worksheet_(ref_spectra)'!E105</f>
        <v>8459.5350989228591</v>
      </c>
      <c r="H105" s="18">
        <f>Chls_fit!E$2*'worksheet_(ref_spectra)'!F105</f>
        <v>10249.446697083586</v>
      </c>
      <c r="I105" s="18">
        <f t="shared" si="3"/>
        <v>18708.981796006447</v>
      </c>
      <c r="J105" s="18">
        <f>Cars_fit!$B$2*'worksheet_(ref_spectra)'!G105</f>
        <v>2133.8911123898938</v>
      </c>
      <c r="K105" s="18">
        <f>Cars_fit!$C$2*'worksheet_(ref_spectra)'!H105</f>
        <v>0</v>
      </c>
      <c r="L105" s="18">
        <f>Cars_fit!$D$2*'worksheet_(ref_spectra)'!I105</f>
        <v>0</v>
      </c>
      <c r="M105" s="18">
        <f>Cars_fit!$E$2*'worksheet_(ref_spectra)'!J105</f>
        <v>0</v>
      </c>
      <c r="N105" s="18">
        <f>Cars_fit!$F$2*'worksheet_(ref_spectra)'!K105</f>
        <v>887.23959245544472</v>
      </c>
    </row>
    <row r="106" spans="1:14" x14ac:dyDescent="0.25">
      <c r="A106" s="18">
        <f>'worksheet_(ref_spectra)'!A106</f>
        <v>391.59999999999798</v>
      </c>
      <c r="B106" s="18">
        <f>'worksheet_(ref_spectra)'!B106</f>
        <v>603371.74857839302</v>
      </c>
      <c r="C106" s="18">
        <f>'worksheet_(ref_spectra)'!Z106</f>
        <v>600453.75142256659</v>
      </c>
      <c r="D106" s="18">
        <f>Chls_fit!$B$2*'worksheet_(ref_spectra)'!C106</f>
        <v>285824.01356972248</v>
      </c>
      <c r="E106" s="18">
        <f>Chls_fit!$C$2*'worksheet_(ref_spectra)'!D106</f>
        <v>293216.6164814455</v>
      </c>
      <c r="F106" s="18">
        <f t="shared" si="2"/>
        <v>579040.63005116791</v>
      </c>
      <c r="G106" s="18">
        <f>Chls_fit!D$2*'worksheet_(ref_spectra)'!E106</f>
        <v>8275.6457592494153</v>
      </c>
      <c r="H106" s="18">
        <f>Chls_fit!E$2*'worksheet_(ref_spectra)'!F106</f>
        <v>10084.198048015389</v>
      </c>
      <c r="I106" s="18">
        <f t="shared" si="3"/>
        <v>18359.843807264806</v>
      </c>
      <c r="J106" s="18">
        <f>Cars_fit!$B$2*'worksheet_(ref_spectra)'!G106</f>
        <v>2152.8995847967162</v>
      </c>
      <c r="K106" s="18">
        <f>Cars_fit!$C$2*'worksheet_(ref_spectra)'!H106</f>
        <v>0</v>
      </c>
      <c r="L106" s="18">
        <f>Cars_fit!$D$2*'worksheet_(ref_spectra)'!I106</f>
        <v>0</v>
      </c>
      <c r="M106" s="18">
        <f>Cars_fit!$E$2*'worksheet_(ref_spectra)'!J106</f>
        <v>0</v>
      </c>
      <c r="N106" s="18">
        <f>Cars_fit!$F$2*'worksheet_(ref_spectra)'!K106</f>
        <v>900.37797933717945</v>
      </c>
    </row>
    <row r="107" spans="1:14" x14ac:dyDescent="0.25">
      <c r="A107" s="18">
        <f>'worksheet_(ref_spectra)'!A107</f>
        <v>391.99999999999801</v>
      </c>
      <c r="B107" s="18">
        <f>'worksheet_(ref_spectra)'!B107</f>
        <v>602743.41926409397</v>
      </c>
      <c r="C107" s="18">
        <f>'worksheet_(ref_spectra)'!Z107</f>
        <v>600473.89749693684</v>
      </c>
      <c r="D107" s="18">
        <f>Chls_fit!$B$2*'worksheet_(ref_spectra)'!C107</f>
        <v>285830.33501202194</v>
      </c>
      <c r="E107" s="18">
        <f>Chls_fit!$C$2*'worksheet_(ref_spectra)'!D107</f>
        <v>293517.54605370283</v>
      </c>
      <c r="F107" s="18">
        <f t="shared" si="2"/>
        <v>579347.88106572477</v>
      </c>
      <c r="G107" s="18">
        <f>Chls_fit!D$2*'worksheet_(ref_spectra)'!E107</f>
        <v>8129.9103301884888</v>
      </c>
      <c r="H107" s="18">
        <f>Chls_fit!E$2*'worksheet_(ref_spectra)'!F107</f>
        <v>9908.4702163233542</v>
      </c>
      <c r="I107" s="18">
        <f t="shared" si="3"/>
        <v>18038.380546511842</v>
      </c>
      <c r="J107" s="18">
        <f>Cars_fit!$B$2*'worksheet_(ref_spectra)'!G107</f>
        <v>2175.0530953653952</v>
      </c>
      <c r="K107" s="18">
        <f>Cars_fit!$C$2*'worksheet_(ref_spectra)'!H107</f>
        <v>0</v>
      </c>
      <c r="L107" s="18">
        <f>Cars_fit!$D$2*'worksheet_(ref_spectra)'!I107</f>
        <v>0</v>
      </c>
      <c r="M107" s="18">
        <f>Cars_fit!$E$2*'worksheet_(ref_spectra)'!J107</f>
        <v>0</v>
      </c>
      <c r="N107" s="18">
        <f>Cars_fit!$F$2*'worksheet_(ref_spectra)'!K107</f>
        <v>912.58278933477004</v>
      </c>
    </row>
    <row r="108" spans="1:14" x14ac:dyDescent="0.25">
      <c r="A108" s="18">
        <f>'worksheet_(ref_spectra)'!A108</f>
        <v>392.39999999999799</v>
      </c>
      <c r="B108" s="18">
        <f>'worksheet_(ref_spectra)'!B108</f>
        <v>603794.22435967904</v>
      </c>
      <c r="C108" s="18">
        <f>'worksheet_(ref_spectra)'!Z108</f>
        <v>600514.94649092737</v>
      </c>
      <c r="D108" s="18">
        <f>Chls_fit!$B$2*'worksheet_(ref_spectra)'!C108</f>
        <v>285887.227992717</v>
      </c>
      <c r="E108" s="18">
        <f>Chls_fit!$C$2*'worksheet_(ref_spectra)'!D108</f>
        <v>293798.84978429123</v>
      </c>
      <c r="F108" s="18">
        <f t="shared" si="2"/>
        <v>579686.07777700829</v>
      </c>
      <c r="G108" s="18">
        <f>Chls_fit!D$2*'worksheet_(ref_spectra)'!E108</f>
        <v>7952.2757299597206</v>
      </c>
      <c r="H108" s="18">
        <f>Chls_fit!E$2*'worksheet_(ref_spectra)'!F108</f>
        <v>9756.1190227921852</v>
      </c>
      <c r="I108" s="18">
        <f t="shared" si="3"/>
        <v>17708.394752751905</v>
      </c>
      <c r="J108" s="18">
        <f>Cars_fit!$B$2*'worksheet_(ref_spectra)'!G108</f>
        <v>2194.7527849506473</v>
      </c>
      <c r="K108" s="18">
        <f>Cars_fit!$C$2*'worksheet_(ref_spectra)'!H108</f>
        <v>0</v>
      </c>
      <c r="L108" s="18">
        <f>Cars_fit!$D$2*'worksheet_(ref_spectra)'!I108</f>
        <v>0</v>
      </c>
      <c r="M108" s="18">
        <f>Cars_fit!$E$2*'worksheet_(ref_spectra)'!J108</f>
        <v>0</v>
      </c>
      <c r="N108" s="18">
        <f>Cars_fit!$F$2*'worksheet_(ref_spectra)'!K108</f>
        <v>925.72117621650477</v>
      </c>
    </row>
    <row r="109" spans="1:14" x14ac:dyDescent="0.25">
      <c r="A109" s="18">
        <f>'worksheet_(ref_spectra)'!A109</f>
        <v>392.79999999999802</v>
      </c>
      <c r="B109" s="18">
        <f>'worksheet_(ref_spectra)'!B109</f>
        <v>604364.962248581</v>
      </c>
      <c r="C109" s="18">
        <f>'worksheet_(ref_spectra)'!Z109</f>
        <v>600970.22555549908</v>
      </c>
      <c r="D109" s="18">
        <f>Chls_fit!$B$2*'worksheet_(ref_spectra)'!C109</f>
        <v>286076.87126170058</v>
      </c>
      <c r="E109" s="18">
        <f>Chls_fit!$C$2*'worksheet_(ref_spectra)'!D109</f>
        <v>294315.66361490713</v>
      </c>
      <c r="F109" s="18">
        <f t="shared" si="2"/>
        <v>580392.53487660771</v>
      </c>
      <c r="G109" s="18">
        <f>Chls_fit!D$2*'worksheet_(ref_spectra)'!E109</f>
        <v>7810.9186185100671</v>
      </c>
      <c r="H109" s="18">
        <f>Chls_fit!E$2*'worksheet_(ref_spectra)'!F109</f>
        <v>9611.8287389716625</v>
      </c>
      <c r="I109" s="18">
        <f t="shared" si="3"/>
        <v>17422.74735748173</v>
      </c>
      <c r="J109" s="18">
        <f>Cars_fit!$B$2*'worksheet_(ref_spectra)'!G109</f>
        <v>2215.6966654570738</v>
      </c>
      <c r="K109" s="18">
        <f>Cars_fit!$C$2*'worksheet_(ref_spectra)'!H109</f>
        <v>0</v>
      </c>
      <c r="L109" s="18">
        <f>Cars_fit!$D$2*'worksheet_(ref_spectra)'!I109</f>
        <v>0</v>
      </c>
      <c r="M109" s="18">
        <f>Cars_fit!$E$2*'worksheet_(ref_spectra)'!J109</f>
        <v>0</v>
      </c>
      <c r="N109" s="18">
        <f>Cars_fit!$F$2*'worksheet_(ref_spectra)'!K109</f>
        <v>939.24665595264059</v>
      </c>
    </row>
    <row r="110" spans="1:14" x14ac:dyDescent="0.25">
      <c r="A110" s="18">
        <f>'worksheet_(ref_spectra)'!A110</f>
        <v>393.19999999999698</v>
      </c>
      <c r="B110" s="18">
        <f>'worksheet_(ref_spectra)'!B110</f>
        <v>604661.89172694692</v>
      </c>
      <c r="C110" s="18">
        <f>'worksheet_(ref_spectra)'!Z110</f>
        <v>601614.40343638149</v>
      </c>
      <c r="D110" s="18">
        <f>Chls_fit!$B$2*'worksheet_(ref_spectra)'!C110</f>
        <v>286405.58626127208</v>
      </c>
      <c r="E110" s="18">
        <f>Chls_fit!$C$2*'worksheet_(ref_spectra)'!D110</f>
        <v>294878.27107608388</v>
      </c>
      <c r="F110" s="18">
        <f t="shared" si="2"/>
        <v>581283.85733735596</v>
      </c>
      <c r="G110" s="18">
        <f>Chls_fit!D$2*'worksheet_(ref_spectra)'!E110</f>
        <v>7671.4379288938162</v>
      </c>
      <c r="H110" s="18">
        <f>Chls_fit!E$2*'worksheet_(ref_spectra)'!F110</f>
        <v>9470.7628190353953</v>
      </c>
      <c r="I110" s="18">
        <f t="shared" si="3"/>
        <v>17142.200747929212</v>
      </c>
      <c r="J110" s="18">
        <f>Cars_fit!$B$2*'worksheet_(ref_spectra)'!G110</f>
        <v>2235.9147679261487</v>
      </c>
      <c r="K110" s="18">
        <f>Cars_fit!$C$2*'worksheet_(ref_spectra)'!H110</f>
        <v>0</v>
      </c>
      <c r="L110" s="18">
        <f>Cars_fit!$D$2*'worksheet_(ref_spectra)'!I110</f>
        <v>0</v>
      </c>
      <c r="M110" s="18">
        <f>Cars_fit!$E$2*'worksheet_(ref_spectra)'!J110</f>
        <v>0</v>
      </c>
      <c r="N110" s="18">
        <f>Cars_fit!$F$2*'worksheet_(ref_spectra)'!K110</f>
        <v>952.43058317018722</v>
      </c>
    </row>
    <row r="111" spans="1:14" x14ac:dyDescent="0.25">
      <c r="A111" s="18">
        <f>'worksheet_(ref_spectra)'!A111</f>
        <v>393.59999999999798</v>
      </c>
      <c r="B111" s="18">
        <f>'worksheet_(ref_spectra)'!B111</f>
        <v>605736.69994565006</v>
      </c>
      <c r="C111" s="18">
        <f>'worksheet_(ref_spectra)'!Z111</f>
        <v>602779.28771577519</v>
      </c>
      <c r="D111" s="18">
        <f>Chls_fit!$B$2*'worksheet_(ref_spectra)'!C111</f>
        <v>286784.87279923918</v>
      </c>
      <c r="E111" s="18">
        <f>Chls_fit!$C$2*'worksheet_(ref_spectra)'!D111</f>
        <v>295879.18900120072</v>
      </c>
      <c r="F111" s="18">
        <f t="shared" si="2"/>
        <v>582664.06180043984</v>
      </c>
      <c r="G111" s="18">
        <f>Chls_fit!D$2*'worksheet_(ref_spectra)'!E111</f>
        <v>7533.8336611109671</v>
      </c>
      <c r="H111" s="18">
        <f>Chls_fit!E$2*'worksheet_(ref_spectra)'!F111</f>
        <v>9360.3283559995762</v>
      </c>
      <c r="I111" s="18">
        <f t="shared" si="3"/>
        <v>16894.162017110542</v>
      </c>
      <c r="J111" s="18">
        <f>Cars_fit!$B$2*'worksheet_(ref_spectra)'!G111</f>
        <v>2255.1306054864999</v>
      </c>
      <c r="K111" s="18">
        <f>Cars_fit!$C$2*'worksheet_(ref_spectra)'!H111</f>
        <v>0</v>
      </c>
      <c r="L111" s="18">
        <f>Cars_fit!$D$2*'worksheet_(ref_spectra)'!I111</f>
        <v>0</v>
      </c>
      <c r="M111" s="18">
        <f>Cars_fit!$E$2*'worksheet_(ref_spectra)'!J111</f>
        <v>0</v>
      </c>
      <c r="N111" s="18">
        <f>Cars_fit!$F$2*'worksheet_(ref_spectra)'!K111</f>
        <v>965.93329273841709</v>
      </c>
    </row>
    <row r="112" spans="1:14" x14ac:dyDescent="0.25">
      <c r="A112" s="18">
        <f>'worksheet_(ref_spectra)'!A112</f>
        <v>393.99999999999699</v>
      </c>
      <c r="B112" s="18">
        <f>'worksheet_(ref_spectra)'!B112</f>
        <v>607034.58535437507</v>
      </c>
      <c r="C112" s="18">
        <f>'worksheet_(ref_spectra)'!Z112</f>
        <v>604681.31052176713</v>
      </c>
      <c r="D112" s="18">
        <f>Chls_fit!$B$2*'worksheet_(ref_spectra)'!C112</f>
        <v>287612.98174046737</v>
      </c>
      <c r="E112" s="18">
        <f>Chls_fit!$C$2*'worksheet_(ref_spectra)'!D112</f>
        <v>297089.44923745311</v>
      </c>
      <c r="F112" s="18">
        <f t="shared" si="2"/>
        <v>584702.43097792054</v>
      </c>
      <c r="G112" s="18">
        <f>Chls_fit!D$2*'worksheet_(ref_spectra)'!E112</f>
        <v>7441.8889912742452</v>
      </c>
      <c r="H112" s="18">
        <f>Chls_fit!E$2*'worksheet_(ref_spectra)'!F112</f>
        <v>9282.137531806331</v>
      </c>
      <c r="I112" s="18">
        <f t="shared" si="3"/>
        <v>16724.026523080574</v>
      </c>
      <c r="J112" s="18">
        <f>Cars_fit!$B$2*'worksheet_(ref_spectra)'!G112</f>
        <v>2275.3487079555748</v>
      </c>
      <c r="K112" s="18">
        <f>Cars_fit!$C$2*'worksheet_(ref_spectra)'!H112</f>
        <v>0</v>
      </c>
      <c r="L112" s="18">
        <f>Cars_fit!$D$2*'worksheet_(ref_spectra)'!I112</f>
        <v>0</v>
      </c>
      <c r="M112" s="18">
        <f>Cars_fit!$E$2*'worksheet_(ref_spectra)'!J112</f>
        <v>0</v>
      </c>
      <c r="N112" s="18">
        <f>Cars_fit!$F$2*'worksheet_(ref_spectra)'!K112</f>
        <v>979.50431281036492</v>
      </c>
    </row>
    <row r="113" spans="1:14" x14ac:dyDescent="0.25">
      <c r="A113" s="18">
        <f>'worksheet_(ref_spectra)'!A113</f>
        <v>394.39999999999702</v>
      </c>
      <c r="B113" s="18">
        <f>'worksheet_(ref_spectra)'!B113</f>
        <v>607999.21098464401</v>
      </c>
      <c r="C113" s="18">
        <f>'worksheet_(ref_spectra)'!Z113</f>
        <v>606155.10068762617</v>
      </c>
      <c r="D113" s="18">
        <f>Chls_fit!$B$2*'worksheet_(ref_spectra)'!C113</f>
        <v>288131.34000902245</v>
      </c>
      <c r="E113" s="18">
        <f>Chls_fit!$C$2*'worksheet_(ref_spectra)'!D113</f>
        <v>298181.95442369173</v>
      </c>
      <c r="F113" s="18">
        <f t="shared" si="2"/>
        <v>586313.29443271412</v>
      </c>
      <c r="G113" s="18">
        <f>Chls_fit!D$2*'worksheet_(ref_spectra)'!E113</f>
        <v>7340.5622122705117</v>
      </c>
      <c r="H113" s="18">
        <f>Chls_fit!E$2*'worksheet_(ref_spectra)'!F113</f>
        <v>9214.425890236922</v>
      </c>
      <c r="I113" s="18">
        <f t="shared" si="3"/>
        <v>16554.988102507436</v>
      </c>
      <c r="J113" s="18">
        <f>Cars_fit!$B$2*'worksheet_(ref_spectra)'!G113</f>
        <v>2293.4240371715168</v>
      </c>
      <c r="K113" s="18">
        <f>Cars_fit!$C$2*'worksheet_(ref_spectra)'!H113</f>
        <v>0</v>
      </c>
      <c r="L113" s="18">
        <f>Cars_fit!$D$2*'worksheet_(ref_spectra)'!I113</f>
        <v>0</v>
      </c>
      <c r="M113" s="18">
        <f>Cars_fit!$E$2*'worksheet_(ref_spectra)'!J113</f>
        <v>0</v>
      </c>
      <c r="N113" s="18">
        <f>Cars_fit!$F$2*'worksheet_(ref_spectra)'!K113</f>
        <v>993.394115232996</v>
      </c>
    </row>
    <row r="114" spans="1:14" x14ac:dyDescent="0.25">
      <c r="A114" s="18">
        <f>'worksheet_(ref_spectra)'!A114</f>
        <v>394.79999999999802</v>
      </c>
      <c r="B114" s="18">
        <f>'worksheet_(ref_spectra)'!B114</f>
        <v>610637.758896271</v>
      </c>
      <c r="C114" s="18">
        <f>'worksheet_(ref_spectra)'!Z114</f>
        <v>608672.26355821325</v>
      </c>
      <c r="D114" s="18">
        <f>Chls_fit!$B$2*'worksheet_(ref_spectra)'!C114</f>
        <v>289111.16356543754</v>
      </c>
      <c r="E114" s="18">
        <f>Chls_fit!$C$2*'worksheet_(ref_spectra)'!D114</f>
        <v>299843.60901833011</v>
      </c>
      <c r="F114" s="18">
        <f t="shared" si="2"/>
        <v>588954.77258376766</v>
      </c>
      <c r="G114" s="18">
        <f>Chls_fit!D$2*'worksheet_(ref_spectra)'!E114</f>
        <v>7251.1194382116601</v>
      </c>
      <c r="H114" s="18">
        <f>Chls_fit!E$2*'worksheet_(ref_spectra)'!F114</f>
        <v>9150.7447035228361</v>
      </c>
      <c r="I114" s="18">
        <f t="shared" si="3"/>
        <v>16401.864141734495</v>
      </c>
      <c r="J114" s="18">
        <f>Cars_fit!$B$2*'worksheet_(ref_spectra)'!G114</f>
        <v>2309.322032275405</v>
      </c>
      <c r="K114" s="18">
        <f>Cars_fit!$C$2*'worksheet_(ref_spectra)'!H114</f>
        <v>0</v>
      </c>
      <c r="L114" s="18">
        <f>Cars_fit!$D$2*'worksheet_(ref_spectra)'!I114</f>
        <v>0</v>
      </c>
      <c r="M114" s="18">
        <f>Cars_fit!$E$2*'worksheet_(ref_spectra)'!J114</f>
        <v>0</v>
      </c>
      <c r="N114" s="18">
        <f>Cars_fit!$F$2*'worksheet_(ref_spectra)'!K114</f>
        <v>1006.3048004356712</v>
      </c>
    </row>
    <row r="115" spans="1:14" x14ac:dyDescent="0.25">
      <c r="A115" s="18">
        <f>'worksheet_(ref_spectra)'!A115</f>
        <v>395.19999999999698</v>
      </c>
      <c r="B115" s="18">
        <f>'worksheet_(ref_spectra)'!B115</f>
        <v>613472.58136439999</v>
      </c>
      <c r="C115" s="18">
        <f>'worksheet_(ref_spectra)'!Z115</f>
        <v>610730.91140834952</v>
      </c>
      <c r="D115" s="18">
        <f>Chls_fit!$B$2*'worksheet_(ref_spectra)'!C115</f>
        <v>289699.05769928655</v>
      </c>
      <c r="E115" s="18">
        <f>Chls_fit!$C$2*'worksheet_(ref_spectra)'!D115</f>
        <v>301459.46998240758</v>
      </c>
      <c r="F115" s="18">
        <f t="shared" si="2"/>
        <v>591158.52768169413</v>
      </c>
      <c r="G115" s="18">
        <f>Chls_fit!D$2*'worksheet_(ref_spectra)'!E115</f>
        <v>7142.9124458187835</v>
      </c>
      <c r="H115" s="18">
        <f>Chls_fit!E$2*'worksheet_(ref_spectra)'!F115</f>
        <v>9080.6147890402353</v>
      </c>
      <c r="I115" s="18">
        <f t="shared" si="3"/>
        <v>16223.527234859019</v>
      </c>
      <c r="J115" s="18">
        <f>Cars_fit!$B$2*'worksheet_(ref_spectra)'!G115</f>
        <v>2328.4341872589921</v>
      </c>
      <c r="K115" s="18">
        <f>Cars_fit!$C$2*'worksheet_(ref_spectra)'!H115</f>
        <v>0</v>
      </c>
      <c r="L115" s="18">
        <f>Cars_fit!$D$2*'worksheet_(ref_spectra)'!I115</f>
        <v>0</v>
      </c>
      <c r="M115" s="18">
        <f>Cars_fit!$E$2*'worksheet_(ref_spectra)'!J115</f>
        <v>0</v>
      </c>
      <c r="N115" s="18">
        <f>Cars_fit!$F$2*'worksheet_(ref_spectra)'!K115</f>
        <v>1020.4223045373618</v>
      </c>
    </row>
    <row r="116" spans="1:14" x14ac:dyDescent="0.25">
      <c r="A116" s="18">
        <f>'worksheet_(ref_spectra)'!A116</f>
        <v>395.59999999999701</v>
      </c>
      <c r="B116" s="18">
        <f>'worksheet_(ref_spectra)'!B116</f>
        <v>616409.19163217396</v>
      </c>
      <c r="C116" s="18">
        <f>'worksheet_(ref_spectra)'!Z116</f>
        <v>614208.94405088341</v>
      </c>
      <c r="D116" s="18">
        <f>Chls_fit!$B$2*'worksheet_(ref_spectra)'!C116</f>
        <v>291115.06077436381</v>
      </c>
      <c r="E116" s="18">
        <f>Chls_fit!$C$2*'worksheet_(ref_spectra)'!D116</f>
        <v>303592.14477710094</v>
      </c>
      <c r="F116" s="18">
        <f t="shared" si="2"/>
        <v>594707.20555146481</v>
      </c>
      <c r="G116" s="18">
        <f>Chls_fit!D$2*'worksheet_(ref_spectra)'!E116</f>
        <v>7075.3612598162936</v>
      </c>
      <c r="H116" s="18">
        <f>Chls_fit!E$2*'worksheet_(ref_spectra)'!F116</f>
        <v>9045.9528772844678</v>
      </c>
      <c r="I116" s="18">
        <f t="shared" si="3"/>
        <v>16121.314137100762</v>
      </c>
      <c r="J116" s="18">
        <f>Cars_fit!$B$2*'worksheet_(ref_spectra)'!G116</f>
        <v>2346.6131990516983</v>
      </c>
      <c r="K116" s="18">
        <f>Cars_fit!$C$2*'worksheet_(ref_spectra)'!H116</f>
        <v>0</v>
      </c>
      <c r="L116" s="18">
        <f>Cars_fit!$D$2*'worksheet_(ref_spectra)'!I116</f>
        <v>0</v>
      </c>
      <c r="M116" s="18">
        <f>Cars_fit!$E$2*'worksheet_(ref_spectra)'!J116</f>
        <v>0</v>
      </c>
      <c r="N116" s="18">
        <f>Cars_fit!$F$2*'worksheet_(ref_spectra)'!K116</f>
        <v>1033.8111632660618</v>
      </c>
    </row>
    <row r="117" spans="1:14" x14ac:dyDescent="0.25">
      <c r="A117" s="18">
        <f>'worksheet_(ref_spectra)'!A117</f>
        <v>395.99999999999699</v>
      </c>
      <c r="B117" s="18">
        <f>'worksheet_(ref_spectra)'!B117</f>
        <v>620472.83321485401</v>
      </c>
      <c r="C117" s="18">
        <f>'worksheet_(ref_spectra)'!Z117</f>
        <v>617717.42483814177</v>
      </c>
      <c r="D117" s="18">
        <f>Chls_fit!$B$2*'worksheet_(ref_spectra)'!C117</f>
        <v>292467.84942644654</v>
      </c>
      <c r="E117" s="18">
        <f>Chls_fit!$C$2*'worksheet_(ref_spectra)'!D117</f>
        <v>305790.23904402414</v>
      </c>
      <c r="F117" s="18">
        <f t="shared" si="2"/>
        <v>598258.08847047063</v>
      </c>
      <c r="G117" s="18">
        <f>Chls_fit!D$2*'worksheet_(ref_spectra)'!E117</f>
        <v>7018.4431308697522</v>
      </c>
      <c r="H117" s="18">
        <f>Chls_fit!E$2*'worksheet_(ref_spectra)'!F117</f>
        <v>9029.0249668921151</v>
      </c>
      <c r="I117" s="18">
        <f t="shared" si="3"/>
        <v>16047.468097761866</v>
      </c>
      <c r="J117" s="18">
        <f>Cars_fit!$B$2*'worksheet_(ref_spectra)'!G117</f>
        <v>2362.960485321566</v>
      </c>
      <c r="K117" s="18">
        <f>Cars_fit!$C$2*'worksheet_(ref_spectra)'!H117</f>
        <v>0</v>
      </c>
      <c r="L117" s="18">
        <f>Cars_fit!$D$2*'worksheet_(ref_spectra)'!I117</f>
        <v>0</v>
      </c>
      <c r="M117" s="18">
        <f>Cars_fit!$E$2*'worksheet_(ref_spectra)'!J117</f>
        <v>0</v>
      </c>
      <c r="N117" s="18">
        <f>Cars_fit!$F$2*'worksheet_(ref_spectra)'!K117</f>
        <v>1048.9077845877084</v>
      </c>
    </row>
    <row r="118" spans="1:14" x14ac:dyDescent="0.25">
      <c r="A118" s="18">
        <f>'worksheet_(ref_spectra)'!A118</f>
        <v>396.39999999999702</v>
      </c>
      <c r="B118" s="18">
        <f>'worksheet_(ref_spectra)'!B118</f>
        <v>624100.333770914</v>
      </c>
      <c r="C118" s="18">
        <f>'worksheet_(ref_spectra)'!Z118</f>
        <v>621750.07158016949</v>
      </c>
      <c r="D118" s="18">
        <f>Chls_fit!$B$2*'worksheet_(ref_spectra)'!C118</f>
        <v>293978.67413601559</v>
      </c>
      <c r="E118" s="18">
        <f>Chls_fit!$C$2*'worksheet_(ref_spectra)'!D118</f>
        <v>308380.85014432651</v>
      </c>
      <c r="F118" s="18">
        <f t="shared" si="2"/>
        <v>602359.52428034204</v>
      </c>
      <c r="G118" s="18">
        <f>Chls_fit!D$2*'worksheet_(ref_spectra)'!E118</f>
        <v>6962.775949812145</v>
      </c>
      <c r="H118" s="18">
        <f>Chls_fit!E$2*'worksheet_(ref_spectra)'!F118</f>
        <v>8985.4960544546393</v>
      </c>
      <c r="I118" s="18">
        <f t="shared" si="3"/>
        <v>15948.272004266784</v>
      </c>
      <c r="J118" s="18">
        <f>Cars_fit!$B$2*'worksheet_(ref_spectra)'!G118</f>
        <v>2380.2063539233923</v>
      </c>
      <c r="K118" s="18">
        <f>Cars_fit!$C$2*'worksheet_(ref_spectra)'!H118</f>
        <v>0</v>
      </c>
      <c r="L118" s="18">
        <f>Cars_fit!$D$2*'worksheet_(ref_spectra)'!I118</f>
        <v>0</v>
      </c>
      <c r="M118" s="18">
        <f>Cars_fit!$E$2*'worksheet_(ref_spectra)'!J118</f>
        <v>0</v>
      </c>
      <c r="N118" s="18">
        <f>Cars_fit!$F$2*'worksheet_(ref_spectra)'!K118</f>
        <v>1062.0689416373491</v>
      </c>
    </row>
    <row r="119" spans="1:14" x14ac:dyDescent="0.25">
      <c r="A119" s="18">
        <f>'worksheet_(ref_spectra)'!A119</f>
        <v>396.799999999997</v>
      </c>
      <c r="B119" s="18">
        <f>'worksheet_(ref_spectra)'!B119</f>
        <v>628941.52861812501</v>
      </c>
      <c r="C119" s="18">
        <f>'worksheet_(ref_spectra)'!Z119</f>
        <v>626413.44320830435</v>
      </c>
      <c r="D119" s="18">
        <f>Chls_fit!$B$2*'worksheet_(ref_spectra)'!C119</f>
        <v>295761.32086446101</v>
      </c>
      <c r="E119" s="18">
        <f>Chls_fit!$C$2*'worksheet_(ref_spectra)'!D119</f>
        <v>311298.55860577821</v>
      </c>
      <c r="F119" s="18">
        <f t="shared" si="2"/>
        <v>607059.87947023916</v>
      </c>
      <c r="G119" s="18">
        <f>Chls_fit!D$2*'worksheet_(ref_spectra)'!E119</f>
        <v>6908.9851905879405</v>
      </c>
      <c r="H119" s="18">
        <f>Chls_fit!E$2*'worksheet_(ref_spectra)'!F119</f>
        <v>8975.0168718308014</v>
      </c>
      <c r="I119" s="18">
        <f t="shared" si="3"/>
        <v>15884.002062418742</v>
      </c>
      <c r="J119" s="18">
        <f>Cars_fit!$B$2*'worksheet_(ref_spectra)'!G119</f>
        <v>2394.445427799048</v>
      </c>
      <c r="K119" s="18">
        <f>Cars_fit!$C$2*'worksheet_(ref_spectra)'!H119</f>
        <v>0</v>
      </c>
      <c r="L119" s="18">
        <f>Cars_fit!$D$2*'worksheet_(ref_spectra)'!I119</f>
        <v>0</v>
      </c>
      <c r="M119" s="18">
        <f>Cars_fit!$E$2*'worksheet_(ref_spectra)'!J119</f>
        <v>0</v>
      </c>
      <c r="N119" s="18">
        <f>Cars_fit!$F$2*'worksheet_(ref_spectra)'!K119</f>
        <v>1075.11624784746</v>
      </c>
    </row>
    <row r="120" spans="1:14" x14ac:dyDescent="0.25">
      <c r="A120" s="18">
        <f>'worksheet_(ref_spectra)'!A120</f>
        <v>397.19999999999698</v>
      </c>
      <c r="B120" s="18">
        <f>'worksheet_(ref_spectra)'!B120</f>
        <v>633862.327538696</v>
      </c>
      <c r="C120" s="18">
        <f>'worksheet_(ref_spectra)'!Z120</f>
        <v>631334.85708349454</v>
      </c>
      <c r="D120" s="18">
        <f>Chls_fit!$B$2*'worksheet_(ref_spectra)'!C120</f>
        <v>297657.75355429662</v>
      </c>
      <c r="E120" s="18">
        <f>Chls_fit!$C$2*'worksheet_(ref_spectra)'!D120</f>
        <v>314301.31238112866</v>
      </c>
      <c r="F120" s="18">
        <f t="shared" si="2"/>
        <v>611959.06593542523</v>
      </c>
      <c r="G120" s="18">
        <f>Chls_fit!D$2*'worksheet_(ref_spectra)'!E120</f>
        <v>6882.0898109758382</v>
      </c>
      <c r="H120" s="18">
        <f>Chls_fit!E$2*'worksheet_(ref_spectra)'!F120</f>
        <v>8993.5569641652819</v>
      </c>
      <c r="I120" s="18">
        <f t="shared" si="3"/>
        <v>15875.64677514112</v>
      </c>
      <c r="J120" s="18">
        <f>Cars_fit!$B$2*'worksheet_(ref_spectra)'!G120</f>
        <v>2411.1383226581306</v>
      </c>
      <c r="K120" s="18">
        <f>Cars_fit!$C$2*'worksheet_(ref_spectra)'!H120</f>
        <v>0</v>
      </c>
      <c r="L120" s="18">
        <f>Cars_fit!$D$2*'worksheet_(ref_spectra)'!I120</f>
        <v>0</v>
      </c>
      <c r="M120" s="18">
        <f>Cars_fit!$E$2*'worksheet_(ref_spectra)'!J120</f>
        <v>0</v>
      </c>
      <c r="N120" s="18">
        <f>Cars_fit!$F$2*'worksheet_(ref_spectra)'!K120</f>
        <v>1089.0060502700912</v>
      </c>
    </row>
    <row r="121" spans="1:14" x14ac:dyDescent="0.25">
      <c r="A121" s="18">
        <f>'worksheet_(ref_spectra)'!A121</f>
        <v>397.59999999999701</v>
      </c>
      <c r="B121" s="18">
        <f>'worksheet_(ref_spectra)'!B121</f>
        <v>639559.67195665697</v>
      </c>
      <c r="C121" s="18">
        <f>'worksheet_(ref_spectra)'!Z121</f>
        <v>636760.83029262617</v>
      </c>
      <c r="D121" s="18">
        <f>Chls_fit!$B$2*'worksheet_(ref_spectra)'!C121</f>
        <v>299769.11528231361</v>
      </c>
      <c r="E121" s="18">
        <f>Chls_fit!$C$2*'worksheet_(ref_spectra)'!D121</f>
        <v>317598.4537815135</v>
      </c>
      <c r="F121" s="18">
        <f t="shared" si="2"/>
        <v>617367.56906382716</v>
      </c>
      <c r="G121" s="18">
        <f>Chls_fit!D$2*'worksheet_(ref_spectra)'!E121</f>
        <v>6843.9359003633208</v>
      </c>
      <c r="H121" s="18">
        <f>Chls_fit!E$2*'worksheet_(ref_spectra)'!F121</f>
        <v>9016.9336023261494</v>
      </c>
      <c r="I121" s="18">
        <f t="shared" si="3"/>
        <v>15860.869502689471</v>
      </c>
      <c r="J121" s="18">
        <f>Cars_fit!$B$2*'worksheet_(ref_spectra)'!G121</f>
        <v>2428.0385826707416</v>
      </c>
      <c r="K121" s="18">
        <f>Cars_fit!$C$2*'worksheet_(ref_spectra)'!H121</f>
        <v>0</v>
      </c>
      <c r="L121" s="18">
        <f>Cars_fit!$D$2*'worksheet_(ref_spectra)'!I121</f>
        <v>0</v>
      </c>
      <c r="M121" s="18">
        <f>Cars_fit!$E$2*'worksheet_(ref_spectra)'!J121</f>
        <v>0</v>
      </c>
      <c r="N121" s="18">
        <f>Cars_fit!$F$2*'worksheet_(ref_spectra)'!K121</f>
        <v>1104.3531434387032</v>
      </c>
    </row>
    <row r="122" spans="1:14" x14ac:dyDescent="0.25">
      <c r="A122" s="18">
        <f>'worksheet_(ref_spectra)'!A122</f>
        <v>397.99999999999699</v>
      </c>
      <c r="B122" s="18">
        <f>'worksheet_(ref_spectra)'!B122</f>
        <v>645571.99401577201</v>
      </c>
      <c r="C122" s="18">
        <f>'worksheet_(ref_spectra)'!Z122</f>
        <v>643232.78628061735</v>
      </c>
      <c r="D122" s="18">
        <f>Chls_fit!$B$2*'worksheet_(ref_spectra)'!C122</f>
        <v>302405.15672118508</v>
      </c>
      <c r="E122" s="18">
        <f>Chls_fit!$C$2*'worksheet_(ref_spectra)'!D122</f>
        <v>321366.61538195331</v>
      </c>
      <c r="F122" s="18">
        <f t="shared" si="2"/>
        <v>623771.77210313838</v>
      </c>
      <c r="G122" s="18">
        <f>Chls_fit!D$2*'worksheet_(ref_spectra)'!E122</f>
        <v>6851.4415876969306</v>
      </c>
      <c r="H122" s="18">
        <f>Chls_fit!E$2*'worksheet_(ref_spectra)'!F122</f>
        <v>9047.5650592265956</v>
      </c>
      <c r="I122" s="18">
        <f t="shared" si="3"/>
        <v>15899.006646923526</v>
      </c>
      <c r="J122" s="18">
        <f>Cars_fit!$B$2*'worksheet_(ref_spectra)'!G122</f>
        <v>2443.8328951978651</v>
      </c>
      <c r="K122" s="18">
        <f>Cars_fit!$C$2*'worksheet_(ref_spectra)'!H122</f>
        <v>0</v>
      </c>
      <c r="L122" s="18">
        <f>Cars_fit!$D$2*'worksheet_(ref_spectra)'!I122</f>
        <v>0</v>
      </c>
      <c r="M122" s="18">
        <f>Cars_fit!$E$2*'worksheet_(ref_spectra)'!J122</f>
        <v>0</v>
      </c>
      <c r="N122" s="18">
        <f>Cars_fit!$F$2*'worksheet_(ref_spectra)'!K122</f>
        <v>1118.1746353576166</v>
      </c>
    </row>
    <row r="123" spans="1:14" x14ac:dyDescent="0.25">
      <c r="A123" s="18">
        <f>'worksheet_(ref_spectra)'!A123</f>
        <v>398.39999999999702</v>
      </c>
      <c r="B123" s="18">
        <f>'worksheet_(ref_spectra)'!B123</f>
        <v>652656.95592644997</v>
      </c>
      <c r="C123" s="18">
        <f>'worksheet_(ref_spectra)'!Z123</f>
        <v>649852.35947120329</v>
      </c>
      <c r="D123" s="18">
        <f>Chls_fit!$B$2*'worksheet_(ref_spectra)'!C123</f>
        <v>305060.16248695494</v>
      </c>
      <c r="E123" s="18">
        <f>Chls_fit!$C$2*'worksheet_(ref_spectra)'!D123</f>
        <v>325259.07397962984</v>
      </c>
      <c r="F123" s="18">
        <f t="shared" si="2"/>
        <v>630319.23646658473</v>
      </c>
      <c r="G123" s="18">
        <f>Chls_fit!D$2*'worksheet_(ref_spectra)'!E123</f>
        <v>6869.5803320864879</v>
      </c>
      <c r="H123" s="18">
        <f>Chls_fit!E$2*'worksheet_(ref_spectra)'!F123</f>
        <v>9073.3599703006566</v>
      </c>
      <c r="I123" s="18">
        <f t="shared" si="3"/>
        <v>15942.940302387145</v>
      </c>
      <c r="J123" s="18">
        <f>Cars_fit!$B$2*'worksheet_(ref_spectra)'!G123</f>
        <v>2460.0764988909682</v>
      </c>
      <c r="K123" s="18">
        <f>Cars_fit!$C$2*'worksheet_(ref_spectra)'!H123</f>
        <v>0</v>
      </c>
      <c r="L123" s="18">
        <f>Cars_fit!$D$2*'worksheet_(ref_spectra)'!I123</f>
        <v>0</v>
      </c>
      <c r="M123" s="18">
        <f>Cars_fit!$E$2*'worksheet_(ref_spectra)'!J123</f>
        <v>0</v>
      </c>
      <c r="N123" s="18">
        <f>Cars_fit!$F$2*'worksheet_(ref_spectra)'!K123</f>
        <v>1130.1062033403357</v>
      </c>
    </row>
    <row r="124" spans="1:14" x14ac:dyDescent="0.25">
      <c r="A124" s="18">
        <f>'worksheet_(ref_spectra)'!A124</f>
        <v>398.799999999997</v>
      </c>
      <c r="B124" s="18">
        <f>'worksheet_(ref_spectra)'!B124</f>
        <v>659655.091885773</v>
      </c>
      <c r="C124" s="18">
        <f>'worksheet_(ref_spectra)'!Z124</f>
        <v>657176.58908347774</v>
      </c>
      <c r="D124" s="18">
        <f>Chls_fit!$B$2*'worksheet_(ref_spectra)'!C124</f>
        <v>308069.1690214941</v>
      </c>
      <c r="E124" s="18">
        <f>Chls_fit!$C$2*'worksheet_(ref_spectra)'!D124</f>
        <v>329459.00409678672</v>
      </c>
      <c r="F124" s="18">
        <f t="shared" si="2"/>
        <v>637528.17311828083</v>
      </c>
      <c r="G124" s="18">
        <f>Chls_fit!D$2*'worksheet_(ref_spectra)'!E124</f>
        <v>6871.4567539198906</v>
      </c>
      <c r="H124" s="18">
        <f>Chls_fit!E$2*'worksheet_(ref_spectra)'!F124</f>
        <v>9157.9995222624166</v>
      </c>
      <c r="I124" s="18">
        <f t="shared" si="3"/>
        <v>16029.456276182307</v>
      </c>
      <c r="J124" s="18">
        <f>Cars_fit!$B$2*'worksheet_(ref_spectra)'!G124</f>
        <v>2475.214155098583</v>
      </c>
      <c r="K124" s="18">
        <f>Cars_fit!$C$2*'worksheet_(ref_spectra)'!H124</f>
        <v>0</v>
      </c>
      <c r="L124" s="18">
        <f>Cars_fit!$D$2*'worksheet_(ref_spectra)'!I124</f>
        <v>0</v>
      </c>
      <c r="M124" s="18">
        <f>Cars_fit!$E$2*'worksheet_(ref_spectra)'!J124</f>
        <v>0</v>
      </c>
      <c r="N124" s="18">
        <f>Cars_fit!$F$2*'worksheet_(ref_spectra)'!K124</f>
        <v>1143.7455339160012</v>
      </c>
    </row>
    <row r="125" spans="1:14" x14ac:dyDescent="0.25">
      <c r="A125" s="18">
        <f>'worksheet_(ref_spectra)'!A125</f>
        <v>399.19999999999698</v>
      </c>
      <c r="B125" s="18">
        <f>'worksheet_(ref_spectra)'!B125</f>
        <v>666759.85380366293</v>
      </c>
      <c r="C125" s="18">
        <f>'worksheet_(ref_spectra)'!Z125</f>
        <v>664578.98613382713</v>
      </c>
      <c r="D125" s="18">
        <f>Chls_fit!$B$2*'worksheet_(ref_spectra)'!C125</f>
        <v>310951.74671004422</v>
      </c>
      <c r="E125" s="18">
        <f>Chls_fit!$C$2*'worksheet_(ref_spectra)'!D125</f>
        <v>333887.90236674808</v>
      </c>
      <c r="F125" s="18">
        <f t="shared" si="2"/>
        <v>644839.6490767923</v>
      </c>
      <c r="G125" s="18">
        <f>Chls_fit!D$2*'worksheet_(ref_spectra)'!E125</f>
        <v>6870.8312799754231</v>
      </c>
      <c r="H125" s="18">
        <f>Chls_fit!E$2*'worksheet_(ref_spectra)'!F125</f>
        <v>9220.0685270343729</v>
      </c>
      <c r="I125" s="18">
        <f t="shared" si="3"/>
        <v>16090.899807009795</v>
      </c>
      <c r="J125" s="18">
        <f>Cars_fit!$B$2*'worksheet_(ref_spectra)'!G125</f>
        <v>2490.8702241900205</v>
      </c>
      <c r="K125" s="18">
        <f>Cars_fit!$C$2*'worksheet_(ref_spectra)'!H125</f>
        <v>0</v>
      </c>
      <c r="L125" s="18">
        <f>Cars_fit!$D$2*'worksheet_(ref_spectra)'!I125</f>
        <v>0</v>
      </c>
      <c r="M125" s="18">
        <f>Cars_fit!$E$2*'worksheet_(ref_spectra)'!J125</f>
        <v>0</v>
      </c>
      <c r="N125" s="18">
        <f>Cars_fit!$F$2*'worksheet_(ref_spectra)'!K125</f>
        <v>1157.5670258349146</v>
      </c>
    </row>
    <row r="126" spans="1:14" x14ac:dyDescent="0.25">
      <c r="A126" s="18">
        <f>'worksheet_(ref_spectra)'!A126</f>
        <v>399.59999999999701</v>
      </c>
      <c r="B126" s="18">
        <f>'worksheet_(ref_spectra)'!B126</f>
        <v>674519.52952690097</v>
      </c>
      <c r="C126" s="18">
        <f>'worksheet_(ref_spectra)'!Z126</f>
        <v>672403.51660337555</v>
      </c>
      <c r="D126" s="18">
        <f>Chls_fit!$B$2*'worksheet_(ref_spectra)'!C126</f>
        <v>314194.64660966309</v>
      </c>
      <c r="E126" s="18">
        <f>Chls_fit!$C$2*'worksheet_(ref_spectra)'!D126</f>
        <v>338349.51037282438</v>
      </c>
      <c r="F126" s="18">
        <f t="shared" si="2"/>
        <v>652544.15698248753</v>
      </c>
      <c r="G126" s="18">
        <f>Chls_fit!D$2*'worksheet_(ref_spectra)'!E126</f>
        <v>6897.7266595875253</v>
      </c>
      <c r="H126" s="18">
        <f>Chls_fit!E$2*'worksheet_(ref_spectra)'!F126</f>
        <v>9279.7192588931375</v>
      </c>
      <c r="I126" s="18">
        <f t="shared" si="3"/>
        <v>16177.445918480662</v>
      </c>
      <c r="J126" s="18">
        <f>Cars_fit!$B$2*'worksheet_(ref_spectra)'!G126</f>
        <v>2510.6390354931159</v>
      </c>
      <c r="K126" s="18">
        <f>Cars_fit!$C$2*'worksheet_(ref_spectra)'!H126</f>
        <v>0</v>
      </c>
      <c r="L126" s="18">
        <f>Cars_fit!$D$2*'worksheet_(ref_spectra)'!I126</f>
        <v>0</v>
      </c>
      <c r="M126" s="18">
        <f>Cars_fit!$E$2*'worksheet_(ref_spectra)'!J126</f>
        <v>0</v>
      </c>
      <c r="N126" s="18">
        <f>Cars_fit!$F$2*'worksheet_(ref_spectra)'!K126</f>
        <v>1171.274666914298</v>
      </c>
    </row>
    <row r="127" spans="1:14" x14ac:dyDescent="0.25">
      <c r="A127" s="18">
        <f>'worksheet_(ref_spectra)'!A127</f>
        <v>399.99999999999699</v>
      </c>
      <c r="B127" s="18">
        <f>'worksheet_(ref_spectra)'!B127</f>
        <v>683014.83617496293</v>
      </c>
      <c r="C127" s="18">
        <f>'worksheet_(ref_spectra)'!Z127</f>
        <v>680964.31975473207</v>
      </c>
      <c r="D127" s="18">
        <f>Chls_fit!$B$2*'worksheet_(ref_spectra)'!C127</f>
        <v>317791.54727805126</v>
      </c>
      <c r="E127" s="18">
        <f>Chls_fit!$C$2*'worksheet_(ref_spectra)'!D127</f>
        <v>343164.38352894189</v>
      </c>
      <c r="F127" s="18">
        <f t="shared" si="2"/>
        <v>660955.93080699316</v>
      </c>
      <c r="G127" s="18">
        <f>Chls_fit!D$2*'worksheet_(ref_spectra)'!E127</f>
        <v>6928.3748828664329</v>
      </c>
      <c r="H127" s="18">
        <f>Chls_fit!E$2*'worksheet_(ref_spectra)'!F127</f>
        <v>9369.1953566812826</v>
      </c>
      <c r="I127" s="18">
        <f t="shared" si="3"/>
        <v>16297.570239547716</v>
      </c>
      <c r="J127" s="18">
        <f>Cars_fit!$B$2*'worksheet_(ref_spectra)'!G127</f>
        <v>2527.9540258127849</v>
      </c>
      <c r="K127" s="18">
        <f>Cars_fit!$C$2*'worksheet_(ref_spectra)'!H127</f>
        <v>0</v>
      </c>
      <c r="L127" s="18">
        <f>Cars_fit!$D$2*'worksheet_(ref_spectra)'!I127</f>
        <v>0</v>
      </c>
      <c r="M127" s="18">
        <f>Cars_fit!$E$2*'worksheet_(ref_spectra)'!J127</f>
        <v>0</v>
      </c>
      <c r="N127" s="18">
        <f>Cars_fit!$F$2*'worksheet_(ref_spectra)'!K127</f>
        <v>1182.8646823784279</v>
      </c>
    </row>
    <row r="128" spans="1:14" x14ac:dyDescent="0.25">
      <c r="A128" s="18">
        <f>'worksheet_(ref_spectra)'!A128</f>
        <v>400.39999999999702</v>
      </c>
      <c r="B128" s="18">
        <f>'worksheet_(ref_spectra)'!B128</f>
        <v>691884.48632466001</v>
      </c>
      <c r="C128" s="18">
        <f>'worksheet_(ref_spectra)'!Z128</f>
        <v>689300.05317479779</v>
      </c>
      <c r="D128" s="18">
        <f>Chls_fit!$B$2*'worksheet_(ref_spectra)'!C128</f>
        <v>321262.01910045044</v>
      </c>
      <c r="E128" s="18">
        <f>Chls_fit!$C$2*'worksheet_(ref_spectra)'!D128</f>
        <v>347926.92110727559</v>
      </c>
      <c r="F128" s="18">
        <f t="shared" si="2"/>
        <v>669188.94020772609</v>
      </c>
      <c r="G128" s="18">
        <f>Chls_fit!D$2*'worksheet_(ref_spectra)'!E128</f>
        <v>6958.3976322008721</v>
      </c>
      <c r="H128" s="18">
        <f>Chls_fit!E$2*'worksheet_(ref_spectra)'!F128</f>
        <v>9411.9181781476964</v>
      </c>
      <c r="I128" s="18">
        <f t="shared" si="3"/>
        <v>16370.315810348569</v>
      </c>
      <c r="J128" s="18">
        <f>Cars_fit!$B$2*'worksheet_(ref_spectra)'!G128</f>
        <v>2545.5455030038265</v>
      </c>
      <c r="K128" s="18">
        <f>Cars_fit!$C$2*'worksheet_(ref_spectra)'!H128</f>
        <v>0</v>
      </c>
      <c r="L128" s="18">
        <f>Cars_fit!$D$2*'worksheet_(ref_spectra)'!I128</f>
        <v>0</v>
      </c>
      <c r="M128" s="18">
        <f>Cars_fit!$E$2*'worksheet_(ref_spectra)'!J128</f>
        <v>0</v>
      </c>
      <c r="N128" s="18">
        <f>Cars_fit!$F$2*'worksheet_(ref_spectra)'!K128</f>
        <v>1195.2516537192662</v>
      </c>
    </row>
    <row r="129" spans="1:14" x14ac:dyDescent="0.25">
      <c r="A129" s="18">
        <f>'worksheet_(ref_spectra)'!A129</f>
        <v>400.799999999997</v>
      </c>
      <c r="B129" s="18">
        <f>'worksheet_(ref_spectra)'!B129</f>
        <v>700576.51248565805</v>
      </c>
      <c r="C129" s="18">
        <f>'worksheet_(ref_spectra)'!Z129</f>
        <v>698553.11881080328</v>
      </c>
      <c r="D129" s="18">
        <f>Chls_fit!$B$2*'worksheet_(ref_spectra)'!C129</f>
        <v>325250.84919140465</v>
      </c>
      <c r="E129" s="18">
        <f>Chls_fit!$C$2*'worksheet_(ref_spectra)'!D129</f>
        <v>353010.01409953553</v>
      </c>
      <c r="F129" s="18">
        <f t="shared" si="2"/>
        <v>678260.86329094018</v>
      </c>
      <c r="G129" s="18">
        <f>Chls_fit!D$2*'worksheet_(ref_spectra)'!E129</f>
        <v>7016.5667090363495</v>
      </c>
      <c r="H129" s="18">
        <f>Chls_fit!E$2*'worksheet_(ref_spectra)'!F129</f>
        <v>9502.2003669069054</v>
      </c>
      <c r="I129" s="18">
        <f t="shared" si="3"/>
        <v>16518.767075943255</v>
      </c>
      <c r="J129" s="18">
        <f>Cars_fit!$B$2*'worksheet_(ref_spectra)'!G129</f>
        <v>2565.3488751658433</v>
      </c>
      <c r="K129" s="18">
        <f>Cars_fit!$C$2*'worksheet_(ref_spectra)'!H129</f>
        <v>0</v>
      </c>
      <c r="L129" s="18">
        <f>Cars_fit!$D$2*'worksheet_(ref_spectra)'!I129</f>
        <v>0</v>
      </c>
      <c r="M129" s="18">
        <f>Cars_fit!$E$2*'worksheet_(ref_spectra)'!J129</f>
        <v>0</v>
      </c>
      <c r="N129" s="18">
        <f>Cars_fit!$F$2*'worksheet_(ref_spectra)'!K129</f>
        <v>1208.1395687540353</v>
      </c>
    </row>
    <row r="130" spans="1:14" x14ac:dyDescent="0.25">
      <c r="A130" s="18">
        <f>'worksheet_(ref_spectra)'!A130</f>
        <v>401.19999999999698</v>
      </c>
      <c r="B130" s="18">
        <f>'worksheet_(ref_spectra)'!B130</f>
        <v>709690.434557767</v>
      </c>
      <c r="C130" s="18">
        <f>'worksheet_(ref_spectra)'!Z130</f>
        <v>707632.04507495684</v>
      </c>
      <c r="D130" s="18">
        <f>Chls_fit!$B$2*'worksheet_(ref_spectra)'!C130</f>
        <v>329062.6788979742</v>
      </c>
      <c r="E130" s="18">
        <f>Chls_fit!$C$2*'worksheet_(ref_spectra)'!D130</f>
        <v>358112.7329334644</v>
      </c>
      <c r="F130" s="18">
        <f t="shared" si="2"/>
        <v>687175.41183143854</v>
      </c>
      <c r="G130" s="18">
        <f>Chls_fit!D$2*'worksheet_(ref_spectra)'!E130</f>
        <v>7049.0913541486589</v>
      </c>
      <c r="H130" s="18">
        <f>Chls_fit!E$2*'worksheet_(ref_spectra)'!F130</f>
        <v>9601.3495563478245</v>
      </c>
      <c r="I130" s="18">
        <f t="shared" si="3"/>
        <v>16650.440910496483</v>
      </c>
      <c r="J130" s="18">
        <f>Cars_fit!$B$2*'worksheet_(ref_spectra)'!G130</f>
        <v>2585.2559299046247</v>
      </c>
      <c r="K130" s="18">
        <f>Cars_fit!$C$2*'worksheet_(ref_spectra)'!H130</f>
        <v>0</v>
      </c>
      <c r="L130" s="18">
        <f>Cars_fit!$D$2*'worksheet_(ref_spectra)'!I130</f>
        <v>0</v>
      </c>
      <c r="M130" s="18">
        <f>Cars_fit!$E$2*'worksheet_(ref_spectra)'!J130</f>
        <v>0</v>
      </c>
      <c r="N130" s="18">
        <f>Cars_fit!$F$2*'worksheet_(ref_spectra)'!K130</f>
        <v>1220.9364031171808</v>
      </c>
    </row>
    <row r="131" spans="1:14" x14ac:dyDescent="0.25">
      <c r="A131" s="18">
        <f>'worksheet_(ref_spectra)'!A131</f>
        <v>401.59999999999701</v>
      </c>
      <c r="B131" s="18">
        <f>'worksheet_(ref_spectra)'!B131</f>
        <v>719364.54747539503</v>
      </c>
      <c r="C131" s="18">
        <f>'worksheet_(ref_spectra)'!Z131</f>
        <v>717291.51575822511</v>
      </c>
      <c r="D131" s="18">
        <f>Chls_fit!$B$2*'worksheet_(ref_spectra)'!C131</f>
        <v>333342.29533470323</v>
      </c>
      <c r="E131" s="18">
        <f>Chls_fit!$C$2*'worksheet_(ref_spectra)'!D131</f>
        <v>363326.66487018409</v>
      </c>
      <c r="F131" s="18">
        <f t="shared" ref="F131:F194" si="4">D131+E131</f>
        <v>696668.96020488732</v>
      </c>
      <c r="G131" s="18">
        <f>Chls_fit!D$2*'worksheet_(ref_spectra)'!E131</f>
        <v>7098.5037957615914</v>
      </c>
      <c r="H131" s="18">
        <f>Chls_fit!E$2*'worksheet_(ref_spectra)'!F131</f>
        <v>9685.9891083095845</v>
      </c>
      <c r="I131" s="18">
        <f t="shared" ref="I131:I194" si="5">G131+H131</f>
        <v>16784.492904071176</v>
      </c>
      <c r="J131" s="18">
        <f>Cars_fit!$B$2*'worksheet_(ref_spectra)'!G131</f>
        <v>2605.9233235396787</v>
      </c>
      <c r="K131" s="18">
        <f>Cars_fit!$C$2*'worksheet_(ref_spectra)'!H131</f>
        <v>0</v>
      </c>
      <c r="L131" s="18">
        <f>Cars_fit!$D$2*'worksheet_(ref_spectra)'!I131</f>
        <v>0</v>
      </c>
      <c r="M131" s="18">
        <f>Cars_fit!$E$2*'worksheet_(ref_spectra)'!J131</f>
        <v>0</v>
      </c>
      <c r="N131" s="18">
        <f>Cars_fit!$F$2*'worksheet_(ref_spectra)'!K131</f>
        <v>1232.1393257269094</v>
      </c>
    </row>
    <row r="132" spans="1:14" x14ac:dyDescent="0.25">
      <c r="A132" s="18">
        <f>'worksheet_(ref_spectra)'!A132</f>
        <v>401.99999999999699</v>
      </c>
      <c r="B132" s="18">
        <f>'worksheet_(ref_spectra)'!B132</f>
        <v>728953.99141296907</v>
      </c>
      <c r="C132" s="18">
        <f>'worksheet_(ref_spectra)'!Z132</f>
        <v>726737.4950163177</v>
      </c>
      <c r="D132" s="18">
        <f>Chls_fit!$B$2*'worksheet_(ref_spectra)'!C132</f>
        <v>337381.69696405303</v>
      </c>
      <c r="E132" s="18">
        <f>Chls_fit!$C$2*'worksheet_(ref_spectra)'!D132</f>
        <v>368540.59680690372</v>
      </c>
      <c r="F132" s="18">
        <f t="shared" si="4"/>
        <v>705922.29377095681</v>
      </c>
      <c r="G132" s="18">
        <f>Chls_fit!D$2*'worksheet_(ref_spectra)'!E132</f>
        <v>7155.4219247081328</v>
      </c>
      <c r="H132" s="18">
        <f>Chls_fit!E$2*'worksheet_(ref_spectra)'!F132</f>
        <v>9786.7504796926314</v>
      </c>
      <c r="I132" s="18">
        <f t="shared" si="5"/>
        <v>16942.172404400764</v>
      </c>
      <c r="J132" s="18">
        <f>Cars_fit!$B$2*'worksheet_(ref_spectra)'!G132</f>
        <v>2628.4570035564939</v>
      </c>
      <c r="K132" s="18">
        <f>Cars_fit!$C$2*'worksheet_(ref_spectra)'!H132</f>
        <v>0</v>
      </c>
      <c r="L132" s="18">
        <f>Cars_fit!$D$2*'worksheet_(ref_spectra)'!I132</f>
        <v>0</v>
      </c>
      <c r="M132" s="18">
        <f>Cars_fit!$E$2*'worksheet_(ref_spectra)'!J132</f>
        <v>0</v>
      </c>
      <c r="N132" s="18">
        <f>Cars_fit!$F$2*'worksheet_(ref_spectra)'!K132</f>
        <v>1244.5718374035596</v>
      </c>
    </row>
    <row r="133" spans="1:14" x14ac:dyDescent="0.25">
      <c r="A133" s="18">
        <f>'worksheet_(ref_spectra)'!A133</f>
        <v>402.39999999999702</v>
      </c>
      <c r="B133" s="18">
        <f>'worksheet_(ref_spectra)'!B133</f>
        <v>738653.50896155799</v>
      </c>
      <c r="C133" s="18">
        <f>'worksheet_(ref_spectra)'!Z133</f>
        <v>736224.311247829</v>
      </c>
      <c r="D133" s="18">
        <f>Chls_fit!$B$2*'worksheet_(ref_spectra)'!C133</f>
        <v>341553.84888169135</v>
      </c>
      <c r="E133" s="18">
        <f>Chls_fit!$C$2*'worksheet_(ref_spectra)'!D133</f>
        <v>373676.0253769476</v>
      </c>
      <c r="F133" s="18">
        <f t="shared" si="4"/>
        <v>715229.87425863894</v>
      </c>
      <c r="G133" s="18">
        <f>Chls_fit!D$2*'worksheet_(ref_spectra)'!E133</f>
        <v>7213.5910015436102</v>
      </c>
      <c r="H133" s="18">
        <f>Chls_fit!E$2*'worksheet_(ref_spectra)'!F133</f>
        <v>9869.7778497122636</v>
      </c>
      <c r="I133" s="18">
        <f t="shared" si="5"/>
        <v>17083.368851255873</v>
      </c>
      <c r="J133" s="18">
        <f>Cars_fit!$B$2*'worksheet_(ref_spectra)'!G133</f>
        <v>2652.8569699550699</v>
      </c>
      <c r="K133" s="18">
        <f>Cars_fit!$C$2*'worksheet_(ref_spectra)'!H133</f>
        <v>0</v>
      </c>
      <c r="L133" s="18">
        <f>Cars_fit!$D$2*'worksheet_(ref_spectra)'!I133</f>
        <v>0</v>
      </c>
      <c r="M133" s="18">
        <f>Cars_fit!$E$2*'worksheet_(ref_spectra)'!J133</f>
        <v>0</v>
      </c>
      <c r="N133" s="18">
        <f>Cars_fit!$F$2*'worksheet_(ref_spectra)'!K133</f>
        <v>1258.2111679792251</v>
      </c>
    </row>
    <row r="134" spans="1:14" x14ac:dyDescent="0.25">
      <c r="A134" s="18">
        <f>'worksheet_(ref_spectra)'!A134</f>
        <v>402.799999999997</v>
      </c>
      <c r="B134" s="18">
        <f>'worksheet_(ref_spectra)'!B134</f>
        <v>748059.15974976204</v>
      </c>
      <c r="C134" s="18">
        <f>'worksheet_(ref_spectra)'!Z134</f>
        <v>746059.39745284594</v>
      </c>
      <c r="D134" s="18">
        <f>Chls_fit!$B$2*'worksheet_(ref_spectra)'!C134</f>
        <v>345940.92983751104</v>
      </c>
      <c r="E134" s="18">
        <f>Chls_fit!$C$2*'worksheet_(ref_spectra)'!D134</f>
        <v>378929.20899700513</v>
      </c>
      <c r="F134" s="18">
        <f t="shared" si="4"/>
        <v>724870.13883451617</v>
      </c>
      <c r="G134" s="18">
        <f>Chls_fit!D$2*'worksheet_(ref_spectra)'!E134</f>
        <v>7266.1308128788796</v>
      </c>
      <c r="H134" s="18">
        <f>Chls_fit!E$2*'worksheet_(ref_spectra)'!F134</f>
        <v>9976.1818578927614</v>
      </c>
      <c r="I134" s="18">
        <f t="shared" si="5"/>
        <v>17242.31267077164</v>
      </c>
      <c r="J134" s="18">
        <f>Cars_fit!$B$2*'worksheet_(ref_spectra)'!G134</f>
        <v>2675.4597716897279</v>
      </c>
      <c r="K134" s="18">
        <f>Cars_fit!$C$2*'worksheet_(ref_spectra)'!H134</f>
        <v>0</v>
      </c>
      <c r="L134" s="18">
        <f>Cars_fit!$D$2*'worksheet_(ref_spectra)'!I134</f>
        <v>0</v>
      </c>
      <c r="M134" s="18">
        <f>Cars_fit!$E$2*'worksheet_(ref_spectra)'!J134</f>
        <v>0</v>
      </c>
      <c r="N134" s="18">
        <f>Cars_fit!$F$2*'worksheet_(ref_spectra)'!K134</f>
        <v>1271.4861758683955</v>
      </c>
    </row>
    <row r="135" spans="1:14" x14ac:dyDescent="0.25">
      <c r="A135" s="18">
        <f>'worksheet_(ref_spectra)'!A135</f>
        <v>403.19999999999698</v>
      </c>
      <c r="B135" s="18">
        <f>'worksheet_(ref_spectra)'!B135</f>
        <v>757831.74133015494</v>
      </c>
      <c r="C135" s="18">
        <f>'worksheet_(ref_spectra)'!Z135</f>
        <v>755585.98152919183</v>
      </c>
      <c r="D135" s="18">
        <f>Chls_fit!$B$2*'worksheet_(ref_spectra)'!C135</f>
        <v>350176.29617814388</v>
      </c>
      <c r="E135" s="18">
        <f>Chls_fit!$C$2*'worksheet_(ref_spectra)'!D135</f>
        <v>383999.21809481911</v>
      </c>
      <c r="F135" s="18">
        <f t="shared" si="4"/>
        <v>734175.51427296293</v>
      </c>
      <c r="G135" s="18">
        <f>Chls_fit!D$2*'worksheet_(ref_spectra)'!E135</f>
        <v>7324.9253636588237</v>
      </c>
      <c r="H135" s="18">
        <f>Chls_fit!E$2*'worksheet_(ref_spectra)'!F135</f>
        <v>10101.12595840774</v>
      </c>
      <c r="I135" s="18">
        <f t="shared" si="5"/>
        <v>17426.051322066563</v>
      </c>
      <c r="J135" s="18">
        <f>Cars_fit!$B$2*'worksheet_(ref_spectra)'!G135</f>
        <v>2701.7951461879074</v>
      </c>
      <c r="K135" s="18">
        <f>Cars_fit!$C$2*'worksheet_(ref_spectra)'!H135</f>
        <v>0</v>
      </c>
      <c r="L135" s="18">
        <f>Cars_fit!$D$2*'worksheet_(ref_spectra)'!I135</f>
        <v>0</v>
      </c>
      <c r="M135" s="18">
        <f>Cars_fit!$E$2*'worksheet_(ref_spectra)'!J135</f>
        <v>0</v>
      </c>
      <c r="N135" s="18">
        <f>Cars_fit!$F$2*'worksheet_(ref_spectra)'!K135</f>
        <v>1282.6207879744065</v>
      </c>
    </row>
    <row r="136" spans="1:14" x14ac:dyDescent="0.25">
      <c r="A136" s="18">
        <f>'worksheet_(ref_spectra)'!A136</f>
        <v>403.59999999999701</v>
      </c>
      <c r="B136" s="18">
        <f>'worksheet_(ref_spectra)'!B136</f>
        <v>767519.68395415402</v>
      </c>
      <c r="C136" s="18">
        <f>'worksheet_(ref_spectra)'!Z136</f>
        <v>765239.92775651976</v>
      </c>
      <c r="D136" s="18">
        <f>Chls_fit!$B$2*'worksheet_(ref_spectra)'!C136</f>
        <v>354620.27011465863</v>
      </c>
      <c r="E136" s="18">
        <f>Chls_fit!$C$2*'worksheet_(ref_spectra)'!D136</f>
        <v>389049.60135096416</v>
      </c>
      <c r="F136" s="18">
        <f t="shared" si="4"/>
        <v>743669.8714656228</v>
      </c>
      <c r="G136" s="18">
        <f>Chls_fit!D$2*'worksheet_(ref_spectra)'!E136</f>
        <v>7387.4727581055731</v>
      </c>
      <c r="H136" s="18">
        <f>Chls_fit!E$2*'worksheet_(ref_spectra)'!F136</f>
        <v>10161.582781237568</v>
      </c>
      <c r="I136" s="18">
        <f t="shared" si="5"/>
        <v>17549.055539343142</v>
      </c>
      <c r="J136" s="18">
        <f>Cars_fit!$B$2*'worksheet_(ref_spectra)'!G136</f>
        <v>2727.4047426487355</v>
      </c>
      <c r="K136" s="18">
        <f>Cars_fit!$C$2*'worksheet_(ref_spectra)'!H136</f>
        <v>0</v>
      </c>
      <c r="L136" s="18">
        <f>Cars_fit!$D$2*'worksheet_(ref_spectra)'!I136</f>
        <v>0</v>
      </c>
      <c r="M136" s="18">
        <f>Cars_fit!$E$2*'worksheet_(ref_spectra)'!J136</f>
        <v>0</v>
      </c>
      <c r="N136" s="18">
        <f>Cars_fit!$F$2*'worksheet_(ref_spectra)'!K136</f>
        <v>1293.5960089050757</v>
      </c>
    </row>
    <row r="137" spans="1:14" x14ac:dyDescent="0.25">
      <c r="A137" s="18">
        <f>'worksheet_(ref_spectra)'!A137</f>
        <v>403.99999999999699</v>
      </c>
      <c r="B137" s="18">
        <f>'worksheet_(ref_spectra)'!B137</f>
        <v>777373.40420037101</v>
      </c>
      <c r="C137" s="18">
        <f>'worksheet_(ref_spectra)'!Z137</f>
        <v>774731.26974188956</v>
      </c>
      <c r="D137" s="18">
        <f>Chls_fit!$B$2*'worksheet_(ref_spectra)'!C137</f>
        <v>358944.13664748386</v>
      </c>
      <c r="E137" s="18">
        <f>Chls_fit!$C$2*'worksheet_(ref_spectra)'!D137</f>
        <v>393975.68760987243</v>
      </c>
      <c r="F137" s="18">
        <f t="shared" si="4"/>
        <v>752919.82425735635</v>
      </c>
      <c r="G137" s="18">
        <f>Chls_fit!D$2*'worksheet_(ref_spectra)'!E137</f>
        <v>7466.9079490529457</v>
      </c>
      <c r="H137" s="18">
        <f>Chls_fit!E$2*'worksheet_(ref_spectra)'!F137</f>
        <v>10282.496426897225</v>
      </c>
      <c r="I137" s="18">
        <f t="shared" si="5"/>
        <v>17749.404375950173</v>
      </c>
      <c r="J137" s="18">
        <f>Cars_fit!$B$2*'worksheet_(ref_spectra)'!G137</f>
        <v>2756.2630598481842</v>
      </c>
      <c r="K137" s="18">
        <f>Cars_fit!$C$2*'worksheet_(ref_spectra)'!H137</f>
        <v>0</v>
      </c>
      <c r="L137" s="18">
        <f>Cars_fit!$D$2*'worksheet_(ref_spectra)'!I137</f>
        <v>0</v>
      </c>
      <c r="M137" s="18">
        <f>Cars_fit!$E$2*'worksheet_(ref_spectra)'!J137</f>
        <v>0</v>
      </c>
      <c r="N137" s="18">
        <f>Cars_fit!$F$2*'worksheet_(ref_spectra)'!K137</f>
        <v>1305.7780487347602</v>
      </c>
    </row>
    <row r="138" spans="1:14" x14ac:dyDescent="0.25">
      <c r="A138" s="18">
        <f>'worksheet_(ref_spectra)'!A138</f>
        <v>404.39999999999702</v>
      </c>
      <c r="B138" s="18">
        <f>'worksheet_(ref_spectra)'!B138</f>
        <v>786724.745263536</v>
      </c>
      <c r="C138" s="18">
        <f>'worksheet_(ref_spectra)'!Z138</f>
        <v>784174.10091054672</v>
      </c>
      <c r="D138" s="18">
        <f>Chls_fit!$B$2*'worksheet_(ref_spectra)'!C138</f>
        <v>363375.46769939968</v>
      </c>
      <c r="E138" s="18">
        <f>Chls_fit!$C$2*'worksheet_(ref_spectra)'!D138</f>
        <v>398757.85102987505</v>
      </c>
      <c r="F138" s="18">
        <f t="shared" si="4"/>
        <v>762133.31872927467</v>
      </c>
      <c r="G138" s="18">
        <f>Chls_fit!D$2*'worksheet_(ref_spectra)'!E138</f>
        <v>7555.0997752228623</v>
      </c>
      <c r="H138" s="18">
        <f>Chls_fit!E$2*'worksheet_(ref_spectra)'!F138</f>
        <v>10380.839525367081</v>
      </c>
      <c r="I138" s="18">
        <f t="shared" si="5"/>
        <v>17935.939300589944</v>
      </c>
      <c r="J138" s="18">
        <f>Cars_fit!$B$2*'worksheet_(ref_spectra)'!G138</f>
        <v>2785.8125942260626</v>
      </c>
      <c r="K138" s="18">
        <f>Cars_fit!$C$2*'worksheet_(ref_spectra)'!H138</f>
        <v>0</v>
      </c>
      <c r="L138" s="18">
        <f>Cars_fit!$D$2*'worksheet_(ref_spectra)'!I138</f>
        <v>0</v>
      </c>
      <c r="M138" s="18">
        <f>Cars_fit!$E$2*'worksheet_(ref_spectra)'!J138</f>
        <v>0</v>
      </c>
      <c r="N138" s="18">
        <f>Cars_fit!$F$2*'worksheet_(ref_spectra)'!K138</f>
        <v>1319.0302864560247</v>
      </c>
    </row>
    <row r="139" spans="1:14" x14ac:dyDescent="0.25">
      <c r="A139" s="18">
        <f>'worksheet_(ref_spectra)'!A139</f>
        <v>404.799999999997</v>
      </c>
      <c r="B139" s="18">
        <f>'worksheet_(ref_spectra)'!B139</f>
        <v>795720.93464286602</v>
      </c>
      <c r="C139" s="18">
        <f>'worksheet_(ref_spectra)'!Z139</f>
        <v>793380.87642124761</v>
      </c>
      <c r="D139" s="18">
        <f>Chls_fit!$B$2*'worksheet_(ref_spectra)'!C139</f>
        <v>367705.65567452431</v>
      </c>
      <c r="E139" s="18">
        <f>Chls_fit!$C$2*'worksheet_(ref_spectra)'!D139</f>
        <v>403402.63355819497</v>
      </c>
      <c r="F139" s="18">
        <f t="shared" si="4"/>
        <v>771108.28923271922</v>
      </c>
      <c r="G139" s="18">
        <f>Chls_fit!D$2*'worksheet_(ref_spectra)'!E139</f>
        <v>7628.2802267255584</v>
      </c>
      <c r="H139" s="18">
        <f>Chls_fit!E$2*'worksheet_(ref_spectra)'!F139</f>
        <v>10497.722716171415</v>
      </c>
      <c r="I139" s="18">
        <f t="shared" si="5"/>
        <v>18126.002942896972</v>
      </c>
      <c r="J139" s="18">
        <f>Cars_fit!$B$2*'worksheet_(ref_spectra)'!G139</f>
        <v>2814.2561811184537</v>
      </c>
      <c r="K139" s="18">
        <f>Cars_fit!$C$2*'worksheet_(ref_spectra)'!H139</f>
        <v>0</v>
      </c>
      <c r="L139" s="18">
        <f>Cars_fit!$D$2*'worksheet_(ref_spectra)'!I139</f>
        <v>0</v>
      </c>
      <c r="M139" s="18">
        <f>Cars_fit!$E$2*'worksheet_(ref_spectra)'!J139</f>
        <v>0</v>
      </c>
      <c r="N139" s="18">
        <f>Cars_fit!$F$2*'worksheet_(ref_spectra)'!K139</f>
        <v>1332.328064513101</v>
      </c>
    </row>
    <row r="140" spans="1:14" x14ac:dyDescent="0.25">
      <c r="A140" s="18">
        <f>'worksheet_(ref_spectra)'!A140</f>
        <v>405.19999999999698</v>
      </c>
      <c r="B140" s="18">
        <f>'worksheet_(ref_spectra)'!B140</f>
        <v>804980.28634572506</v>
      </c>
      <c r="C140" s="18">
        <f>'worksheet_(ref_spectra)'!Z140</f>
        <v>802154.19881799666</v>
      </c>
      <c r="D140" s="18">
        <f>Chls_fit!$B$2*'worksheet_(ref_spectra)'!C140</f>
        <v>371890.45047676156</v>
      </c>
      <c r="E140" s="18">
        <f>Chls_fit!$C$2*'worksheet_(ref_spectra)'!D140</f>
        <v>407759.57040870347</v>
      </c>
      <c r="F140" s="18">
        <f t="shared" si="4"/>
        <v>779650.02088546497</v>
      </c>
      <c r="G140" s="18">
        <f>Chls_fit!D$2*'worksheet_(ref_spectra)'!E140</f>
        <v>7714.5956310620732</v>
      </c>
      <c r="H140" s="18">
        <f>Chls_fit!E$2*'worksheet_(ref_spectra)'!F140</f>
        <v>10598.484087554461</v>
      </c>
      <c r="I140" s="18">
        <f t="shared" si="5"/>
        <v>18313.079718616536</v>
      </c>
      <c r="J140" s="18">
        <f>Cars_fit!$B$2*'worksheet_(ref_spectra)'!G140</f>
        <v>2845.1535889942706</v>
      </c>
      <c r="K140" s="18">
        <f>Cars_fit!$C$2*'worksheet_(ref_spectra)'!H140</f>
        <v>0</v>
      </c>
      <c r="L140" s="18">
        <f>Cars_fit!$D$2*'worksheet_(ref_spectra)'!I140</f>
        <v>0</v>
      </c>
      <c r="M140" s="18">
        <f>Cars_fit!$E$2*'worksheet_(ref_spectra)'!J140</f>
        <v>0</v>
      </c>
      <c r="N140" s="18">
        <f>Cars_fit!$F$2*'worksheet_(ref_spectra)'!K140</f>
        <v>1345.9446249208609</v>
      </c>
    </row>
    <row r="141" spans="1:14" x14ac:dyDescent="0.25">
      <c r="A141" s="18">
        <f>'worksheet_(ref_spectra)'!A141</f>
        <v>405.59999999999701</v>
      </c>
      <c r="B141" s="18">
        <f>'worksheet_(ref_spectra)'!B141</f>
        <v>813849.86147084809</v>
      </c>
      <c r="C141" s="18">
        <f>'worksheet_(ref_spectra)'!Z141</f>
        <v>810807.52904079494</v>
      </c>
      <c r="D141" s="18">
        <f>Chls_fit!$B$2*'worksheet_(ref_spectra)'!C141</f>
        <v>375961.45931760862</v>
      </c>
      <c r="E141" s="18">
        <f>Chls_fit!$C$2*'worksheet_(ref_spectra)'!D141</f>
        <v>412096.88141754305</v>
      </c>
      <c r="F141" s="18">
        <f t="shared" si="4"/>
        <v>788058.34073515167</v>
      </c>
      <c r="G141" s="18">
        <f>Chls_fit!D$2*'worksheet_(ref_spectra)'!E141</f>
        <v>7789.6525043981719</v>
      </c>
      <c r="H141" s="18">
        <f>Chls_fit!E$2*'worksheet_(ref_spectra)'!F141</f>
        <v>10722.622097098376</v>
      </c>
      <c r="I141" s="18">
        <f t="shared" si="5"/>
        <v>18512.274601496549</v>
      </c>
      <c r="J141" s="18">
        <f>Cars_fit!$B$2*'worksheet_(ref_spectra)'!G141</f>
        <v>2877.3297486501829</v>
      </c>
      <c r="K141" s="18">
        <f>Cars_fit!$C$2*'worksheet_(ref_spectra)'!H141</f>
        <v>0</v>
      </c>
      <c r="L141" s="18">
        <f>Cars_fit!$D$2*'worksheet_(ref_spectra)'!I141</f>
        <v>0</v>
      </c>
      <c r="M141" s="18">
        <f>Cars_fit!$E$2*'worksheet_(ref_spectra)'!J141</f>
        <v>0</v>
      </c>
      <c r="N141" s="18">
        <f>Cars_fit!$F$2*'worksheet_(ref_spectra)'!K141</f>
        <v>1359.5839554965264</v>
      </c>
    </row>
    <row r="142" spans="1:14" x14ac:dyDescent="0.25">
      <c r="A142" s="18">
        <f>'worksheet_(ref_spectra)'!A142</f>
        <v>405.99999999999699</v>
      </c>
      <c r="B142" s="18">
        <f>'worksheet_(ref_spectra)'!B142</f>
        <v>822033.11321196402</v>
      </c>
      <c r="C142" s="18">
        <f>'worksheet_(ref_spectra)'!Z142</f>
        <v>818840.52346395701</v>
      </c>
      <c r="D142" s="18">
        <f>Chls_fit!$B$2*'worksheet_(ref_spectra)'!C142</f>
        <v>379861.7892163705</v>
      </c>
      <c r="E142" s="18">
        <f>Chls_fit!$C$2*'worksheet_(ref_spectra)'!D142</f>
        <v>416035.1336457805</v>
      </c>
      <c r="F142" s="18">
        <f t="shared" si="4"/>
        <v>795896.92286215094</v>
      </c>
      <c r="G142" s="18">
        <f>Chls_fit!D$2*'worksheet_(ref_spectra)'!E142</f>
        <v>7858.4546382895969</v>
      </c>
      <c r="H142" s="18">
        <f>Chls_fit!E$2*'worksheet_(ref_spectra)'!F142</f>
        <v>10803.231194204815</v>
      </c>
      <c r="I142" s="18">
        <f t="shared" si="5"/>
        <v>18661.685832494411</v>
      </c>
      <c r="J142" s="18">
        <f>Cars_fit!$B$2*'worksheet_(ref_spectra)'!G142</f>
        <v>2908.9874954222723</v>
      </c>
      <c r="K142" s="18">
        <f>Cars_fit!$C$2*'worksheet_(ref_spectra)'!H142</f>
        <v>0</v>
      </c>
      <c r="L142" s="18">
        <f>Cars_fit!$D$2*'worksheet_(ref_spectra)'!I142</f>
        <v>0</v>
      </c>
      <c r="M142" s="18">
        <f>Cars_fit!$E$2*'worksheet_(ref_spectra)'!J142</f>
        <v>0</v>
      </c>
      <c r="N142" s="18">
        <f>Cars_fit!$F$2*'worksheet_(ref_spectra)'!K142</f>
        <v>1372.9272738894147</v>
      </c>
    </row>
    <row r="143" spans="1:14" x14ac:dyDescent="0.25">
      <c r="A143" s="18">
        <f>'worksheet_(ref_spectra)'!A143</f>
        <v>406.39999999999702</v>
      </c>
      <c r="B143" s="18">
        <f>'worksheet_(ref_spectra)'!B143</f>
        <v>829335.27193497703</v>
      </c>
      <c r="C143" s="18">
        <f>'worksheet_(ref_spectra)'!Z143</f>
        <v>826934.81214246876</v>
      </c>
      <c r="D143" s="18">
        <f>Chls_fit!$B$2*'worksheet_(ref_spectra)'!C143</f>
        <v>383875.90507652255</v>
      </c>
      <c r="E143" s="18">
        <f>Chls_fit!$C$2*'worksheet_(ref_spectra)'!D143</f>
        <v>419829.46303511225</v>
      </c>
      <c r="F143" s="18">
        <f t="shared" si="4"/>
        <v>803705.36811163486</v>
      </c>
      <c r="G143" s="18">
        <f>Chls_fit!D$2*'worksheet_(ref_spectra)'!E143</f>
        <v>7953.5266778486557</v>
      </c>
      <c r="H143" s="18">
        <f>Chls_fit!E$2*'worksheet_(ref_spectra)'!F143</f>
        <v>10950.745841909596</v>
      </c>
      <c r="I143" s="18">
        <f t="shared" si="5"/>
        <v>18904.272519758251</v>
      </c>
      <c r="J143" s="18">
        <f>Cars_fit!$B$2*'worksheet_(ref_spectra)'!G143</f>
        <v>2939.4701729910316</v>
      </c>
      <c r="K143" s="18">
        <f>Cars_fit!$C$2*'worksheet_(ref_spectra)'!H143</f>
        <v>0</v>
      </c>
      <c r="L143" s="18">
        <f>Cars_fit!$D$2*'worksheet_(ref_spectra)'!I143</f>
        <v>0</v>
      </c>
      <c r="M143" s="18">
        <f>Cars_fit!$E$2*'worksheet_(ref_spectra)'!J143</f>
        <v>0</v>
      </c>
      <c r="N143" s="18">
        <f>Cars_fit!$F$2*'worksheet_(ref_spectra)'!K143</f>
        <v>1385.701338084654</v>
      </c>
    </row>
    <row r="144" spans="1:14" x14ac:dyDescent="0.25">
      <c r="A144" s="18">
        <f>'worksheet_(ref_spectra)'!A144</f>
        <v>406.799999999997</v>
      </c>
      <c r="B144" s="18">
        <f>'worksheet_(ref_spectra)'!B144</f>
        <v>836975.13442113402</v>
      </c>
      <c r="C144" s="18">
        <f>'worksheet_(ref_spectra)'!Z144</f>
        <v>834421.52722106304</v>
      </c>
      <c r="D144" s="18">
        <f>Chls_fit!$B$2*'worksheet_(ref_spectra)'!C144</f>
        <v>387605.55603319925</v>
      </c>
      <c r="E144" s="18">
        <f>Chls_fit!$C$2*'worksheet_(ref_spectra)'!D144</f>
        <v>423335.94674663263</v>
      </c>
      <c r="F144" s="18">
        <f t="shared" si="4"/>
        <v>810941.50277983188</v>
      </c>
      <c r="G144" s="18">
        <f>Chls_fit!D$2*'worksheet_(ref_spectra)'!E144</f>
        <v>8047.9732434632469</v>
      </c>
      <c r="H144" s="18">
        <f>Chls_fit!E$2*'worksheet_(ref_spectra)'!F144</f>
        <v>11058.762032032222</v>
      </c>
      <c r="I144" s="18">
        <f t="shared" si="5"/>
        <v>19106.73527549547</v>
      </c>
      <c r="J144" s="18">
        <f>Cars_fit!$B$2*'worksheet_(ref_spectra)'!G144</f>
        <v>2973.7891059000767</v>
      </c>
      <c r="K144" s="18">
        <f>Cars_fit!$C$2*'worksheet_(ref_spectra)'!H144</f>
        <v>0</v>
      </c>
      <c r="L144" s="18">
        <f>Cars_fit!$D$2*'worksheet_(ref_spectra)'!I144</f>
        <v>0</v>
      </c>
      <c r="M144" s="18">
        <f>Cars_fit!$E$2*'worksheet_(ref_spectra)'!J144</f>
        <v>0</v>
      </c>
      <c r="N144" s="18">
        <f>Cars_fit!$F$2*'worksheet_(ref_spectra)'!K144</f>
        <v>1399.5000598356614</v>
      </c>
    </row>
    <row r="145" spans="1:14" x14ac:dyDescent="0.25">
      <c r="A145" s="18">
        <f>'worksheet_(ref_spectra)'!A145</f>
        <v>407.19999999999698</v>
      </c>
      <c r="B145" s="18">
        <f>'worksheet_(ref_spectra)'!B145</f>
        <v>844407.93216939108</v>
      </c>
      <c r="C145" s="18">
        <f>'worksheet_(ref_spectra)'!Z145</f>
        <v>841624.2628959422</v>
      </c>
      <c r="D145" s="18">
        <f>Chls_fit!$B$2*'worksheet_(ref_spectra)'!C145</f>
        <v>391151.88516319182</v>
      </c>
      <c r="E145" s="18">
        <f>Chls_fit!$C$2*'worksheet_(ref_spectra)'!D145</f>
        <v>426731.21735536226</v>
      </c>
      <c r="F145" s="18">
        <f t="shared" si="4"/>
        <v>817883.10251855408</v>
      </c>
      <c r="G145" s="18">
        <f>Chls_fit!D$2*'worksheet_(ref_spectra)'!E145</f>
        <v>8125.5320125772168</v>
      </c>
      <c r="H145" s="18">
        <f>Chls_fit!E$2*'worksheet_(ref_spectra)'!F145</f>
        <v>11195.797497113168</v>
      </c>
      <c r="I145" s="18">
        <f t="shared" si="5"/>
        <v>19321.329509690386</v>
      </c>
      <c r="J145" s="18">
        <f>Cars_fit!$B$2*'worksheet_(ref_spectra)'!G145</f>
        <v>3005.7579004024597</v>
      </c>
      <c r="K145" s="18">
        <f>Cars_fit!$C$2*'worksheet_(ref_spectra)'!H145</f>
        <v>0</v>
      </c>
      <c r="L145" s="18">
        <f>Cars_fit!$D$2*'worksheet_(ref_spectra)'!I145</f>
        <v>0</v>
      </c>
      <c r="M145" s="18">
        <f>Cars_fit!$E$2*'worksheet_(ref_spectra)'!J145</f>
        <v>0</v>
      </c>
      <c r="N145" s="18">
        <f>Cars_fit!$F$2*'worksheet_(ref_spectra)'!K145</f>
        <v>1414.072967295471</v>
      </c>
    </row>
    <row r="146" spans="1:14" x14ac:dyDescent="0.25">
      <c r="A146" s="18">
        <f>'worksheet_(ref_spectra)'!A146</f>
        <v>407.59999999999701</v>
      </c>
      <c r="B146" s="18">
        <f>'worksheet_(ref_spectra)'!B146</f>
        <v>850903.09900089004</v>
      </c>
      <c r="C146" s="18">
        <f>'worksheet_(ref_spectra)'!Z146</f>
        <v>848291.02477572579</v>
      </c>
      <c r="D146" s="18">
        <f>Chls_fit!$B$2*'worksheet_(ref_spectra)'!C146</f>
        <v>394489.60669730249</v>
      </c>
      <c r="E146" s="18">
        <f>Chls_fit!$C$2*'worksheet_(ref_spectra)'!D146</f>
        <v>429786.30670849659</v>
      </c>
      <c r="F146" s="18">
        <f t="shared" si="4"/>
        <v>824275.91340579907</v>
      </c>
      <c r="G146" s="18">
        <f>Chls_fit!D$2*'worksheet_(ref_spectra)'!E146</f>
        <v>8219.978578191809</v>
      </c>
      <c r="H146" s="18">
        <f>Chls_fit!E$2*'worksheet_(ref_spectra)'!F146</f>
        <v>11327.190325396661</v>
      </c>
      <c r="I146" s="18">
        <f t="shared" si="5"/>
        <v>19547.16890358847</v>
      </c>
      <c r="J146" s="18">
        <f>Cars_fit!$B$2*'worksheet_(ref_spectra)'!G146</f>
        <v>3038.5907163778807</v>
      </c>
      <c r="K146" s="18">
        <f>Cars_fit!$C$2*'worksheet_(ref_spectra)'!H146</f>
        <v>0</v>
      </c>
      <c r="L146" s="18">
        <f>Cars_fit!$D$2*'worksheet_(ref_spectra)'!I146</f>
        <v>0</v>
      </c>
      <c r="M146" s="18">
        <f>Cars_fit!$E$2*'worksheet_(ref_spectra)'!J146</f>
        <v>0</v>
      </c>
      <c r="N146" s="18">
        <f>Cars_fit!$F$2*'worksheet_(ref_spectra)'!K146</f>
        <v>1429.3517499603654</v>
      </c>
    </row>
    <row r="147" spans="1:14" x14ac:dyDescent="0.25">
      <c r="A147" s="18">
        <f>'worksheet_(ref_spectra)'!A147</f>
        <v>407.99999999999699</v>
      </c>
      <c r="B147" s="18">
        <f>'worksheet_(ref_spectra)'!B147</f>
        <v>857619.73462800204</v>
      </c>
      <c r="C147" s="18">
        <f>'worksheet_(ref_spectra)'!Z147</f>
        <v>854617.4950544181</v>
      </c>
      <c r="D147" s="18">
        <f>Chls_fit!$B$2*'worksheet_(ref_spectra)'!C147</f>
        <v>397751.4709238197</v>
      </c>
      <c r="E147" s="18">
        <f>Chls_fit!$C$2*'worksheet_(ref_spectra)'!D147</f>
        <v>432579.71817271149</v>
      </c>
      <c r="F147" s="18">
        <f t="shared" si="4"/>
        <v>830331.18909653113</v>
      </c>
      <c r="G147" s="18">
        <f>Chls_fit!D$2*'worksheet_(ref_spectra)'!E147</f>
        <v>8314.4251438064002</v>
      </c>
      <c r="H147" s="18">
        <f>Chls_fit!E$2*'worksheet_(ref_spectra)'!F147</f>
        <v>11453.746607853769</v>
      </c>
      <c r="I147" s="18">
        <f t="shared" si="5"/>
        <v>19768.171751660171</v>
      </c>
      <c r="J147" s="18">
        <f>Cars_fit!$B$2*'worksheet_(ref_spectra)'!G147</f>
        <v>3074.050157631335</v>
      </c>
      <c r="K147" s="18">
        <f>Cars_fit!$C$2*'worksheet_(ref_spectra)'!H147</f>
        <v>0</v>
      </c>
      <c r="L147" s="18">
        <f>Cars_fit!$D$2*'worksheet_(ref_spectra)'!I147</f>
        <v>0</v>
      </c>
      <c r="M147" s="18">
        <f>Cars_fit!$E$2*'worksheet_(ref_spectra)'!J147</f>
        <v>0</v>
      </c>
      <c r="N147" s="18">
        <f>Cars_fit!$F$2*'worksheet_(ref_spectra)'!K147</f>
        <v>1444.0840485955166</v>
      </c>
    </row>
    <row r="148" spans="1:14" x14ac:dyDescent="0.25">
      <c r="A148" s="18">
        <f>'worksheet_(ref_spectra)'!A148</f>
        <v>408.39999999999702</v>
      </c>
      <c r="B148" s="18">
        <f>'worksheet_(ref_spectra)'!B148</f>
        <v>863356.76084895991</v>
      </c>
      <c r="C148" s="18">
        <f>'worksheet_(ref_spectra)'!Z148</f>
        <v>860554.34413786104</v>
      </c>
      <c r="D148" s="18">
        <f>Chls_fit!$B$2*'worksheet_(ref_spectra)'!C148</f>
        <v>400950.12072734244</v>
      </c>
      <c r="E148" s="18">
        <f>Chls_fit!$C$2*'worksheet_(ref_spectra)'!D148</f>
        <v>435052.57422300015</v>
      </c>
      <c r="F148" s="18">
        <f t="shared" si="4"/>
        <v>836002.69495034264</v>
      </c>
      <c r="G148" s="18">
        <f>Chls_fit!D$2*'worksheet_(ref_spectra)'!E148</f>
        <v>8417.6283446435373</v>
      </c>
      <c r="H148" s="18">
        <f>Chls_fit!E$2*'worksheet_(ref_spectra)'!F148</f>
        <v>11570.629798658105</v>
      </c>
      <c r="I148" s="18">
        <f t="shared" si="5"/>
        <v>19988.258143301642</v>
      </c>
      <c r="J148" s="18">
        <f>Cars_fit!$B$2*'worksheet_(ref_spectra)'!G148</f>
        <v>3105.1894915196021</v>
      </c>
      <c r="K148" s="18">
        <f>Cars_fit!$C$2*'worksheet_(ref_spectra)'!H148</f>
        <v>0</v>
      </c>
      <c r="L148" s="18">
        <f>Cars_fit!$D$2*'worksheet_(ref_spectra)'!I148</f>
        <v>0</v>
      </c>
      <c r="M148" s="18">
        <f>Cars_fit!$E$2*'worksheet_(ref_spectra)'!J148</f>
        <v>0</v>
      </c>
      <c r="N148" s="18">
        <f>Cars_fit!$F$2*'worksheet_(ref_spectra)'!K148</f>
        <v>1458.2015526972073</v>
      </c>
    </row>
    <row r="149" spans="1:14" x14ac:dyDescent="0.25">
      <c r="A149" s="18">
        <f>'worksheet_(ref_spectra)'!A149</f>
        <v>408.799999999997</v>
      </c>
      <c r="B149" s="18">
        <f>'worksheet_(ref_spectra)'!B149</f>
        <v>868964.86865068902</v>
      </c>
      <c r="C149" s="18">
        <f>'worksheet_(ref_spectra)'!Z149</f>
        <v>865890.43390655424</v>
      </c>
      <c r="D149" s="18">
        <f>Chls_fit!$B$2*'worksheet_(ref_spectra)'!C149</f>
        <v>403586.16216621391</v>
      </c>
      <c r="E149" s="18">
        <f>Chls_fit!$C$2*'worksheet_(ref_spectra)'!D149</f>
        <v>437473.09469550487</v>
      </c>
      <c r="F149" s="18">
        <f t="shared" si="4"/>
        <v>841059.25686171884</v>
      </c>
      <c r="G149" s="18">
        <f>Chls_fit!D$2*'worksheet_(ref_spectra)'!E149</f>
        <v>8503.9437489800512</v>
      </c>
      <c r="H149" s="18">
        <f>Chls_fit!E$2*'worksheet_(ref_spectra)'!F149</f>
        <v>11717.338355391821</v>
      </c>
      <c r="I149" s="18">
        <f t="shared" si="5"/>
        <v>20221.282104371872</v>
      </c>
      <c r="J149" s="18">
        <f>Cars_fit!$B$2*'worksheet_(ref_spectra)'!G149</f>
        <v>3136.8472382916921</v>
      </c>
      <c r="K149" s="18">
        <f>Cars_fit!$C$2*'worksheet_(ref_spectra)'!H149</f>
        <v>0</v>
      </c>
      <c r="L149" s="18">
        <f>Cars_fit!$D$2*'worksheet_(ref_spectra)'!I149</f>
        <v>0</v>
      </c>
      <c r="M149" s="18">
        <f>Cars_fit!$E$2*'worksheet_(ref_spectra)'!J149</f>
        <v>0</v>
      </c>
      <c r="N149" s="18">
        <f>Cars_fit!$F$2*'worksheet_(ref_spectra)'!K149</f>
        <v>1473.0477021718884</v>
      </c>
    </row>
    <row r="150" spans="1:14" x14ac:dyDescent="0.25">
      <c r="A150" s="18">
        <f>'worksheet_(ref_spectra)'!A150</f>
        <v>409.19999999999698</v>
      </c>
      <c r="B150" s="18">
        <f>'worksheet_(ref_spectra)'!B150</f>
        <v>873492.41548394097</v>
      </c>
      <c r="C150" s="18">
        <f>'worksheet_(ref_spectra)'!Z150</f>
        <v>870933.06874439912</v>
      </c>
      <c r="D150" s="18">
        <f>Chls_fit!$B$2*'worksheet_(ref_spectra)'!C150</f>
        <v>406184.27495128865</v>
      </c>
      <c r="E150" s="18">
        <f>Chls_fit!$C$2*'worksheet_(ref_spectra)'!D150</f>
        <v>439579.6017013063</v>
      </c>
      <c r="F150" s="18">
        <f t="shared" si="4"/>
        <v>845763.87665259489</v>
      </c>
      <c r="G150" s="18">
        <f>Chls_fit!D$2*'worksheet_(ref_spectra)'!E150</f>
        <v>8627.7875899846149</v>
      </c>
      <c r="H150" s="18">
        <f>Chls_fit!E$2*'worksheet_(ref_spectra)'!F150</f>
        <v>11883.393095431084</v>
      </c>
      <c r="I150" s="18">
        <f t="shared" si="5"/>
        <v>20511.180685415697</v>
      </c>
      <c r="J150" s="18">
        <f>Cars_fit!$B$2*'worksheet_(ref_spectra)'!G150</f>
        <v>3170.0947845741707</v>
      </c>
      <c r="K150" s="18">
        <f>Cars_fit!$C$2*'worksheet_(ref_spectra)'!H150</f>
        <v>0</v>
      </c>
      <c r="L150" s="18">
        <f>Cars_fit!$D$2*'worksheet_(ref_spectra)'!I150</f>
        <v>0</v>
      </c>
      <c r="M150" s="18">
        <f>Cars_fit!$E$2*'worksheet_(ref_spectra)'!J150</f>
        <v>0</v>
      </c>
      <c r="N150" s="18">
        <f>Cars_fit!$F$2*'worksheet_(ref_spectra)'!K150</f>
        <v>1487.9166218144755</v>
      </c>
    </row>
    <row r="151" spans="1:14" x14ac:dyDescent="0.25">
      <c r="A151" s="18">
        <f>'worksheet_(ref_spectra)'!A151</f>
        <v>409.59999999999701</v>
      </c>
      <c r="B151" s="18">
        <f>'worksheet_(ref_spectra)'!B151</f>
        <v>877591.21266476298</v>
      </c>
      <c r="C151" s="18">
        <f>'worksheet_(ref_spectra)'!Z151</f>
        <v>875452.69456080627</v>
      </c>
      <c r="D151" s="18">
        <f>Chls_fit!$B$2*'worksheet_(ref_spectra)'!C151</f>
        <v>408832.95927475905</v>
      </c>
      <c r="E151" s="18">
        <f>Chls_fit!$C$2*'worksheet_(ref_spectra)'!D151</f>
        <v>441156.21098204586</v>
      </c>
      <c r="F151" s="18">
        <f t="shared" si="4"/>
        <v>849989.17025680491</v>
      </c>
      <c r="G151" s="18">
        <f>Chls_fit!D$2*'worksheet_(ref_spectra)'!E151</f>
        <v>8729.7398429328168</v>
      </c>
      <c r="H151" s="18">
        <f>Chls_fit!E$2*'worksheet_(ref_spectra)'!F151</f>
        <v>12030.907743135866</v>
      </c>
      <c r="I151" s="18">
        <f t="shared" si="5"/>
        <v>20760.647586068684</v>
      </c>
      <c r="J151" s="18">
        <f>Cars_fit!$B$2*'worksheet_(ref_spectra)'!G151</f>
        <v>3199.8862449644998</v>
      </c>
      <c r="K151" s="18">
        <f>Cars_fit!$C$2*'worksheet_(ref_spectra)'!H151</f>
        <v>0</v>
      </c>
      <c r="L151" s="18">
        <f>Cars_fit!$D$2*'worksheet_(ref_spectra)'!I151</f>
        <v>0</v>
      </c>
      <c r="M151" s="18">
        <f>Cars_fit!$E$2*'worksheet_(ref_spectra)'!J151</f>
        <v>0</v>
      </c>
      <c r="N151" s="18">
        <f>Cars_fit!$F$2*'worksheet_(ref_spectra)'!K151</f>
        <v>1502.9904729682162</v>
      </c>
    </row>
    <row r="152" spans="1:14" x14ac:dyDescent="0.25">
      <c r="A152" s="18">
        <f>'worksheet_(ref_spectra)'!A152</f>
        <v>409.99999999999699</v>
      </c>
      <c r="B152" s="18">
        <f>'worksheet_(ref_spectra)'!B152</f>
        <v>881513.61219382298</v>
      </c>
      <c r="C152" s="18">
        <f>'worksheet_(ref_spectra)'!Z152</f>
        <v>879143.58631779545</v>
      </c>
      <c r="D152" s="18">
        <f>Chls_fit!$B$2*'worksheet_(ref_spectra)'!C152</f>
        <v>410868.46369518264</v>
      </c>
      <c r="E152" s="18">
        <f>Chls_fit!$C$2*'worksheet_(ref_spectra)'!D152</f>
        <v>442510.3940572039</v>
      </c>
      <c r="F152" s="18">
        <f t="shared" si="4"/>
        <v>853378.85775238648</v>
      </c>
      <c r="G152" s="18">
        <f>Chls_fit!D$2*'worksheet_(ref_spectra)'!E152</f>
        <v>8832.9430437699521</v>
      </c>
      <c r="H152" s="18">
        <f>Chls_fit!E$2*'worksheet_(ref_spectra)'!F152</f>
        <v>12185.677209580226</v>
      </c>
      <c r="I152" s="18">
        <f t="shared" si="5"/>
        <v>21018.620253350178</v>
      </c>
      <c r="J152" s="18">
        <f>Cars_fit!$B$2*'worksheet_(ref_spectra)'!G152</f>
        <v>3228.2261492801263</v>
      </c>
      <c r="K152" s="18">
        <f>Cars_fit!$C$2*'worksheet_(ref_spectra)'!H152</f>
        <v>0</v>
      </c>
      <c r="L152" s="18">
        <f>Cars_fit!$D$2*'worksheet_(ref_spectra)'!I152</f>
        <v>0</v>
      </c>
      <c r="M152" s="18">
        <f>Cars_fit!$E$2*'worksheet_(ref_spectra)'!J152</f>
        <v>0</v>
      </c>
      <c r="N152" s="18">
        <f>Cars_fit!$F$2*'worksheet_(ref_spectra)'!K152</f>
        <v>1517.8821627787092</v>
      </c>
    </row>
    <row r="153" spans="1:14" x14ac:dyDescent="0.25">
      <c r="A153" s="18">
        <f>'worksheet_(ref_spectra)'!A153</f>
        <v>410.39999999999702</v>
      </c>
      <c r="B153" s="18">
        <f>'worksheet_(ref_spectra)'!B153</f>
        <v>884653.269263578</v>
      </c>
      <c r="C153" s="18">
        <f>'worksheet_(ref_spectra)'!Z153</f>
        <v>882244.34389002225</v>
      </c>
      <c r="D153" s="18">
        <f>Chls_fit!$B$2*'worksheet_(ref_spectra)'!C153</f>
        <v>412670.07475052646</v>
      </c>
      <c r="E153" s="18">
        <f>Chls_fit!$C$2*'worksheet_(ref_spectra)'!D153</f>
        <v>443465.51835175982</v>
      </c>
      <c r="F153" s="18">
        <f t="shared" si="4"/>
        <v>856135.59310228634</v>
      </c>
      <c r="G153" s="18">
        <f>Chls_fit!D$2*'worksheet_(ref_spectra)'!E153</f>
        <v>8951.1576192743087</v>
      </c>
      <c r="H153" s="18">
        <f>Chls_fit!E$2*'worksheet_(ref_spectra)'!F153</f>
        <v>12365.435496127582</v>
      </c>
      <c r="I153" s="18">
        <f t="shared" si="5"/>
        <v>21316.593115401891</v>
      </c>
      <c r="J153" s="18">
        <f>Cars_fit!$B$2*'worksheet_(ref_spectra)'!G153</f>
        <v>3258.0176096704554</v>
      </c>
      <c r="K153" s="18">
        <f>Cars_fit!$C$2*'worksheet_(ref_spectra)'!H153</f>
        <v>0</v>
      </c>
      <c r="L153" s="18">
        <f>Cars_fit!$D$2*'worksheet_(ref_spectra)'!I153</f>
        <v>0</v>
      </c>
      <c r="M153" s="18">
        <f>Cars_fit!$E$2*'worksheet_(ref_spectra)'!J153</f>
        <v>0</v>
      </c>
      <c r="N153" s="18">
        <f>Cars_fit!$F$2*'worksheet_(ref_spectra)'!K153</f>
        <v>1534.1400626635593</v>
      </c>
    </row>
    <row r="154" spans="1:14" x14ac:dyDescent="0.25">
      <c r="A154" s="18">
        <f>'worksheet_(ref_spectra)'!A154</f>
        <v>410.79999999999598</v>
      </c>
      <c r="B154" s="18">
        <f>'worksheet_(ref_spectra)'!B154</f>
        <v>887270.37314847996</v>
      </c>
      <c r="C154" s="18">
        <f>'worksheet_(ref_spectra)'!Z154</f>
        <v>884698.3897524965</v>
      </c>
      <c r="D154" s="18">
        <f>Chls_fit!$B$2*'worksheet_(ref_spectra)'!C154</f>
        <v>414054.47061410645</v>
      </c>
      <c r="E154" s="18">
        <f>Chls_fit!$C$2*'worksheet_(ref_spectra)'!D154</f>
        <v>444204.75838795723</v>
      </c>
      <c r="F154" s="18">
        <f t="shared" si="4"/>
        <v>858259.22900206363</v>
      </c>
      <c r="G154" s="18">
        <f>Chls_fit!D$2*'worksheet_(ref_spectra)'!E154</f>
        <v>9057.4881898337826</v>
      </c>
      <c r="H154" s="18">
        <f>Chls_fit!E$2*'worksheet_(ref_spectra)'!F154</f>
        <v>12544.387691703874</v>
      </c>
      <c r="I154" s="18">
        <f t="shared" si="5"/>
        <v>21601.875881537657</v>
      </c>
      <c r="J154" s="18">
        <f>Cars_fit!$B$2*'worksheet_(ref_spectra)'!G154</f>
        <v>3286.8413660109823</v>
      </c>
      <c r="K154" s="18">
        <f>Cars_fit!$C$2*'worksheet_(ref_spectra)'!H154</f>
        <v>0</v>
      </c>
      <c r="L154" s="18">
        <f>Cars_fit!$D$2*'worksheet_(ref_spectra)'!I154</f>
        <v>0</v>
      </c>
      <c r="M154" s="18">
        <f>Cars_fit!$E$2*'worksheet_(ref_spectra)'!J154</f>
        <v>0</v>
      </c>
      <c r="N154" s="18">
        <f>Cars_fit!$F$2*'worksheet_(ref_spectra)'!K154</f>
        <v>1550.4435028842215</v>
      </c>
    </row>
    <row r="155" spans="1:14" x14ac:dyDescent="0.25">
      <c r="A155" s="18">
        <f>'worksheet_(ref_spectra)'!A155</f>
        <v>411.19999999999698</v>
      </c>
      <c r="B155" s="18">
        <f>'worksheet_(ref_spectra)'!B155</f>
        <v>889867.25192793098</v>
      </c>
      <c r="C155" s="18">
        <f>'worksheet_(ref_spectra)'!Z155</f>
        <v>887035.57522157882</v>
      </c>
      <c r="D155" s="18">
        <f>Chls_fit!$B$2*'worksheet_(ref_spectra)'!C155</f>
        <v>415571.6167659749</v>
      </c>
      <c r="E155" s="18">
        <f>Chls_fit!$C$2*'worksheet_(ref_spectra)'!D155</f>
        <v>444629.98495745129</v>
      </c>
      <c r="F155" s="18">
        <f t="shared" si="4"/>
        <v>860201.60172342625</v>
      </c>
      <c r="G155" s="18">
        <f>Chls_fit!D$2*'worksheet_(ref_spectra)'!E155</f>
        <v>9199.4707752279046</v>
      </c>
      <c r="H155" s="18">
        <f>Chls_fit!E$2*'worksheet_(ref_spectra)'!F155</f>
        <v>12756.389617093806</v>
      </c>
      <c r="I155" s="18">
        <f t="shared" si="5"/>
        <v>21955.860392321709</v>
      </c>
      <c r="J155" s="18">
        <f>Cars_fit!$B$2*'worksheet_(ref_spectra)'!G155</f>
        <v>3311.2067715506369</v>
      </c>
      <c r="K155" s="18">
        <f>Cars_fit!$C$2*'worksheet_(ref_spectra)'!H155</f>
        <v>0</v>
      </c>
      <c r="L155" s="18">
        <f>Cars_fit!$D$2*'worksheet_(ref_spectra)'!I155</f>
        <v>0</v>
      </c>
      <c r="M155" s="18">
        <f>Cars_fit!$E$2*'worksheet_(ref_spectra)'!J155</f>
        <v>0</v>
      </c>
      <c r="N155" s="18">
        <f>Cars_fit!$F$2*'worksheet_(ref_spectra)'!K155</f>
        <v>1566.9063342802251</v>
      </c>
    </row>
    <row r="156" spans="1:14" x14ac:dyDescent="0.25">
      <c r="A156" s="18">
        <f>'worksheet_(ref_spectra)'!A156</f>
        <v>411.59999999999599</v>
      </c>
      <c r="B156" s="18">
        <f>'worksheet_(ref_spectra)'!B156</f>
        <v>891289.89698379103</v>
      </c>
      <c r="C156" s="18">
        <f>'worksheet_(ref_spectra)'!Z156</f>
        <v>888975.53180815559</v>
      </c>
      <c r="D156" s="18">
        <f>Chls_fit!$B$2*'worksheet_(ref_spectra)'!C156</f>
        <v>416741.08359137352</v>
      </c>
      <c r="E156" s="18">
        <f>Chls_fit!$C$2*'worksheet_(ref_spectra)'!D156</f>
        <v>445022.50179083046</v>
      </c>
      <c r="F156" s="18">
        <f t="shared" si="4"/>
        <v>861763.58538220404</v>
      </c>
      <c r="G156" s="18">
        <f>Chls_fit!D$2*'worksheet_(ref_spectra)'!E156</f>
        <v>9334.5731472328825</v>
      </c>
      <c r="H156" s="18">
        <f>Chls_fit!E$2*'worksheet_(ref_spectra)'!F156</f>
        <v>12953.075814033515</v>
      </c>
      <c r="I156" s="18">
        <f t="shared" si="5"/>
        <v>22287.648961266397</v>
      </c>
      <c r="J156" s="18">
        <f>Cars_fit!$B$2*'worksheet_(ref_spectra)'!G156</f>
        <v>3340.8599885052799</v>
      </c>
      <c r="K156" s="18">
        <f>Cars_fit!$C$2*'worksheet_(ref_spectra)'!H156</f>
        <v>0</v>
      </c>
      <c r="L156" s="18">
        <f>Cars_fit!$D$2*'worksheet_(ref_spectra)'!I156</f>
        <v>0</v>
      </c>
      <c r="M156" s="18">
        <f>Cars_fit!$E$2*'worksheet_(ref_spectra)'!J156</f>
        <v>0</v>
      </c>
      <c r="N156" s="18">
        <f>Cars_fit!$F$2*'worksheet_(ref_spectra)'!K156</f>
        <v>1583.4374761799468</v>
      </c>
    </row>
    <row r="157" spans="1:14" x14ac:dyDescent="0.25">
      <c r="A157" s="18">
        <f>'worksheet_(ref_spectra)'!A157</f>
        <v>411.99999999999602</v>
      </c>
      <c r="B157" s="18">
        <f>'worksheet_(ref_spectra)'!B157</f>
        <v>892668.73598002805</v>
      </c>
      <c r="C157" s="18">
        <f>'worksheet_(ref_spectra)'!Z157</f>
        <v>889864.81575677404</v>
      </c>
      <c r="D157" s="18">
        <f>Chls_fit!$B$2*'worksheet_(ref_spectra)'!C157</f>
        <v>417411.15647511545</v>
      </c>
      <c r="E157" s="18">
        <f>Chls_fit!$C$2*'worksheet_(ref_spectra)'!D157</f>
        <v>444852.41116303281</v>
      </c>
      <c r="F157" s="18">
        <f t="shared" si="4"/>
        <v>862263.56763814832</v>
      </c>
      <c r="G157" s="18">
        <f>Chls_fit!D$2*'worksheet_(ref_spectra)'!E157</f>
        <v>9465.922675571057</v>
      </c>
      <c r="H157" s="18">
        <f>Chls_fit!E$2*'worksheet_(ref_spectra)'!F157</f>
        <v>13171.526467191961</v>
      </c>
      <c r="I157" s="18">
        <f t="shared" si="5"/>
        <v>22637.44914276302</v>
      </c>
      <c r="J157" s="18">
        <f>Cars_fit!$B$2*'worksheet_(ref_spectra)'!G157</f>
        <v>3363.7392771113095</v>
      </c>
      <c r="K157" s="18">
        <f>Cars_fit!$C$2*'worksheet_(ref_spectra)'!H157</f>
        <v>0</v>
      </c>
      <c r="L157" s="18">
        <f>Cars_fit!$D$2*'worksheet_(ref_spectra)'!I157</f>
        <v>0</v>
      </c>
      <c r="M157" s="18">
        <f>Cars_fit!$E$2*'worksheet_(ref_spectra)'!J157</f>
        <v>0</v>
      </c>
      <c r="N157" s="18">
        <f>Cars_fit!$F$2*'worksheet_(ref_spectra)'!K157</f>
        <v>1600.0596987512922</v>
      </c>
    </row>
    <row r="158" spans="1:14" x14ac:dyDescent="0.25">
      <c r="A158" s="18">
        <f>'worksheet_(ref_spectra)'!A158</f>
        <v>412.39999999999702</v>
      </c>
      <c r="B158" s="18">
        <f>'worksheet_(ref_spectra)'!B158</f>
        <v>893831.24986232002</v>
      </c>
      <c r="C158" s="18">
        <f>'worksheet_(ref_spectra)'!Z158</f>
        <v>890783.11602125759</v>
      </c>
      <c r="D158" s="18">
        <f>Chls_fit!$B$2*'worksheet_(ref_spectra)'!C158</f>
        <v>418157.08666645078</v>
      </c>
      <c r="E158" s="18">
        <f>Chls_fit!$C$2*'worksheet_(ref_spectra)'!D158</f>
        <v>444584.19132689043</v>
      </c>
      <c r="F158" s="18">
        <f t="shared" si="4"/>
        <v>862741.27799334121</v>
      </c>
      <c r="G158" s="18">
        <f>Chls_fit!D$2*'worksheet_(ref_spectra)'!E158</f>
        <v>9631.0477969104759</v>
      </c>
      <c r="H158" s="18">
        <f>Chls_fit!E$2*'worksheet_(ref_spectra)'!F158</f>
        <v>13408.51721268489</v>
      </c>
      <c r="I158" s="18">
        <f t="shared" si="5"/>
        <v>23039.565009595368</v>
      </c>
      <c r="J158" s="18">
        <f>Cars_fit!$B$2*'worksheet_(ref_spectra)'!G158</f>
        <v>3385.4089356550876</v>
      </c>
      <c r="K158" s="18">
        <f>Cars_fit!$C$2*'worksheet_(ref_spectra)'!H158</f>
        <v>0</v>
      </c>
      <c r="L158" s="18">
        <f>Cars_fit!$D$2*'worksheet_(ref_spectra)'!I158</f>
        <v>0</v>
      </c>
      <c r="M158" s="18">
        <f>Cars_fit!$E$2*'worksheet_(ref_spectra)'!J158</f>
        <v>0</v>
      </c>
      <c r="N158" s="18">
        <f>Cars_fit!$F$2*'worksheet_(ref_spectra)'!K158</f>
        <v>1616.8640826658852</v>
      </c>
    </row>
    <row r="159" spans="1:14" x14ac:dyDescent="0.25">
      <c r="A159" s="18">
        <f>'worksheet_(ref_spectra)'!A159</f>
        <v>412.79999999999598</v>
      </c>
      <c r="B159" s="18">
        <f>'worksheet_(ref_spectra)'!B159</f>
        <v>893609.40449944907</v>
      </c>
      <c r="C159" s="18">
        <f>'worksheet_(ref_spectra)'!Z159</f>
        <v>890885.83686923387</v>
      </c>
      <c r="D159" s="18">
        <f>Chls_fit!$B$2*'worksheet_(ref_spectra)'!C159</f>
        <v>418334.08705083543</v>
      </c>
      <c r="E159" s="18">
        <f>Chls_fit!$C$2*'worksheet_(ref_spectra)'!D159</f>
        <v>444067.37749627454</v>
      </c>
      <c r="F159" s="18">
        <f t="shared" si="4"/>
        <v>862401.46454711002</v>
      </c>
      <c r="G159" s="18">
        <f>Chls_fit!D$2*'worksheet_(ref_spectra)'!E159</f>
        <v>9781.1615435826734</v>
      </c>
      <c r="H159" s="18">
        <f>Chls_fit!E$2*'worksheet_(ref_spectra)'!F159</f>
        <v>13663.241959541234</v>
      </c>
      <c r="I159" s="18">
        <f t="shared" si="5"/>
        <v>23444.403503123907</v>
      </c>
      <c r="J159" s="18">
        <f>Cars_fit!$B$2*'worksheet_(ref_spectra)'!G159</f>
        <v>3406.7329856096503</v>
      </c>
      <c r="K159" s="18">
        <f>Cars_fit!$C$2*'worksheet_(ref_spectra)'!H159</f>
        <v>0</v>
      </c>
      <c r="L159" s="18">
        <f>Cars_fit!$D$2*'worksheet_(ref_spectra)'!I159</f>
        <v>0</v>
      </c>
      <c r="M159" s="18">
        <f>Cars_fit!$E$2*'worksheet_(ref_spectra)'!J159</f>
        <v>0</v>
      </c>
      <c r="N159" s="18">
        <f>Cars_fit!$F$2*'worksheet_(ref_spectra)'!K159</f>
        <v>1633.2358333902653</v>
      </c>
    </row>
    <row r="160" spans="1:14" x14ac:dyDescent="0.25">
      <c r="A160" s="18">
        <f>'worksheet_(ref_spectra)'!A160</f>
        <v>413.19999999999601</v>
      </c>
      <c r="B160" s="18">
        <f>'worksheet_(ref_spectra)'!B160</f>
        <v>893883.35725247907</v>
      </c>
      <c r="C160" s="18">
        <f>'worksheet_(ref_spectra)'!Z160</f>
        <v>890748.0516443284</v>
      </c>
      <c r="D160" s="18">
        <f>Chls_fit!$B$2*'worksheet_(ref_spectra)'!C160</f>
        <v>418409.94435842888</v>
      </c>
      <c r="E160" s="18">
        <f>Chls_fit!$C$2*'worksheet_(ref_spectra)'!D160</f>
        <v>443367.38914341509</v>
      </c>
      <c r="F160" s="18">
        <f t="shared" si="4"/>
        <v>861777.33350184397</v>
      </c>
      <c r="G160" s="18">
        <f>Chls_fit!D$2*'worksheet_(ref_spectra)'!E160</f>
        <v>9955.6687740891048</v>
      </c>
      <c r="H160" s="18">
        <f>Chls_fit!E$2*'worksheet_(ref_spectra)'!F160</f>
        <v>13941.343344558445</v>
      </c>
      <c r="I160" s="18">
        <f t="shared" si="5"/>
        <v>23897.012118647552</v>
      </c>
      <c r="J160" s="18">
        <f>Cars_fit!$B$2*'worksheet_(ref_spectra)'!G160</f>
        <v>3422.5272981367734</v>
      </c>
      <c r="K160" s="18">
        <f>Cars_fit!$C$2*'worksheet_(ref_spectra)'!H160</f>
        <v>0</v>
      </c>
      <c r="L160" s="18">
        <f>Cars_fit!$D$2*'worksheet_(ref_spectra)'!I160</f>
        <v>0</v>
      </c>
      <c r="M160" s="18">
        <f>Cars_fit!$E$2*'worksheet_(ref_spectra)'!J160</f>
        <v>0</v>
      </c>
      <c r="N160" s="18">
        <f>Cars_fit!$F$2*'worksheet_(ref_spectra)'!K160</f>
        <v>1651.1787257001561</v>
      </c>
    </row>
    <row r="161" spans="1:14" x14ac:dyDescent="0.25">
      <c r="A161" s="18">
        <f>'worksheet_(ref_spectra)'!A161</f>
        <v>413.59999999999599</v>
      </c>
      <c r="B161" s="18">
        <f>'worksheet_(ref_spectra)'!B161</f>
        <v>893376.52239231206</v>
      </c>
      <c r="C161" s="18">
        <f>'worksheet_(ref_spectra)'!Z161</f>
        <v>890177.35302724829</v>
      </c>
      <c r="D161" s="18">
        <f>Chls_fit!$B$2*'worksheet_(ref_spectra)'!C161</f>
        <v>418201.33676254697</v>
      </c>
      <c r="E161" s="18">
        <f>Chls_fit!$C$2*'worksheet_(ref_spectra)'!D161</f>
        <v>442477.68432108901</v>
      </c>
      <c r="F161" s="18">
        <f t="shared" si="4"/>
        <v>860679.02108363598</v>
      </c>
      <c r="G161" s="18">
        <f>Chls_fit!D$2*'worksheet_(ref_spectra)'!E161</f>
        <v>10140.809061651482</v>
      </c>
      <c r="H161" s="18">
        <f>Chls_fit!E$2*'worksheet_(ref_spectra)'!F161</f>
        <v>14249.270095505037</v>
      </c>
      <c r="I161" s="18">
        <f t="shared" si="5"/>
        <v>24390.079157156521</v>
      </c>
      <c r="J161" s="18">
        <f>Cars_fit!$B$2*'worksheet_(ref_spectra)'!G161</f>
        <v>3438.4252932406616</v>
      </c>
      <c r="K161" s="18">
        <f>Cars_fit!$C$2*'worksheet_(ref_spectra)'!H161</f>
        <v>0</v>
      </c>
      <c r="L161" s="18">
        <f>Cars_fit!$D$2*'worksheet_(ref_spectra)'!I161</f>
        <v>0</v>
      </c>
      <c r="M161" s="18">
        <f>Cars_fit!$E$2*'worksheet_(ref_spectra)'!J161</f>
        <v>0</v>
      </c>
      <c r="N161" s="18">
        <f>Cars_fit!$F$2*'worksheet_(ref_spectra)'!K161</f>
        <v>1669.8274932151312</v>
      </c>
    </row>
    <row r="162" spans="1:14" x14ac:dyDescent="0.25">
      <c r="A162" s="18">
        <f>'worksheet_(ref_spectra)'!A162</f>
        <v>413.99999999999602</v>
      </c>
      <c r="B162" s="18">
        <f>'worksheet_(ref_spectra)'!B162</f>
        <v>892036.44270499703</v>
      </c>
      <c r="C162" s="18">
        <f>'worksheet_(ref_spectra)'!Z162</f>
        <v>889330.79452392983</v>
      </c>
      <c r="D162" s="18">
        <f>Chls_fit!$B$2*'worksheet_(ref_spectra)'!C162</f>
        <v>417885.26464757434</v>
      </c>
      <c r="E162" s="18">
        <f>Chls_fit!$C$2*'worksheet_(ref_spectra)'!D162</f>
        <v>441404.80497651931</v>
      </c>
      <c r="F162" s="18">
        <f t="shared" si="4"/>
        <v>859290.06962409359</v>
      </c>
      <c r="G162" s="18">
        <f>Chls_fit!D$2*'worksheet_(ref_spectra)'!E162</f>
        <v>10330.953140769601</v>
      </c>
      <c r="H162" s="18">
        <f>Chls_fit!E$2*'worksheet_(ref_spectra)'!F162</f>
        <v>14567.676029075466</v>
      </c>
      <c r="I162" s="18">
        <f t="shared" si="5"/>
        <v>24898.629169845066</v>
      </c>
      <c r="J162" s="18">
        <f>Cars_fit!$B$2*'worksheet_(ref_spectra)'!G162</f>
        <v>3453.528388589355</v>
      </c>
      <c r="K162" s="18">
        <f>Cars_fit!$C$2*'worksheet_(ref_spectra)'!H162</f>
        <v>0</v>
      </c>
      <c r="L162" s="18">
        <f>Cars_fit!$D$2*'worksheet_(ref_spectra)'!I162</f>
        <v>0</v>
      </c>
      <c r="M162" s="18">
        <f>Cars_fit!$E$2*'worksheet_(ref_spectra)'!J162</f>
        <v>0</v>
      </c>
      <c r="N162" s="18">
        <f>Cars_fit!$F$2*'worksheet_(ref_spectra)'!K162</f>
        <v>1688.5673414017301</v>
      </c>
    </row>
    <row r="163" spans="1:14" x14ac:dyDescent="0.25">
      <c r="A163" s="18">
        <f>'worksheet_(ref_spectra)'!A163</f>
        <v>414.399999999996</v>
      </c>
      <c r="B163" s="18">
        <f>'worksheet_(ref_spectra)'!B163</f>
        <v>890591.17996313202</v>
      </c>
      <c r="C163" s="18">
        <f>'worksheet_(ref_spectra)'!Z163</f>
        <v>888318.68771082885</v>
      </c>
      <c r="D163" s="18">
        <f>Chls_fit!$B$2*'worksheet_(ref_spectra)'!C163</f>
        <v>417411.15647511545</v>
      </c>
      <c r="E163" s="18">
        <f>Chls_fit!$C$2*'worksheet_(ref_spectra)'!D163</f>
        <v>440299.21589583473</v>
      </c>
      <c r="F163" s="18">
        <f t="shared" si="4"/>
        <v>857710.37237095018</v>
      </c>
      <c r="G163" s="18">
        <f>Chls_fit!D$2*'worksheet_(ref_spectra)'!E163</f>
        <v>10531.1048029992</v>
      </c>
      <c r="H163" s="18">
        <f>Chls_fit!E$2*'worksheet_(ref_spectra)'!F163</f>
        <v>14905.428145951442</v>
      </c>
      <c r="I163" s="18">
        <f t="shared" si="5"/>
        <v>25436.53294895064</v>
      </c>
      <c r="J163" s="18">
        <f>Cars_fit!$B$2*'worksheet_(ref_spectra)'!G163</f>
        <v>3465.6592500707998</v>
      </c>
      <c r="K163" s="18">
        <f>Cars_fit!$C$2*'worksheet_(ref_spectra)'!H163</f>
        <v>0</v>
      </c>
      <c r="L163" s="18">
        <f>Cars_fit!$D$2*'worksheet_(ref_spectra)'!I163</f>
        <v>0</v>
      </c>
      <c r="M163" s="18">
        <f>Cars_fit!$E$2*'worksheet_(ref_spectra)'!J163</f>
        <v>0</v>
      </c>
      <c r="N163" s="18">
        <f>Cars_fit!$F$2*'worksheet_(ref_spectra)'!K163</f>
        <v>1706.1231408572196</v>
      </c>
    </row>
    <row r="164" spans="1:14" x14ac:dyDescent="0.25">
      <c r="A164" s="18">
        <f>'worksheet_(ref_spectra)'!A164</f>
        <v>414.79999999999598</v>
      </c>
      <c r="B164" s="18">
        <f>'worksheet_(ref_spectra)'!B164</f>
        <v>889303.52642900497</v>
      </c>
      <c r="C164" s="18">
        <f>'worksheet_(ref_spectra)'!Z164</f>
        <v>886705.78625763138</v>
      </c>
      <c r="D164" s="18">
        <f>Chls_fit!$B$2*'worksheet_(ref_spectra)'!C164</f>
        <v>416500.86878399434</v>
      </c>
      <c r="E164" s="18">
        <f>Chls_fit!$C$2*'worksheet_(ref_spectra)'!D164</f>
        <v>439003.91034568357</v>
      </c>
      <c r="F164" s="18">
        <f t="shared" si="4"/>
        <v>855504.77912967792</v>
      </c>
      <c r="G164" s="18">
        <f>Chls_fit!D$2*'worksheet_(ref_spectra)'!E164</f>
        <v>10736.885730729005</v>
      </c>
      <c r="H164" s="18">
        <f>Chls_fit!E$2*'worksheet_(ref_spectra)'!F164</f>
        <v>15264.944719046156</v>
      </c>
      <c r="I164" s="18">
        <f t="shared" si="5"/>
        <v>26001.83044977516</v>
      </c>
      <c r="J164" s="18">
        <f>Cars_fit!$B$2*'worksheet_(ref_spectra)'!G164</f>
        <v>3474.5413908136243</v>
      </c>
      <c r="K164" s="18">
        <f>Cars_fit!$C$2*'worksheet_(ref_spectra)'!H164</f>
        <v>0</v>
      </c>
      <c r="L164" s="18">
        <f>Cars_fit!$D$2*'worksheet_(ref_spectra)'!I164</f>
        <v>0</v>
      </c>
      <c r="M164" s="18">
        <f>Cars_fit!$E$2*'worksheet_(ref_spectra)'!J164</f>
        <v>0</v>
      </c>
      <c r="N164" s="18">
        <f>Cars_fit!$F$2*'worksheet_(ref_spectra)'!K164</f>
        <v>1724.6352873647593</v>
      </c>
    </row>
    <row r="165" spans="1:14" x14ac:dyDescent="0.25">
      <c r="A165" s="18">
        <f>'worksheet_(ref_spectra)'!A165</f>
        <v>415.19999999999601</v>
      </c>
      <c r="B165" s="18">
        <f>'worksheet_(ref_spectra)'!B165</f>
        <v>887321.10939406801</v>
      </c>
      <c r="C165" s="18">
        <f>'worksheet_(ref_spectra)'!Z165</f>
        <v>885227.40536246402</v>
      </c>
      <c r="D165" s="18">
        <f>Chls_fit!$B$2*'worksheet_(ref_spectra)'!C165</f>
        <v>415622.1883043705</v>
      </c>
      <c r="E165" s="18">
        <f>Chls_fit!$C$2*'worksheet_(ref_spectra)'!D165</f>
        <v>437774.0242677622</v>
      </c>
      <c r="F165" s="18">
        <f t="shared" si="4"/>
        <v>853396.2125721327</v>
      </c>
      <c r="G165" s="18">
        <f>Chls_fit!D$2*'worksheet_(ref_spectra)'!E165</f>
        <v>10957.678033126031</v>
      </c>
      <c r="H165" s="18">
        <f>Chls_fit!E$2*'worksheet_(ref_spectra)'!F165</f>
        <v>15646.225748359608</v>
      </c>
      <c r="I165" s="18">
        <f t="shared" si="5"/>
        <v>26603.903781485638</v>
      </c>
      <c r="J165" s="18">
        <f>Cars_fit!$B$2*'worksheet_(ref_spectra)'!G165</f>
        <v>3484.4603573240934</v>
      </c>
      <c r="K165" s="18">
        <f>Cars_fit!$C$2*'worksheet_(ref_spectra)'!H165</f>
        <v>0</v>
      </c>
      <c r="L165" s="18">
        <f>Cars_fit!$D$2*'worksheet_(ref_spectra)'!I165</f>
        <v>0</v>
      </c>
      <c r="M165" s="18">
        <f>Cars_fit!$E$2*'worksheet_(ref_spectra)'!J165</f>
        <v>0</v>
      </c>
      <c r="N165" s="18">
        <f>Cars_fit!$F$2*'worksheet_(ref_spectra)'!K165</f>
        <v>1742.8286515216153</v>
      </c>
    </row>
    <row r="166" spans="1:14" x14ac:dyDescent="0.25">
      <c r="A166" s="18">
        <f>'worksheet_(ref_spectra)'!A166</f>
        <v>415.59999999999599</v>
      </c>
      <c r="B166" s="18">
        <f>'worksheet_(ref_spectra)'!B166</f>
        <v>885676.76723548304</v>
      </c>
      <c r="C166" s="18">
        <f>'worksheet_(ref_spectra)'!Z166</f>
        <v>883572.67480299436</v>
      </c>
      <c r="D166" s="18">
        <f>Chls_fit!$B$2*'worksheet_(ref_spectra)'!C166</f>
        <v>414610.7575364582</v>
      </c>
      <c r="E166" s="18">
        <f>Chls_fit!$C$2*'worksheet_(ref_spectra)'!D166</f>
        <v>436432.92508705013</v>
      </c>
      <c r="F166" s="18">
        <f t="shared" si="4"/>
        <v>851043.68262350839</v>
      </c>
      <c r="G166" s="18">
        <f>Chls_fit!D$2*'worksheet_(ref_spectra)'!E166</f>
        <v>11206.616663024093</v>
      </c>
      <c r="H166" s="18">
        <f>Chls_fit!E$2*'worksheet_(ref_spectra)'!F166</f>
        <v>16069.423508168406</v>
      </c>
      <c r="I166" s="18">
        <f t="shared" si="5"/>
        <v>27276.040171192501</v>
      </c>
      <c r="J166" s="18">
        <f>Cars_fit!$B$2*'worksheet_(ref_spectra)'!G166</f>
        <v>3491.337968249471</v>
      </c>
      <c r="K166" s="18">
        <f>Cars_fit!$C$2*'worksheet_(ref_spectra)'!H166</f>
        <v>0</v>
      </c>
      <c r="L166" s="18">
        <f>Cars_fit!$D$2*'worksheet_(ref_spectra)'!I166</f>
        <v>0</v>
      </c>
      <c r="M166" s="18">
        <f>Cars_fit!$E$2*'worksheet_(ref_spectra)'!J166</f>
        <v>0</v>
      </c>
      <c r="N166" s="18">
        <f>Cars_fit!$F$2*'worksheet_(ref_spectra)'!K166</f>
        <v>1761.6140400440263</v>
      </c>
    </row>
    <row r="167" spans="1:14" x14ac:dyDescent="0.25">
      <c r="A167" s="18">
        <f>'worksheet_(ref_spectra)'!A167</f>
        <v>415.99999999999602</v>
      </c>
      <c r="B167" s="18">
        <f>'worksheet_(ref_spectra)'!B167</f>
        <v>884320.11045204999</v>
      </c>
      <c r="C167" s="18">
        <f>'worksheet_(ref_spectra)'!Z167</f>
        <v>881947.06042654149</v>
      </c>
      <c r="D167" s="18">
        <f>Chls_fit!$B$2*'worksheet_(ref_spectra)'!C167</f>
        <v>413523.46946095244</v>
      </c>
      <c r="E167" s="18">
        <f>Chls_fit!$C$2*'worksheet_(ref_spectra)'!D167</f>
        <v>435189.95511468285</v>
      </c>
      <c r="F167" s="18">
        <f t="shared" si="4"/>
        <v>848713.42457563523</v>
      </c>
      <c r="G167" s="18">
        <f>Chls_fit!D$2*'worksheet_(ref_spectra)'!E167</f>
        <v>11450.551501366415</v>
      </c>
      <c r="H167" s="18">
        <f>Chls_fit!E$2*'worksheet_(ref_spectra)'!F167</f>
        <v>16507.130905456364</v>
      </c>
      <c r="I167" s="18">
        <f t="shared" si="5"/>
        <v>27957.68240682278</v>
      </c>
      <c r="J167" s="18">
        <f>Cars_fit!$B$2*'worksheet_(ref_spectra)'!G167</f>
        <v>3494.5521281291699</v>
      </c>
      <c r="K167" s="18">
        <f>Cars_fit!$C$2*'worksheet_(ref_spectra)'!H167</f>
        <v>0</v>
      </c>
      <c r="L167" s="18">
        <f>Cars_fit!$D$2*'worksheet_(ref_spectra)'!I167</f>
        <v>0</v>
      </c>
      <c r="M167" s="18">
        <f>Cars_fit!$E$2*'worksheet_(ref_spectra)'!J167</f>
        <v>0</v>
      </c>
      <c r="N167" s="18">
        <f>Cars_fit!$F$2*'worksheet_(ref_spectra)'!K167</f>
        <v>1781.4013159542992</v>
      </c>
    </row>
    <row r="168" spans="1:14" x14ac:dyDescent="0.25">
      <c r="A168" s="18">
        <f>'worksheet_(ref_spectra)'!A168</f>
        <v>416.399999999996</v>
      </c>
      <c r="B168" s="18">
        <f>'worksheet_(ref_spectra)'!B168</f>
        <v>882532.56044900697</v>
      </c>
      <c r="C168" s="18">
        <f>'worksheet_(ref_spectra)'!Z168</f>
        <v>880691.83798650862</v>
      </c>
      <c r="D168" s="18">
        <f>Chls_fit!$B$2*'worksheet_(ref_spectra)'!C168</f>
        <v>412436.18138544669</v>
      </c>
      <c r="E168" s="18">
        <f>Chls_fit!$C$2*'worksheet_(ref_spectra)'!D168</f>
        <v>434241.37276734988</v>
      </c>
      <c r="F168" s="18">
        <f t="shared" si="4"/>
        <v>846677.55415279651</v>
      </c>
      <c r="G168" s="18">
        <f>Chls_fit!D$2*'worksheet_(ref_spectra)'!E168</f>
        <v>11740.771411599333</v>
      </c>
      <c r="H168" s="18">
        <f>Chls_fit!E$2*'worksheet_(ref_spectra)'!F168</f>
        <v>16976.275850615832</v>
      </c>
      <c r="I168" s="18">
        <f t="shared" si="5"/>
        <v>28717.047262215165</v>
      </c>
      <c r="J168" s="18">
        <f>Cars_fit!$B$2*'worksheet_(ref_spectra)'!G168</f>
        <v>3496.8677056769102</v>
      </c>
      <c r="K168" s="18">
        <f>Cars_fit!$C$2*'worksheet_(ref_spectra)'!H168</f>
        <v>0</v>
      </c>
      <c r="L168" s="18">
        <f>Cars_fit!$D$2*'worksheet_(ref_spectra)'!I168</f>
        <v>0</v>
      </c>
      <c r="M168" s="18">
        <f>Cars_fit!$E$2*'worksheet_(ref_spectra)'!J168</f>
        <v>0</v>
      </c>
      <c r="N168" s="18">
        <f>Cars_fit!$F$2*'worksheet_(ref_spectra)'!K168</f>
        <v>1800.3688658199576</v>
      </c>
    </row>
    <row r="169" spans="1:14" x14ac:dyDescent="0.25">
      <c r="A169" s="18">
        <f>'worksheet_(ref_spectra)'!A169</f>
        <v>416.79999999999598</v>
      </c>
      <c r="B169" s="18">
        <f>'worksheet_(ref_spectra)'!B169</f>
        <v>881171.946055562</v>
      </c>
      <c r="C169" s="18">
        <f>'worksheet_(ref_spectra)'!Z169</f>
        <v>879225.14414281154</v>
      </c>
      <c r="D169" s="18">
        <f>Chls_fit!$B$2*'worksheet_(ref_spectra)'!C169</f>
        <v>411184.53581015521</v>
      </c>
      <c r="E169" s="18">
        <f>Chls_fit!$C$2*'worksheet_(ref_spectra)'!D169</f>
        <v>433253.53873667907</v>
      </c>
      <c r="F169" s="18">
        <f t="shared" si="4"/>
        <v>844438.07454683422</v>
      </c>
      <c r="G169" s="18">
        <f>Chls_fit!D$2*'worksheet_(ref_spectra)'!E169</f>
        <v>12025.98753027651</v>
      </c>
      <c r="H169" s="18">
        <f>Chls_fit!E$2*'worksheet_(ref_spectra)'!F169</f>
        <v>17443.808613833175</v>
      </c>
      <c r="I169" s="18">
        <f t="shared" si="5"/>
        <v>29469.796144109685</v>
      </c>
      <c r="J169" s="18">
        <f>Cars_fit!$B$2*'worksheet_(ref_spectra)'!G169</f>
        <v>3498.733992058671</v>
      </c>
      <c r="K169" s="18">
        <f>Cars_fit!$C$2*'worksheet_(ref_spectra)'!H169</f>
        <v>0</v>
      </c>
      <c r="L169" s="18">
        <f>Cars_fit!$D$2*'worksheet_(ref_spectra)'!I169</f>
        <v>0</v>
      </c>
      <c r="M169" s="18">
        <f>Cars_fit!$E$2*'worksheet_(ref_spectra)'!J169</f>
        <v>0</v>
      </c>
      <c r="N169" s="18">
        <f>Cars_fit!$F$2*'worksheet_(ref_spectra)'!K169</f>
        <v>1818.5394598089078</v>
      </c>
    </row>
    <row r="170" spans="1:14" x14ac:dyDescent="0.25">
      <c r="A170" s="18">
        <f>'worksheet_(ref_spectra)'!A170</f>
        <v>417.19999999999601</v>
      </c>
      <c r="B170" s="18">
        <f>'worksheet_(ref_spectra)'!B170</f>
        <v>879871.88619857107</v>
      </c>
      <c r="C170" s="18">
        <f>'worksheet_(ref_spectra)'!Z170</f>
        <v>878434.87513613747</v>
      </c>
      <c r="D170" s="18">
        <f>Chls_fit!$B$2*'worksheet_(ref_spectra)'!C170</f>
        <v>410223.67658063851</v>
      </c>
      <c r="E170" s="18">
        <f>Chls_fit!$C$2*'worksheet_(ref_spectra)'!D170</f>
        <v>432553.55038381956</v>
      </c>
      <c r="F170" s="18">
        <f t="shared" si="4"/>
        <v>842777.22696445812</v>
      </c>
      <c r="G170" s="18">
        <f>Chls_fit!D$2*'worksheet_(ref_spectra)'!E170</f>
        <v>12339.349976454725</v>
      </c>
      <c r="H170" s="18">
        <f>Chls_fit!E$2*'worksheet_(ref_spectra)'!F170</f>
        <v>17983.083473475242</v>
      </c>
      <c r="I170" s="18">
        <f t="shared" si="5"/>
        <v>30322.433449929966</v>
      </c>
      <c r="J170" s="18">
        <f>Cars_fit!$B$2*'worksheet_(ref_spectra)'!G170</f>
        <v>3498.595748622985</v>
      </c>
      <c r="K170" s="18">
        <f>Cars_fit!$C$2*'worksheet_(ref_spectra)'!H170</f>
        <v>0</v>
      </c>
      <c r="L170" s="18">
        <f>Cars_fit!$D$2*'worksheet_(ref_spectra)'!I170</f>
        <v>0</v>
      </c>
      <c r="M170" s="18">
        <f>Cars_fit!$E$2*'worksheet_(ref_spectra)'!J170</f>
        <v>0</v>
      </c>
      <c r="N170" s="18">
        <f>Cars_fit!$F$2*'worksheet_(ref_spectra)'!K170</f>
        <v>1836.6189731262343</v>
      </c>
    </row>
    <row r="171" spans="1:14" x14ac:dyDescent="0.25">
      <c r="A171" s="18">
        <f>'worksheet_(ref_spectra)'!A171</f>
        <v>417.59999999999599</v>
      </c>
      <c r="B171" s="18">
        <f>'worksheet_(ref_spectra)'!B171</f>
        <v>879508.67348124599</v>
      </c>
      <c r="C171" s="18">
        <f>'worksheet_(ref_spectra)'!Z171</f>
        <v>877711.02623386728</v>
      </c>
      <c r="D171" s="18">
        <f>Chls_fit!$B$2*'worksheet_(ref_spectra)'!C171</f>
        <v>409149.03138973168</v>
      </c>
      <c r="E171" s="18">
        <f>Chls_fit!$C$2*'worksheet_(ref_spectra)'!D171</f>
        <v>432030.19460598071</v>
      </c>
      <c r="F171" s="18">
        <f t="shared" si="4"/>
        <v>841179.22599571245</v>
      </c>
      <c r="G171" s="18">
        <f>Chls_fit!D$2*'worksheet_(ref_spectra)'!E171</f>
        <v>12664.596427577822</v>
      </c>
      <c r="H171" s="18">
        <f>Chls_fit!E$2*'worksheet_(ref_spectra)'!F171</f>
        <v>18514.297423406668</v>
      </c>
      <c r="I171" s="18">
        <f t="shared" si="5"/>
        <v>31178.893850984488</v>
      </c>
      <c r="J171" s="18">
        <f>Cars_fit!$B$2*'worksheet_(ref_spectra)'!G171</f>
        <v>3496.5912188055381</v>
      </c>
      <c r="K171" s="18">
        <f>Cars_fit!$C$2*'worksheet_(ref_spectra)'!H171</f>
        <v>0</v>
      </c>
      <c r="L171" s="18">
        <f>Cars_fit!$D$2*'worksheet_(ref_spectra)'!I171</f>
        <v>0</v>
      </c>
      <c r="M171" s="18">
        <f>Cars_fit!$E$2*'worksheet_(ref_spectra)'!J171</f>
        <v>0</v>
      </c>
      <c r="N171" s="18">
        <f>Cars_fit!$F$2*'worksheet_(ref_spectra)'!K171</f>
        <v>1856.3151683648832</v>
      </c>
    </row>
    <row r="172" spans="1:14" x14ac:dyDescent="0.25">
      <c r="A172" s="18">
        <f>'worksheet_(ref_spectra)'!A172</f>
        <v>417.99999999999602</v>
      </c>
      <c r="B172" s="18">
        <f>'worksheet_(ref_spectra)'!B172</f>
        <v>878345.17343339405</v>
      </c>
      <c r="C172" s="18">
        <f>'worksheet_(ref_spectra)'!Z172</f>
        <v>877267.74603320856</v>
      </c>
      <c r="D172" s="18">
        <f>Chls_fit!$B$2*'worksheet_(ref_spectra)'!C172</f>
        <v>408137.60062181932</v>
      </c>
      <c r="E172" s="18">
        <f>Chls_fit!$C$2*'worksheet_(ref_spectra)'!D172</f>
        <v>431670.38750871649</v>
      </c>
      <c r="F172" s="18">
        <f t="shared" si="4"/>
        <v>839807.98813053581</v>
      </c>
      <c r="G172" s="18">
        <f>Chls_fit!D$2*'worksheet_(ref_spectra)'!E172</f>
        <v>13013.610888590683</v>
      </c>
      <c r="H172" s="18">
        <f>Chls_fit!E$2*'worksheet_(ref_spectra)'!F172</f>
        <v>19076.948921209605</v>
      </c>
      <c r="I172" s="18">
        <f t="shared" si="5"/>
        <v>32090.559809800288</v>
      </c>
      <c r="J172" s="18">
        <f>Cars_fit!$B$2*'worksheet_(ref_spectra)'!G172</f>
        <v>3494.6212498470131</v>
      </c>
      <c r="K172" s="18">
        <f>Cars_fit!$C$2*'worksheet_(ref_spectra)'!H172</f>
        <v>0</v>
      </c>
      <c r="L172" s="18">
        <f>Cars_fit!$D$2*'worksheet_(ref_spectra)'!I172</f>
        <v>0</v>
      </c>
      <c r="M172" s="18">
        <f>Cars_fit!$E$2*'worksheet_(ref_spectra)'!J172</f>
        <v>0</v>
      </c>
      <c r="N172" s="18">
        <f>Cars_fit!$F$2*'worksheet_(ref_spectra)'!K172</f>
        <v>1874.5768430254573</v>
      </c>
    </row>
    <row r="173" spans="1:14" x14ac:dyDescent="0.25">
      <c r="A173" s="18">
        <f>'worksheet_(ref_spectra)'!A173</f>
        <v>418.399999999996</v>
      </c>
      <c r="B173" s="18">
        <f>'worksheet_(ref_spectra)'!B173</f>
        <v>878919.41315917496</v>
      </c>
      <c r="C173" s="18">
        <f>'worksheet_(ref_spectra)'!Z173</f>
        <v>877592.85433444683</v>
      </c>
      <c r="D173" s="18">
        <f>Chls_fit!$B$2*'worksheet_(ref_spectra)'!C173</f>
        <v>407322.13456519006</v>
      </c>
      <c r="E173" s="18">
        <f>Chls_fit!$C$2*'worksheet_(ref_spectra)'!D173</f>
        <v>431833.93618929113</v>
      </c>
      <c r="F173" s="18">
        <f t="shared" si="4"/>
        <v>839156.07075448125</v>
      </c>
      <c r="G173" s="18">
        <f>Chls_fit!D$2*'worksheet_(ref_spectra)'!E173</f>
        <v>13366.37819327035</v>
      </c>
      <c r="H173" s="18">
        <f>Chls_fit!E$2*'worksheet_(ref_spectra)'!F173</f>
        <v>19689.578059218537</v>
      </c>
      <c r="I173" s="18">
        <f t="shared" si="5"/>
        <v>33055.95625248889</v>
      </c>
      <c r="J173" s="18">
        <f>Cars_fit!$B$2*'worksheet_(ref_spectra)'!G173</f>
        <v>3488.2620518054578</v>
      </c>
      <c r="K173" s="18">
        <f>Cars_fit!$C$2*'worksheet_(ref_spectra)'!H173</f>
        <v>0</v>
      </c>
      <c r="L173" s="18">
        <f>Cars_fit!$D$2*'worksheet_(ref_spectra)'!I173</f>
        <v>0</v>
      </c>
      <c r="M173" s="18">
        <f>Cars_fit!$E$2*'worksheet_(ref_spectra)'!J173</f>
        <v>0</v>
      </c>
      <c r="N173" s="18">
        <f>Cars_fit!$F$2*'worksheet_(ref_spectra)'!K173</f>
        <v>1892.56527567116</v>
      </c>
    </row>
    <row r="174" spans="1:14" x14ac:dyDescent="0.25">
      <c r="A174" s="18">
        <f>'worksheet_(ref_spectra)'!A174</f>
        <v>418.79999999999598</v>
      </c>
      <c r="B174" s="18">
        <f>'worksheet_(ref_spectra)'!B174</f>
        <v>879959.89272330096</v>
      </c>
      <c r="C174" s="18">
        <f>'worksheet_(ref_spectra)'!Z174</f>
        <v>878668.6616683047</v>
      </c>
      <c r="D174" s="18">
        <f>Chls_fit!$B$2*'worksheet_(ref_spectra)'!C174</f>
        <v>406746.88331593992</v>
      </c>
      <c r="E174" s="18">
        <f>Chls_fit!$C$2*'worksheet_(ref_spectra)'!D174</f>
        <v>432494.67285881267</v>
      </c>
      <c r="F174" s="18">
        <f t="shared" si="4"/>
        <v>839241.55617475254</v>
      </c>
      <c r="G174" s="18">
        <f>Chls_fit!D$2*'worksheet_(ref_spectra)'!E174</f>
        <v>13743.53898178425</v>
      </c>
      <c r="H174" s="18">
        <f>Chls_fit!E$2*'worksheet_(ref_spectra)'!F174</f>
        <v>20286.891468777241</v>
      </c>
      <c r="I174" s="18">
        <f t="shared" si="5"/>
        <v>34030.430450561493</v>
      </c>
      <c r="J174" s="18">
        <f>Cars_fit!$B$2*'worksheet_(ref_spectra)'!G174</f>
        <v>3485.324378797131</v>
      </c>
      <c r="K174" s="18">
        <f>Cars_fit!$C$2*'worksheet_(ref_spectra)'!H174</f>
        <v>0</v>
      </c>
      <c r="L174" s="18">
        <f>Cars_fit!$D$2*'worksheet_(ref_spectra)'!I174</f>
        <v>0</v>
      </c>
      <c r="M174" s="18">
        <f>Cars_fit!$E$2*'worksheet_(ref_spectra)'!J174</f>
        <v>0</v>
      </c>
      <c r="N174" s="18">
        <f>Cars_fit!$F$2*'worksheet_(ref_spectra)'!K174</f>
        <v>1911.3506641935708</v>
      </c>
    </row>
    <row r="175" spans="1:14" x14ac:dyDescent="0.25">
      <c r="A175" s="18">
        <f>'worksheet_(ref_spectra)'!A175</f>
        <v>419.19999999999601</v>
      </c>
      <c r="B175" s="18">
        <f>'worksheet_(ref_spectra)'!B175</f>
        <v>881603.84221523104</v>
      </c>
      <c r="C175" s="18">
        <f>'worksheet_(ref_spectra)'!Z175</f>
        <v>880156.71716145601</v>
      </c>
      <c r="D175" s="18">
        <f>Chls_fit!$B$2*'worksheet_(ref_spectra)'!C175</f>
        <v>406361.27533567336</v>
      </c>
      <c r="E175" s="18">
        <f>Chls_fit!$C$2*'worksheet_(ref_spectra)'!D175</f>
        <v>433318.95820890891</v>
      </c>
      <c r="F175" s="18">
        <f t="shared" si="4"/>
        <v>839680.23354458227</v>
      </c>
      <c r="G175" s="18">
        <f>Chls_fit!D$2*'worksheet_(ref_spectra)'!E175</f>
        <v>14146.969675965784</v>
      </c>
      <c r="H175" s="18">
        <f>Chls_fit!E$2*'worksheet_(ref_spectra)'!F175</f>
        <v>20922.091153975973</v>
      </c>
      <c r="I175" s="18">
        <f t="shared" si="5"/>
        <v>35069.060829941758</v>
      </c>
      <c r="J175" s="18">
        <f>Cars_fit!$B$2*'worksheet_(ref_spectra)'!G175</f>
        <v>3477.5827463987157</v>
      </c>
      <c r="K175" s="18">
        <f>Cars_fit!$C$2*'worksheet_(ref_spectra)'!H175</f>
        <v>0</v>
      </c>
      <c r="L175" s="18">
        <f>Cars_fit!$D$2*'worksheet_(ref_spectra)'!I175</f>
        <v>0</v>
      </c>
      <c r="M175" s="18">
        <f>Cars_fit!$E$2*'worksheet_(ref_spectra)'!J175</f>
        <v>0</v>
      </c>
      <c r="N175" s="18">
        <f>Cars_fit!$F$2*'worksheet_(ref_spectra)'!K175</f>
        <v>1929.8400405332045</v>
      </c>
    </row>
    <row r="176" spans="1:14" x14ac:dyDescent="0.25">
      <c r="A176" s="18">
        <f>'worksheet_(ref_spectra)'!A176</f>
        <v>419.59999999999599</v>
      </c>
      <c r="B176" s="18">
        <f>'worksheet_(ref_spectra)'!B176</f>
        <v>883615.79515374405</v>
      </c>
      <c r="C176" s="18">
        <f>'worksheet_(ref_spectra)'!Z176</f>
        <v>882559.85897715611</v>
      </c>
      <c r="D176" s="18">
        <f>Chls_fit!$B$2*'worksheet_(ref_spectra)'!C176</f>
        <v>406171.63206668978</v>
      </c>
      <c r="E176" s="18">
        <f>Chls_fit!$C$2*'worksheet_(ref_spectra)'!D176</f>
        <v>434836.68996464158</v>
      </c>
      <c r="F176" s="18">
        <f t="shared" si="4"/>
        <v>841008.32203133136</v>
      </c>
      <c r="G176" s="18">
        <f>Chls_fit!D$2*'worksheet_(ref_spectra)'!E176</f>
        <v>14545.396578591577</v>
      </c>
      <c r="H176" s="18">
        <f>Chls_fit!E$2*'worksheet_(ref_spectra)'!F176</f>
        <v>21587.92229607515</v>
      </c>
      <c r="I176" s="18">
        <f t="shared" si="5"/>
        <v>36133.318874666729</v>
      </c>
      <c r="J176" s="18">
        <f>Cars_fit!$B$2*'worksheet_(ref_spectra)'!G176</f>
        <v>3470.9816223447101</v>
      </c>
      <c r="K176" s="18">
        <f>Cars_fit!$C$2*'worksheet_(ref_spectra)'!H176</f>
        <v>0</v>
      </c>
      <c r="L176" s="18">
        <f>Cars_fit!$D$2*'worksheet_(ref_spectra)'!I176</f>
        <v>0</v>
      </c>
      <c r="M176" s="18">
        <f>Cars_fit!$E$2*'worksheet_(ref_spectra)'!J176</f>
        <v>0</v>
      </c>
      <c r="N176" s="18">
        <f>Cars_fit!$F$2*'worksheet_(ref_spectra)'!K176</f>
        <v>1947.2364488133521</v>
      </c>
    </row>
    <row r="177" spans="1:14" x14ac:dyDescent="0.25">
      <c r="A177" s="18">
        <f>'worksheet_(ref_spectra)'!A177</f>
        <v>419.99999999999602</v>
      </c>
      <c r="B177" s="18">
        <f>'worksheet_(ref_spectra)'!B177</f>
        <v>886721.98572625709</v>
      </c>
      <c r="C177" s="18">
        <f>'worksheet_(ref_spectra)'!Z177</f>
        <v>886127.2526693861</v>
      </c>
      <c r="D177" s="18">
        <f>Chls_fit!$B$2*'worksheet_(ref_spectra)'!C177</f>
        <v>406633.0973545498</v>
      </c>
      <c r="E177" s="18">
        <f>Chls_fit!$C$2*'worksheet_(ref_spectra)'!D177</f>
        <v>436805.81607876031</v>
      </c>
      <c r="F177" s="18">
        <f t="shared" si="4"/>
        <v>843438.91343331011</v>
      </c>
      <c r="G177" s="18">
        <f>Chls_fit!D$2*'worksheet_(ref_spectra)'!E177</f>
        <v>14981.35191788542</v>
      </c>
      <c r="H177" s="18">
        <f>Chls_fit!E$2*'worksheet_(ref_spectra)'!F177</f>
        <v>22279.548349248387</v>
      </c>
      <c r="I177" s="18">
        <f t="shared" si="5"/>
        <v>37260.900267133809</v>
      </c>
      <c r="J177" s="18">
        <f>Cars_fit!$B$2*'worksheet_(ref_spectra)'!G177</f>
        <v>3464.1040114193324</v>
      </c>
      <c r="K177" s="18">
        <f>Cars_fit!$C$2*'worksheet_(ref_spectra)'!H177</f>
        <v>0</v>
      </c>
      <c r="L177" s="18">
        <f>Cars_fit!$D$2*'worksheet_(ref_spectra)'!I177</f>
        <v>0</v>
      </c>
      <c r="M177" s="18">
        <f>Cars_fit!$E$2*'worksheet_(ref_spectra)'!J177</f>
        <v>0</v>
      </c>
      <c r="N177" s="18">
        <f>Cars_fit!$F$2*'worksheet_(ref_spectra)'!K177</f>
        <v>1963.3349575228608</v>
      </c>
    </row>
    <row r="178" spans="1:14" x14ac:dyDescent="0.25">
      <c r="A178" s="18">
        <f>'worksheet_(ref_spectra)'!A178</f>
        <v>420.399999999996</v>
      </c>
      <c r="B178" s="18">
        <f>'worksheet_(ref_spectra)'!B178</f>
        <v>890780.05146618502</v>
      </c>
      <c r="C178" s="18">
        <f>'worksheet_(ref_spectra)'!Z178</f>
        <v>889603.14127364522</v>
      </c>
      <c r="D178" s="18">
        <f>Chls_fit!$B$2*'worksheet_(ref_spectra)'!C178</f>
        <v>406683.6688929454</v>
      </c>
      <c r="E178" s="18">
        <f>Chls_fit!$C$2*'worksheet_(ref_spectra)'!D178</f>
        <v>439062.7878706904</v>
      </c>
      <c r="F178" s="18">
        <f t="shared" si="4"/>
        <v>845746.45676363586</v>
      </c>
      <c r="G178" s="18">
        <f>Chls_fit!D$2*'worksheet_(ref_spectra)'!E178</f>
        <v>15421.060100846069</v>
      </c>
      <c r="H178" s="18">
        <f>Chls_fit!E$2*'worksheet_(ref_spectra)'!F178</f>
        <v>22996.969313495683</v>
      </c>
      <c r="I178" s="18">
        <f t="shared" si="5"/>
        <v>38418.029414341756</v>
      </c>
      <c r="J178" s="18">
        <f>Cars_fit!$B$2*'worksheet_(ref_spectra)'!G178</f>
        <v>3457.4683265064054</v>
      </c>
      <c r="K178" s="18">
        <f>Cars_fit!$C$2*'worksheet_(ref_spectra)'!H178</f>
        <v>0</v>
      </c>
      <c r="L178" s="18">
        <f>Cars_fit!$D$2*'worksheet_(ref_spectra)'!I178</f>
        <v>0</v>
      </c>
      <c r="M178" s="18">
        <f>Cars_fit!$E$2*'worksheet_(ref_spectra)'!J178</f>
        <v>0</v>
      </c>
      <c r="N178" s="18">
        <f>Cars_fit!$F$2*'worksheet_(ref_spectra)'!K178</f>
        <v>1981.1867691611276</v>
      </c>
    </row>
    <row r="179" spans="1:14" x14ac:dyDescent="0.25">
      <c r="A179" s="18">
        <f>'worksheet_(ref_spectra)'!A179</f>
        <v>420.79999999999598</v>
      </c>
      <c r="B179" s="18">
        <f>'worksheet_(ref_spectra)'!B179</f>
        <v>895192.33486416505</v>
      </c>
      <c r="C179" s="18">
        <f>'worksheet_(ref_spectra)'!Z179</f>
        <v>894756.92134182982</v>
      </c>
      <c r="D179" s="18">
        <f>Chls_fit!$B$2*'worksheet_(ref_spectra)'!C179</f>
        <v>407695.0996608577</v>
      </c>
      <c r="E179" s="18">
        <f>Chls_fit!$C$2*'worksheet_(ref_spectra)'!D179</f>
        <v>442013.20606825699</v>
      </c>
      <c r="F179" s="18">
        <f t="shared" si="4"/>
        <v>849708.30572911468</v>
      </c>
      <c r="G179" s="18">
        <f>Chls_fit!D$2*'worksheet_(ref_spectra)'!E179</f>
        <v>15883.285345807546</v>
      </c>
      <c r="H179" s="18">
        <f>Chls_fit!E$2*'worksheet_(ref_spectra)'!F179</f>
        <v>23718.420732598304</v>
      </c>
      <c r="I179" s="18">
        <f t="shared" si="5"/>
        <v>39601.706078405849</v>
      </c>
      <c r="J179" s="18">
        <f>Cars_fit!$B$2*'worksheet_(ref_spectra)'!G179</f>
        <v>3448.7589900581884</v>
      </c>
      <c r="K179" s="18">
        <f>Cars_fit!$C$2*'worksheet_(ref_spectra)'!H179</f>
        <v>0</v>
      </c>
      <c r="L179" s="18">
        <f>Cars_fit!$D$2*'worksheet_(ref_spectra)'!I179</f>
        <v>0</v>
      </c>
      <c r="M179" s="18">
        <f>Cars_fit!$E$2*'worksheet_(ref_spectra)'!J179</f>
        <v>0</v>
      </c>
      <c r="N179" s="18">
        <f>Cars_fit!$F$2*'worksheet_(ref_spectra)'!K179</f>
        <v>1998.1505442510622</v>
      </c>
    </row>
    <row r="180" spans="1:14" x14ac:dyDescent="0.25">
      <c r="A180" s="18">
        <f>'worksheet_(ref_spectra)'!A180</f>
        <v>421.19999999999601</v>
      </c>
      <c r="B180" s="18">
        <f>'worksheet_(ref_spectra)'!B180</f>
        <v>901213.63096649293</v>
      </c>
      <c r="C180" s="18">
        <f>'worksheet_(ref_spectra)'!Z180</f>
        <v>900585.55051599746</v>
      </c>
      <c r="D180" s="18">
        <f>Chls_fit!$B$2*'worksheet_(ref_spectra)'!C180</f>
        <v>408826.63783245964</v>
      </c>
      <c r="E180" s="18">
        <f>Chls_fit!$C$2*'worksheet_(ref_spectra)'!D180</f>
        <v>445480.43809643947</v>
      </c>
      <c r="F180" s="18">
        <f t="shared" si="4"/>
        <v>854307.07592889911</v>
      </c>
      <c r="G180" s="18">
        <f>Chls_fit!D$2*'worksheet_(ref_spectra)'!E180</f>
        <v>16366.77670488092</v>
      </c>
      <c r="H180" s="18">
        <f>Chls_fit!E$2*'worksheet_(ref_spectra)'!F180</f>
        <v>24455.99397112221</v>
      </c>
      <c r="I180" s="18">
        <f t="shared" si="5"/>
        <v>40822.770676003129</v>
      </c>
      <c r="J180" s="18">
        <f>Cars_fit!$B$2*'worksheet_(ref_spectra)'!G180</f>
        <v>3441.4320879668317</v>
      </c>
      <c r="K180" s="18">
        <f>Cars_fit!$C$2*'worksheet_(ref_spectra)'!H180</f>
        <v>0</v>
      </c>
      <c r="L180" s="18">
        <f>Cars_fit!$D$2*'worksheet_(ref_spectra)'!I180</f>
        <v>0</v>
      </c>
      <c r="M180" s="18">
        <f>Cars_fit!$E$2*'worksheet_(ref_spectra)'!J180</f>
        <v>0</v>
      </c>
      <c r="N180" s="18">
        <f>Cars_fit!$F$2*'worksheet_(ref_spectra)'!K180</f>
        <v>2014.2718231284769</v>
      </c>
    </row>
    <row r="181" spans="1:14" x14ac:dyDescent="0.25">
      <c r="A181" s="18">
        <f>'worksheet_(ref_spectra)'!A181</f>
        <v>421.59999999999599</v>
      </c>
      <c r="B181" s="18">
        <f>'worksheet_(ref_spectra)'!B181</f>
        <v>907963.39607474091</v>
      </c>
      <c r="C181" s="18">
        <f>'worksheet_(ref_spectra)'!Z181</f>
        <v>907535.14074045408</v>
      </c>
      <c r="D181" s="18">
        <f>Chls_fit!$B$2*'worksheet_(ref_spectra)'!C181</f>
        <v>410489.17715721548</v>
      </c>
      <c r="E181" s="18">
        <f>Chls_fit!$C$2*'worksheet_(ref_spectra)'!D181</f>
        <v>449497.19369135273</v>
      </c>
      <c r="F181" s="18">
        <f t="shared" si="4"/>
        <v>859986.37084856816</v>
      </c>
      <c r="G181" s="18">
        <f>Chls_fit!D$2*'worksheet_(ref_spectra)'!E181</f>
        <v>16860.275647065773</v>
      </c>
      <c r="H181" s="18">
        <f>Chls_fit!E$2*'worksheet_(ref_spectra)'!F181</f>
        <v>25223.392575575501</v>
      </c>
      <c r="I181" s="18">
        <f t="shared" si="5"/>
        <v>42083.668222641274</v>
      </c>
      <c r="J181" s="18">
        <f>Cars_fit!$B$2*'worksheet_(ref_spectra)'!G181</f>
        <v>3435.0728899252763</v>
      </c>
      <c r="K181" s="18">
        <f>Cars_fit!$C$2*'worksheet_(ref_spectra)'!H181</f>
        <v>0</v>
      </c>
      <c r="L181" s="18">
        <f>Cars_fit!$D$2*'worksheet_(ref_spectra)'!I181</f>
        <v>0</v>
      </c>
      <c r="M181" s="18">
        <f>Cars_fit!$E$2*'worksheet_(ref_spectra)'!J181</f>
        <v>0</v>
      </c>
      <c r="N181" s="18">
        <f>Cars_fit!$F$2*'worksheet_(ref_spectra)'!K181</f>
        <v>2030.0287793193961</v>
      </c>
    </row>
    <row r="182" spans="1:14" x14ac:dyDescent="0.25">
      <c r="A182" s="18">
        <f>'worksheet_(ref_spectra)'!A182</f>
        <v>421.99999999999602</v>
      </c>
      <c r="B182" s="18">
        <f>'worksheet_(ref_spectra)'!B182</f>
        <v>915960.56413787196</v>
      </c>
      <c r="C182" s="18">
        <f>'worksheet_(ref_spectra)'!Z182</f>
        <v>915151.02114084212</v>
      </c>
      <c r="D182" s="18">
        <f>Chls_fit!$B$2*'worksheet_(ref_spectra)'!C182</f>
        <v>412372.96696245222</v>
      </c>
      <c r="E182" s="18">
        <f>Chls_fit!$C$2*'worksheet_(ref_spectra)'!D182</f>
        <v>453939.17585576006</v>
      </c>
      <c r="F182" s="18">
        <f t="shared" si="4"/>
        <v>866312.14281821228</v>
      </c>
      <c r="G182" s="18">
        <f>Chls_fit!D$2*'worksheet_(ref_spectra)'!E182</f>
        <v>17369.411437862313</v>
      </c>
      <c r="H182" s="18">
        <f>Chls_fit!E$2*'worksheet_(ref_spectra)'!F182</f>
        <v>25994.015543913047</v>
      </c>
      <c r="I182" s="18">
        <f t="shared" si="5"/>
        <v>43363.426981775359</v>
      </c>
      <c r="J182" s="18">
        <f>Cars_fit!$B$2*'worksheet_(ref_spectra)'!G182</f>
        <v>3427.3658183857829</v>
      </c>
      <c r="K182" s="18">
        <f>Cars_fit!$C$2*'worksheet_(ref_spectra)'!H182</f>
        <v>0</v>
      </c>
      <c r="L182" s="18">
        <f>Cars_fit!$D$2*'worksheet_(ref_spectra)'!I182</f>
        <v>0</v>
      </c>
      <c r="M182" s="18">
        <f>Cars_fit!$E$2*'worksheet_(ref_spectra)'!J182</f>
        <v>0</v>
      </c>
      <c r="N182" s="18">
        <f>Cars_fit!$F$2*'worksheet_(ref_spectra)'!K182</f>
        <v>2048.0855224688166</v>
      </c>
    </row>
    <row r="183" spans="1:14" x14ac:dyDescent="0.25">
      <c r="A183" s="18">
        <f>'worksheet_(ref_spectra)'!A183</f>
        <v>422.399999999996</v>
      </c>
      <c r="B183" s="18">
        <f>'worksheet_(ref_spectra)'!B183</f>
        <v>924045.80127901398</v>
      </c>
      <c r="C183" s="18">
        <f>'worksheet_(ref_spectra)'!Z183</f>
        <v>923890.68001803407</v>
      </c>
      <c r="D183" s="18">
        <f>Chls_fit!$B$2*'worksheet_(ref_spectra)'!C183</f>
        <v>414737.18638244725</v>
      </c>
      <c r="E183" s="18">
        <f>Chls_fit!$C$2*'worksheet_(ref_spectra)'!D183</f>
        <v>459002.64300635108</v>
      </c>
      <c r="F183" s="18">
        <f t="shared" si="4"/>
        <v>873739.82938879833</v>
      </c>
      <c r="G183" s="18">
        <f>Chls_fit!D$2*'worksheet_(ref_spectra)'!E183</f>
        <v>17891.68218149267</v>
      </c>
      <c r="H183" s="18">
        <f>Chls_fit!E$2*'worksheet_(ref_spectra)'!F183</f>
        <v>26772.699421961239</v>
      </c>
      <c r="I183" s="18">
        <f t="shared" si="5"/>
        <v>44664.381603453905</v>
      </c>
      <c r="J183" s="18">
        <f>Cars_fit!$B$2*'worksheet_(ref_spectra)'!G183</f>
        <v>3421.2831072155996</v>
      </c>
      <c r="K183" s="18">
        <f>Cars_fit!$C$2*'worksheet_(ref_spectra)'!H183</f>
        <v>0</v>
      </c>
      <c r="L183" s="18">
        <f>Cars_fit!$D$2*'worksheet_(ref_spectra)'!I183</f>
        <v>0</v>
      </c>
      <c r="M183" s="18">
        <f>Cars_fit!$E$2*'worksheet_(ref_spectra)'!J183</f>
        <v>0</v>
      </c>
      <c r="N183" s="18">
        <f>Cars_fit!$F$2*'worksheet_(ref_spectra)'!K183</f>
        <v>2065.185918566187</v>
      </c>
    </row>
    <row r="184" spans="1:14" x14ac:dyDescent="0.25">
      <c r="A184" s="18">
        <f>'worksheet_(ref_spectra)'!A184</f>
        <v>422.79999999999598</v>
      </c>
      <c r="B184" s="18">
        <f>'worksheet_(ref_spectra)'!B184</f>
        <v>933693.39741955406</v>
      </c>
      <c r="C184" s="18">
        <f>'worksheet_(ref_spectra)'!Z184</f>
        <v>933271.15125997644</v>
      </c>
      <c r="D184" s="18">
        <f>Chls_fit!$B$2*'worksheet_(ref_spectra)'!C184</f>
        <v>417278.40618682693</v>
      </c>
      <c r="E184" s="18">
        <f>Chls_fit!$C$2*'worksheet_(ref_spectra)'!D184</f>
        <v>464517.5045153281</v>
      </c>
      <c r="F184" s="18">
        <f t="shared" si="4"/>
        <v>881795.91070215497</v>
      </c>
      <c r="G184" s="18">
        <f>Chls_fit!D$2*'worksheet_(ref_spectra)'!E184</f>
        <v>18422.709560345575</v>
      </c>
      <c r="H184" s="18">
        <f>Chls_fit!E$2*'worksheet_(ref_spectra)'!F184</f>
        <v>27556.219845835814</v>
      </c>
      <c r="I184" s="18">
        <f t="shared" si="5"/>
        <v>45978.929406181385</v>
      </c>
      <c r="J184" s="18">
        <f>Cars_fit!$B$2*'worksheet_(ref_spectra)'!G184</f>
        <v>3416.8938781325696</v>
      </c>
      <c r="K184" s="18">
        <f>Cars_fit!$C$2*'worksheet_(ref_spectra)'!H184</f>
        <v>0</v>
      </c>
      <c r="L184" s="18">
        <f>Cars_fit!$D$2*'worksheet_(ref_spectra)'!I184</f>
        <v>0</v>
      </c>
      <c r="M184" s="18">
        <f>Cars_fit!$E$2*'worksheet_(ref_spectra)'!J184</f>
        <v>0</v>
      </c>
      <c r="N184" s="18">
        <f>Cars_fit!$F$2*'worksheet_(ref_spectra)'!K184</f>
        <v>2079.4172735074071</v>
      </c>
    </row>
    <row r="185" spans="1:14" x14ac:dyDescent="0.25">
      <c r="A185" s="18">
        <f>'worksheet_(ref_spectra)'!A185</f>
        <v>423.19999999999601</v>
      </c>
      <c r="B185" s="18">
        <f>'worksheet_(ref_spectra)'!B185</f>
        <v>944488.29752139491</v>
      </c>
      <c r="C185" s="18">
        <f>'worksheet_(ref_spectra)'!Z185</f>
        <v>943988.12169297552</v>
      </c>
      <c r="D185" s="18">
        <f>Chls_fit!$B$2*'worksheet_(ref_spectra)'!C185</f>
        <v>420527.62752874527</v>
      </c>
      <c r="E185" s="18">
        <f>Chls_fit!$C$2*'worksheet_(ref_spectra)'!D185</f>
        <v>470621.1412743738</v>
      </c>
      <c r="F185" s="18">
        <f t="shared" si="4"/>
        <v>891148.76880311908</v>
      </c>
      <c r="G185" s="18">
        <f>Chls_fit!D$2*'worksheet_(ref_spectra)'!E185</f>
        <v>18978.130423032708</v>
      </c>
      <c r="H185" s="18">
        <f>Chls_fit!E$2*'worksheet_(ref_spectra)'!F185</f>
        <v>28355.862089131679</v>
      </c>
      <c r="I185" s="18">
        <f t="shared" si="5"/>
        <v>47333.99251216439</v>
      </c>
      <c r="J185" s="18">
        <f>Cars_fit!$B$2*'worksheet_(ref_spectra)'!G185</f>
        <v>3412.850257638755</v>
      </c>
      <c r="K185" s="18">
        <f>Cars_fit!$C$2*'worksheet_(ref_spectra)'!H185</f>
        <v>0</v>
      </c>
      <c r="L185" s="18">
        <f>Cars_fit!$D$2*'worksheet_(ref_spectra)'!I185</f>
        <v>0</v>
      </c>
      <c r="M185" s="18">
        <f>Cars_fit!$E$2*'worksheet_(ref_spectra)'!J185</f>
        <v>0</v>
      </c>
      <c r="N185" s="18">
        <f>Cars_fit!$F$2*'worksheet_(ref_spectra)'!K185</f>
        <v>2092.51012005333</v>
      </c>
    </row>
    <row r="186" spans="1:14" x14ac:dyDescent="0.25">
      <c r="A186" s="18">
        <f>'worksheet_(ref_spectra)'!A186</f>
        <v>423.59999999999599</v>
      </c>
      <c r="B186" s="18">
        <f>'worksheet_(ref_spectra)'!B186</f>
        <v>955030.09634038305</v>
      </c>
      <c r="C186" s="18">
        <f>'worksheet_(ref_spectra)'!Z186</f>
        <v>955339.99901524791</v>
      </c>
      <c r="D186" s="18">
        <f>Chls_fit!$B$2*'worksheet_(ref_spectra)'!C186</f>
        <v>424010.74223574332</v>
      </c>
      <c r="E186" s="18">
        <f>Chls_fit!$C$2*'worksheet_(ref_spectra)'!D186</f>
        <v>477143.46265569062</v>
      </c>
      <c r="F186" s="18">
        <f t="shared" si="4"/>
        <v>901154.20489143394</v>
      </c>
      <c r="G186" s="18">
        <f>Chls_fit!D$2*'worksheet_(ref_spectra)'!E186</f>
        <v>19524.16917655283</v>
      </c>
      <c r="H186" s="18">
        <f>Chls_fit!E$2*'worksheet_(ref_spectra)'!F186</f>
        <v>29147.4434227169</v>
      </c>
      <c r="I186" s="18">
        <f t="shared" si="5"/>
        <v>48671.612599269734</v>
      </c>
      <c r="J186" s="18">
        <f>Cars_fit!$B$2*'worksheet_(ref_spectra)'!G186</f>
        <v>3407.8043722362163</v>
      </c>
      <c r="K186" s="18">
        <f>Cars_fit!$C$2*'worksheet_(ref_spectra)'!H186</f>
        <v>0</v>
      </c>
      <c r="L186" s="18">
        <f>Cars_fit!$D$2*'worksheet_(ref_spectra)'!I186</f>
        <v>0</v>
      </c>
      <c r="M186" s="18">
        <f>Cars_fit!$E$2*'worksheet_(ref_spectra)'!J186</f>
        <v>0</v>
      </c>
      <c r="N186" s="18">
        <f>Cars_fit!$F$2*'worksheet_(ref_spectra)'!K186</f>
        <v>2106.3771523080554</v>
      </c>
    </row>
    <row r="187" spans="1:14" x14ac:dyDescent="0.25">
      <c r="A187" s="18">
        <f>'worksheet_(ref_spectra)'!A187</f>
        <v>423.99999999999602</v>
      </c>
      <c r="B187" s="18">
        <f>'worksheet_(ref_spectra)'!B187</f>
        <v>966819.02232512599</v>
      </c>
      <c r="C187" s="18">
        <f>'worksheet_(ref_spectra)'!Z187</f>
        <v>967752.11001339811</v>
      </c>
      <c r="D187" s="18">
        <f>Chls_fit!$B$2*'worksheet_(ref_spectra)'!C187</f>
        <v>428258.75146097509</v>
      </c>
      <c r="E187" s="18">
        <f>Chls_fit!$C$2*'worksheet_(ref_spectra)'!D187</f>
        <v>483920.9199787039</v>
      </c>
      <c r="F187" s="18">
        <f t="shared" si="4"/>
        <v>912179.67143967899</v>
      </c>
      <c r="G187" s="18">
        <f>Chls_fit!D$2*'worksheet_(ref_spectra)'!E187</f>
        <v>20097.103309685055</v>
      </c>
      <c r="H187" s="18">
        <f>Chls_fit!E$2*'worksheet_(ref_spectra)'!F187</f>
        <v>29946.279575041699</v>
      </c>
      <c r="I187" s="18">
        <f t="shared" si="5"/>
        <v>50043.382884726758</v>
      </c>
      <c r="J187" s="18">
        <f>Cars_fit!$B$2*'worksheet_(ref_spectra)'!G187</f>
        <v>3409.2213674519976</v>
      </c>
      <c r="K187" s="18">
        <f>Cars_fit!$C$2*'worksheet_(ref_spectra)'!H187</f>
        <v>0</v>
      </c>
      <c r="L187" s="18">
        <f>Cars_fit!$D$2*'worksheet_(ref_spectra)'!I187</f>
        <v>0</v>
      </c>
      <c r="M187" s="18">
        <f>Cars_fit!$E$2*'worksheet_(ref_spectra)'!J187</f>
        <v>0</v>
      </c>
      <c r="N187" s="18">
        <f>Cars_fit!$F$2*'worksheet_(ref_spectra)'!K187</f>
        <v>2119.8343215404734</v>
      </c>
    </row>
    <row r="188" spans="1:14" x14ac:dyDescent="0.25">
      <c r="A188" s="18">
        <f>'worksheet_(ref_spectra)'!A188</f>
        <v>424.399999999996</v>
      </c>
      <c r="B188" s="18">
        <f>'worksheet_(ref_spectra)'!B188</f>
        <v>979636.69116459601</v>
      </c>
      <c r="C188" s="18">
        <f>'worksheet_(ref_spectra)'!Z188</f>
        <v>980345.23419802461</v>
      </c>
      <c r="D188" s="18">
        <f>Chls_fit!$B$2*'worksheet_(ref_spectra)'!C188</f>
        <v>432279.18876342656</v>
      </c>
      <c r="E188" s="18">
        <f>Chls_fit!$C$2*'worksheet_(ref_spectra)'!D188</f>
        <v>491110.51997676527</v>
      </c>
      <c r="F188" s="18">
        <f t="shared" si="4"/>
        <v>923389.70874019177</v>
      </c>
      <c r="G188" s="18">
        <f>Chls_fit!D$2*'worksheet_(ref_spectra)'!E188</f>
        <v>20662.531755483669</v>
      </c>
      <c r="H188" s="18">
        <f>Chls_fit!E$2*'worksheet_(ref_spectra)'!F188</f>
        <v>30751.564455135016</v>
      </c>
      <c r="I188" s="18">
        <f t="shared" si="5"/>
        <v>51414.096210618685</v>
      </c>
      <c r="J188" s="18">
        <f>Cars_fit!$B$2*'worksheet_(ref_spectra)'!G188</f>
        <v>3409.0485631573902</v>
      </c>
      <c r="K188" s="18">
        <f>Cars_fit!$C$2*'worksheet_(ref_spectra)'!H188</f>
        <v>0</v>
      </c>
      <c r="L188" s="18">
        <f>Cars_fit!$D$2*'worksheet_(ref_spectra)'!I188</f>
        <v>0</v>
      </c>
      <c r="M188" s="18">
        <f>Cars_fit!$E$2*'worksheet_(ref_spectra)'!J188</f>
        <v>0</v>
      </c>
      <c r="N188" s="18">
        <f>Cars_fit!$F$2*'worksheet_(ref_spectra)'!K188</f>
        <v>2132.3806840566531</v>
      </c>
    </row>
    <row r="189" spans="1:14" x14ac:dyDescent="0.25">
      <c r="A189" s="18">
        <f>'worksheet_(ref_spectra)'!A189</f>
        <v>424.79999999999598</v>
      </c>
      <c r="B189" s="18">
        <f>'worksheet_(ref_spectra)'!B189</f>
        <v>992820.04450933903</v>
      </c>
      <c r="C189" s="18">
        <f>'worksheet_(ref_spectra)'!Z189</f>
        <v>993491.62347659969</v>
      </c>
      <c r="D189" s="18">
        <f>Chls_fit!$B$2*'worksheet_(ref_spectra)'!C189</f>
        <v>436830.62721903203</v>
      </c>
      <c r="E189" s="18">
        <f>Chls_fit!$C$2*'worksheet_(ref_spectra)'!D189</f>
        <v>498345.91360538756</v>
      </c>
      <c r="F189" s="18">
        <f t="shared" si="4"/>
        <v>935176.54082441959</v>
      </c>
      <c r="G189" s="18">
        <f>Chls_fit!D$2*'worksheet_(ref_spectra)'!E189</f>
        <v>21234.840414671427</v>
      </c>
      <c r="H189" s="18">
        <f>Chls_fit!E$2*'worksheet_(ref_spectra)'!F189</f>
        <v>31522.993514443628</v>
      </c>
      <c r="I189" s="18">
        <f t="shared" si="5"/>
        <v>52757.833929115055</v>
      </c>
      <c r="J189" s="18">
        <f>Cars_fit!$B$2*'worksheet_(ref_spectra)'!G189</f>
        <v>3412.4355273316969</v>
      </c>
      <c r="K189" s="18">
        <f>Cars_fit!$C$2*'worksheet_(ref_spectra)'!H189</f>
        <v>0</v>
      </c>
      <c r="L189" s="18">
        <f>Cars_fit!$D$2*'worksheet_(ref_spectra)'!I189</f>
        <v>0</v>
      </c>
      <c r="M189" s="18">
        <f>Cars_fit!$E$2*'worksheet_(ref_spectra)'!J189</f>
        <v>0</v>
      </c>
      <c r="N189" s="18">
        <f>Cars_fit!$F$2*'worksheet_(ref_spectra)'!K189</f>
        <v>2144.8131957333035</v>
      </c>
    </row>
    <row r="190" spans="1:14" x14ac:dyDescent="0.25">
      <c r="A190" s="18">
        <f>'worksheet_(ref_spectra)'!A190</f>
        <v>425.19999999999601</v>
      </c>
      <c r="B190" s="18">
        <f>'worksheet_(ref_spectra)'!B190</f>
        <v>1006509.8183498699</v>
      </c>
      <c r="C190" s="18">
        <f>'worksheet_(ref_spectra)'!Z190</f>
        <v>1007354.254401603</v>
      </c>
      <c r="D190" s="18">
        <f>Chls_fit!$B$2*'worksheet_(ref_spectra)'!C190</f>
        <v>441615.95903971716</v>
      </c>
      <c r="E190" s="18">
        <f>Chls_fit!$C$2*'worksheet_(ref_spectra)'!D190</f>
        <v>506058.86938128778</v>
      </c>
      <c r="F190" s="18">
        <f t="shared" si="4"/>
        <v>947674.82842100493</v>
      </c>
      <c r="G190" s="18">
        <f>Chls_fit!D$2*'worksheet_(ref_spectra)'!E190</f>
        <v>21812.778339359393</v>
      </c>
      <c r="H190" s="18">
        <f>Chls_fit!E$2*'worksheet_(ref_spectra)'!F190</f>
        <v>32292.004300839046</v>
      </c>
      <c r="I190" s="18">
        <f t="shared" si="5"/>
        <v>54104.782640198435</v>
      </c>
      <c r="J190" s="18">
        <f>Cars_fit!$B$2*'worksheet_(ref_spectra)'!G190</f>
        <v>3418.1035081948221</v>
      </c>
      <c r="K190" s="18">
        <f>Cars_fit!$C$2*'worksheet_(ref_spectra)'!H190</f>
        <v>0</v>
      </c>
      <c r="L190" s="18">
        <f>Cars_fit!$D$2*'worksheet_(ref_spectra)'!I190</f>
        <v>0</v>
      </c>
      <c r="M190" s="18">
        <f>Cars_fit!$E$2*'worksheet_(ref_spectra)'!J190</f>
        <v>0</v>
      </c>
      <c r="N190" s="18">
        <f>Cars_fit!$F$2*'worksheet_(ref_spectra)'!K190</f>
        <v>2156.5398322048691</v>
      </c>
    </row>
    <row r="191" spans="1:14" x14ac:dyDescent="0.25">
      <c r="A191" s="18">
        <f>'worksheet_(ref_spectra)'!A191</f>
        <v>425.59999999999599</v>
      </c>
      <c r="B191" s="18">
        <f>'worksheet_(ref_spectra)'!B191</f>
        <v>1020339.0199049501</v>
      </c>
      <c r="C191" s="18">
        <f>'worksheet_(ref_spectra)'!Z191</f>
        <v>1021192.5477591257</v>
      </c>
      <c r="D191" s="18">
        <f>Chls_fit!$B$2*'worksheet_(ref_spectra)'!C191</f>
        <v>446483.4696102952</v>
      </c>
      <c r="E191" s="18">
        <f>Chls_fit!$C$2*'worksheet_(ref_spectra)'!D191</f>
        <v>513680.23789606622</v>
      </c>
      <c r="F191" s="18">
        <f t="shared" si="4"/>
        <v>960163.70750636142</v>
      </c>
      <c r="G191" s="18">
        <f>Chls_fit!D$2*'worksheet_(ref_spectra)'!E191</f>
        <v>22387.588894325017</v>
      </c>
      <c r="H191" s="18">
        <f>Chls_fit!E$2*'worksheet_(ref_spectra)'!F191</f>
        <v>33049.729813639562</v>
      </c>
      <c r="I191" s="18">
        <f t="shared" si="5"/>
        <v>55437.31870796458</v>
      </c>
      <c r="J191" s="18">
        <f>Cars_fit!$B$2*'worksheet_(ref_spectra)'!G191</f>
        <v>3424.3935845185342</v>
      </c>
      <c r="K191" s="18">
        <f>Cars_fit!$C$2*'worksheet_(ref_spectra)'!H191</f>
        <v>0</v>
      </c>
      <c r="L191" s="18">
        <f>Cars_fit!$D$2*'worksheet_(ref_spectra)'!I191</f>
        <v>0</v>
      </c>
      <c r="M191" s="18">
        <f>Cars_fit!$E$2*'worksheet_(ref_spectra)'!J191</f>
        <v>0</v>
      </c>
      <c r="N191" s="18">
        <f>Cars_fit!$F$2*'worksheet_(ref_spectra)'!K191</f>
        <v>2167.1279602811369</v>
      </c>
    </row>
    <row r="192" spans="1:14" x14ac:dyDescent="0.25">
      <c r="A192" s="18">
        <f>'worksheet_(ref_spectra)'!A192</f>
        <v>425.99999999999602</v>
      </c>
      <c r="B192" s="18">
        <f>'worksheet_(ref_spectra)'!B192</f>
        <v>1034764.4979670701</v>
      </c>
      <c r="C192" s="18">
        <f>'worksheet_(ref_spectra)'!Z192</f>
        <v>1035769.1815217843</v>
      </c>
      <c r="D192" s="18">
        <f>Chls_fit!$B$2*'worksheet_(ref_spectra)'!C192</f>
        <v>451787.15969953546</v>
      </c>
      <c r="E192" s="18">
        <f>Chls_fit!$C$2*'worksheet_(ref_spectra)'!D192</f>
        <v>521635.24571921688</v>
      </c>
      <c r="F192" s="18">
        <f t="shared" si="4"/>
        <v>973422.40541875234</v>
      </c>
      <c r="G192" s="18">
        <f>Chls_fit!D$2*'worksheet_(ref_spectra)'!E192</f>
        <v>22956.144709845972</v>
      </c>
      <c r="H192" s="18">
        <f>Chls_fit!E$2*'worksheet_(ref_spectra)'!F192</f>
        <v>33776.823869539629</v>
      </c>
      <c r="I192" s="18">
        <f t="shared" si="5"/>
        <v>56732.968579385604</v>
      </c>
      <c r="J192" s="18">
        <f>Cars_fit!$B$2*'worksheet_(ref_spectra)'!G192</f>
        <v>3435.5221810912558</v>
      </c>
      <c r="K192" s="18">
        <f>Cars_fit!$C$2*'worksheet_(ref_spectra)'!H192</f>
        <v>0</v>
      </c>
      <c r="L192" s="18">
        <f>Cars_fit!$D$2*'worksheet_(ref_spectra)'!I192</f>
        <v>0</v>
      </c>
      <c r="M192" s="18">
        <f>Cars_fit!$E$2*'worksheet_(ref_spectra)'!J192</f>
        <v>0</v>
      </c>
      <c r="N192" s="18">
        <f>Cars_fit!$F$2*'worksheet_(ref_spectra)'!K192</f>
        <v>2178.2853425550538</v>
      </c>
    </row>
    <row r="193" spans="1:14" x14ac:dyDescent="0.25">
      <c r="A193" s="18">
        <f>'worksheet_(ref_spectra)'!A193</f>
        <v>426.399999999996</v>
      </c>
      <c r="B193" s="18">
        <f>'worksheet_(ref_spectra)'!B193</f>
        <v>1048828.5040631799</v>
      </c>
      <c r="C193" s="18">
        <f>'worksheet_(ref_spectra)'!Z193</f>
        <v>1050131.7582071135</v>
      </c>
      <c r="D193" s="18">
        <f>Chls_fit!$B$2*'worksheet_(ref_spectra)'!C193</f>
        <v>456996.02815428394</v>
      </c>
      <c r="E193" s="18">
        <f>Chls_fit!$C$2*'worksheet_(ref_spectra)'!D193</f>
        <v>529492.12433402287</v>
      </c>
      <c r="F193" s="18">
        <f t="shared" si="4"/>
        <v>986488.15248830686</v>
      </c>
      <c r="G193" s="18">
        <f>Chls_fit!D$2*'worksheet_(ref_spectra)'!E193</f>
        <v>23500.932515477158</v>
      </c>
      <c r="H193" s="18">
        <f>Chls_fit!E$2*'worksheet_(ref_spectra)'!F193</f>
        <v>34504.724016410764</v>
      </c>
      <c r="I193" s="18">
        <f t="shared" si="5"/>
        <v>58005.656531887922</v>
      </c>
      <c r="J193" s="18">
        <f>Cars_fit!$B$2*'worksheet_(ref_spectra)'!G193</f>
        <v>3449.5538898133832</v>
      </c>
      <c r="K193" s="18">
        <f>Cars_fit!$C$2*'worksheet_(ref_spectra)'!H193</f>
        <v>0</v>
      </c>
      <c r="L193" s="18">
        <f>Cars_fit!$D$2*'worksheet_(ref_spectra)'!I193</f>
        <v>0</v>
      </c>
      <c r="M193" s="18">
        <f>Cars_fit!$E$2*'worksheet_(ref_spectra)'!J193</f>
        <v>0</v>
      </c>
      <c r="N193" s="18">
        <f>Cars_fit!$F$2*'worksheet_(ref_spectra)'!K193</f>
        <v>2188.3952971052968</v>
      </c>
    </row>
    <row r="194" spans="1:14" x14ac:dyDescent="0.25">
      <c r="A194" s="18">
        <f>'worksheet_(ref_spectra)'!A194</f>
        <v>426.79999999999598</v>
      </c>
      <c r="B194" s="18">
        <f>'worksheet_(ref_spectra)'!B194</f>
        <v>1063525.3540082299</v>
      </c>
      <c r="C194" s="18">
        <f>'worksheet_(ref_spectra)'!Z194</f>
        <v>1064399.465890931</v>
      </c>
      <c r="D194" s="18">
        <f>Chls_fit!$B$2*'worksheet_(ref_spectra)'!C194</f>
        <v>462318.68257042248</v>
      </c>
      <c r="E194" s="18">
        <f>Chls_fit!$C$2*'worksheet_(ref_spectra)'!D194</f>
        <v>537159.28647936217</v>
      </c>
      <c r="F194" s="18">
        <f t="shared" si="4"/>
        <v>999477.96904978459</v>
      </c>
      <c r="G194" s="18">
        <f>Chls_fit!D$2*'worksheet_(ref_spectra)'!E194</f>
        <v>24080.746861998527</v>
      </c>
      <c r="H194" s="18">
        <f>Chls_fit!E$2*'worksheet_(ref_spectra)'!F194</f>
        <v>35177.003886278457</v>
      </c>
      <c r="I194" s="18">
        <f t="shared" si="5"/>
        <v>59257.750748276987</v>
      </c>
      <c r="J194" s="18">
        <f>Cars_fit!$B$2*'worksheet_(ref_spectra)'!G194</f>
        <v>3465.9011760832504</v>
      </c>
      <c r="K194" s="18">
        <f>Cars_fit!$C$2*'worksheet_(ref_spectra)'!H194</f>
        <v>0</v>
      </c>
      <c r="L194" s="18">
        <f>Cars_fit!$D$2*'worksheet_(ref_spectra)'!I194</f>
        <v>0</v>
      </c>
      <c r="M194" s="18">
        <f>Cars_fit!$E$2*'worksheet_(ref_spectra)'!J194</f>
        <v>0</v>
      </c>
      <c r="N194" s="18">
        <f>Cars_fit!$F$2*'worksheet_(ref_spectra)'!K194</f>
        <v>2197.8449167862668</v>
      </c>
    </row>
    <row r="195" spans="1:14" x14ac:dyDescent="0.25">
      <c r="A195" s="18">
        <f>'worksheet_(ref_spectra)'!A195</f>
        <v>427.19999999999601</v>
      </c>
      <c r="B195" s="18">
        <f>'worksheet_(ref_spectra)'!B195</f>
        <v>1078093.1863936801</v>
      </c>
      <c r="C195" s="18">
        <f>'worksheet_(ref_spectra)'!Z195</f>
        <v>1078630.7316223022</v>
      </c>
      <c r="D195" s="18">
        <f>Chls_fit!$B$2*'worksheet_(ref_spectra)'!C195</f>
        <v>467729.8371787534</v>
      </c>
      <c r="E195" s="18">
        <f>Chls_fit!$C$2*'worksheet_(ref_spectra)'!D195</f>
        <v>544754.48720524868</v>
      </c>
      <c r="F195" s="18">
        <f t="shared" ref="F195:F258" si="6">D195+E195</f>
        <v>1012484.324384002</v>
      </c>
      <c r="G195" s="18">
        <f>Chls_fit!D$2*'worksheet_(ref_spectra)'!E195</f>
        <v>24631.163933129919</v>
      </c>
      <c r="H195" s="18">
        <f>Chls_fit!E$2*'worksheet_(ref_spectra)'!F195</f>
        <v>35823.48884507209</v>
      </c>
      <c r="I195" s="18">
        <f t="shared" ref="I195:I258" si="7">G195+H195</f>
        <v>60454.652778202013</v>
      </c>
      <c r="J195" s="18">
        <f>Cars_fit!$B$2*'worksheet_(ref_spectra)'!G195</f>
        <v>3485.3935005149738</v>
      </c>
      <c r="K195" s="18">
        <f>Cars_fit!$C$2*'worksheet_(ref_spectra)'!H195</f>
        <v>0</v>
      </c>
      <c r="L195" s="18">
        <f>Cars_fit!$D$2*'worksheet_(ref_spectra)'!I195</f>
        <v>0</v>
      </c>
      <c r="M195" s="18">
        <f>Cars_fit!$E$2*'worksheet_(ref_spectra)'!J195</f>
        <v>0</v>
      </c>
      <c r="N195" s="18">
        <f>Cars_fit!$F$2*'worksheet_(ref_spectra)'!K195</f>
        <v>2206.3609595830935</v>
      </c>
    </row>
    <row r="196" spans="1:14" x14ac:dyDescent="0.25">
      <c r="A196" s="18">
        <f>'worksheet_(ref_spectra)'!A196</f>
        <v>427.59999999999599</v>
      </c>
      <c r="B196" s="18">
        <f>'worksheet_(ref_spectra)'!B196</f>
        <v>1091633.8881989</v>
      </c>
      <c r="C196" s="18">
        <f>'worksheet_(ref_spectra)'!Z196</f>
        <v>1092703.8793768424</v>
      </c>
      <c r="D196" s="18">
        <f>Chls_fit!$B$2*'worksheet_(ref_spectra)'!C196</f>
        <v>473109.38457558706</v>
      </c>
      <c r="E196" s="18">
        <f>Chls_fit!$C$2*'worksheet_(ref_spectra)'!D196</f>
        <v>552140.34561999957</v>
      </c>
      <c r="F196" s="18">
        <f t="shared" si="6"/>
        <v>1025249.7301955866</v>
      </c>
      <c r="G196" s="18">
        <f>Chls_fit!D$2*'worksheet_(ref_spectra)'!E196</f>
        <v>25178.453634538979</v>
      </c>
      <c r="H196" s="18">
        <f>Chls_fit!E$2*'worksheet_(ref_spectra)'!F196</f>
        <v>36546.552446116839</v>
      </c>
      <c r="I196" s="18">
        <f t="shared" si="7"/>
        <v>61725.006080655818</v>
      </c>
      <c r="J196" s="18">
        <f>Cars_fit!$B$2*'worksheet_(ref_spectra)'!G196</f>
        <v>3512.5583356272691</v>
      </c>
      <c r="K196" s="18">
        <f>Cars_fit!$C$2*'worksheet_(ref_spectra)'!H196</f>
        <v>0</v>
      </c>
      <c r="L196" s="18">
        <f>Cars_fit!$D$2*'worksheet_(ref_spectra)'!I196</f>
        <v>0</v>
      </c>
      <c r="M196" s="18">
        <f>Cars_fit!$E$2*'worksheet_(ref_spectra)'!J196</f>
        <v>0</v>
      </c>
      <c r="N196" s="18">
        <f>Cars_fit!$F$2*'worksheet_(ref_spectra)'!K196</f>
        <v>2216.5847649728662</v>
      </c>
    </row>
    <row r="197" spans="1:14" x14ac:dyDescent="0.25">
      <c r="A197" s="18">
        <f>'worksheet_(ref_spectra)'!A197</f>
        <v>427.99999999999602</v>
      </c>
      <c r="B197" s="18">
        <f>'worksheet_(ref_spectra)'!B197</f>
        <v>1105338.3425296801</v>
      </c>
      <c r="C197" s="18">
        <f>'worksheet_(ref_spectra)'!Z197</f>
        <v>1106087.7505927973</v>
      </c>
      <c r="D197" s="18">
        <f>Chls_fit!$B$2*'worksheet_(ref_spectra)'!C197</f>
        <v>478381.46745333006</v>
      </c>
      <c r="E197" s="18">
        <f>Chls_fit!$C$2*'worksheet_(ref_spectra)'!D197</f>
        <v>559081.35162358743</v>
      </c>
      <c r="F197" s="18">
        <f t="shared" si="6"/>
        <v>1037462.8190769175</v>
      </c>
      <c r="G197" s="18">
        <f>Chls_fit!D$2*'worksheet_(ref_spectra)'!E197</f>
        <v>25704.47722183614</v>
      </c>
      <c r="H197" s="18">
        <f>Chls_fit!E$2*'worksheet_(ref_spectra)'!F197</f>
        <v>37157.569402183639</v>
      </c>
      <c r="I197" s="18">
        <f t="shared" si="7"/>
        <v>62862.046624019778</v>
      </c>
      <c r="J197" s="18">
        <f>Cars_fit!$B$2*'worksheet_(ref_spectra)'!G197</f>
        <v>3538.4444189594692</v>
      </c>
      <c r="K197" s="18">
        <f>Cars_fit!$C$2*'worksheet_(ref_spectra)'!H197</f>
        <v>0</v>
      </c>
      <c r="L197" s="18">
        <f>Cars_fit!$D$2*'worksheet_(ref_spectra)'!I197</f>
        <v>0</v>
      </c>
      <c r="M197" s="18">
        <f>Cars_fit!$E$2*'worksheet_(ref_spectra)'!J197</f>
        <v>0</v>
      </c>
      <c r="N197" s="18">
        <f>Cars_fit!$F$2*'worksheet_(ref_spectra)'!K197</f>
        <v>2224.4404729004195</v>
      </c>
    </row>
    <row r="198" spans="1:14" x14ac:dyDescent="0.25">
      <c r="A198" s="18">
        <f>'worksheet_(ref_spectra)'!A198</f>
        <v>428.39999999999498</v>
      </c>
      <c r="B198" s="18">
        <f>'worksheet_(ref_spectra)'!B198</f>
        <v>1117770.0725443601</v>
      </c>
      <c r="C198" s="18">
        <f>'worksheet_(ref_spectra)'!Z198</f>
        <v>1118739.4888965224</v>
      </c>
      <c r="D198" s="18">
        <f>Chls_fit!$B$2*'worksheet_(ref_spectra)'!C198</f>
        <v>483463.90706208948</v>
      </c>
      <c r="E198" s="18">
        <f>Chls_fit!$C$2*'worksheet_(ref_spectra)'!D198</f>
        <v>565518.62769100547</v>
      </c>
      <c r="F198" s="18">
        <f t="shared" si="6"/>
        <v>1048982.5347530949</v>
      </c>
      <c r="G198" s="18">
        <f>Chls_fit!D$2*'worksheet_(ref_spectra)'!E198</f>
        <v>26239.257444355848</v>
      </c>
      <c r="H198" s="18">
        <f>Chls_fit!E$2*'worksheet_(ref_spectra)'!F198</f>
        <v>37716.190445131251</v>
      </c>
      <c r="I198" s="18">
        <f t="shared" si="7"/>
        <v>63955.447889487099</v>
      </c>
      <c r="J198" s="18">
        <f>Cars_fit!$B$2*'worksheet_(ref_spectra)'!G198</f>
        <v>3569.7565571423443</v>
      </c>
      <c r="K198" s="18">
        <f>Cars_fit!$C$2*'worksheet_(ref_spectra)'!H198</f>
        <v>0</v>
      </c>
      <c r="L198" s="18">
        <f>Cars_fit!$D$2*'worksheet_(ref_spectra)'!I198</f>
        <v>0</v>
      </c>
      <c r="M198" s="18">
        <f>Cars_fit!$E$2*'worksheet_(ref_spectra)'!J198</f>
        <v>0</v>
      </c>
      <c r="N198" s="18">
        <f>Cars_fit!$F$2*'worksheet_(ref_spectra)'!K198</f>
        <v>2231.7496967982306</v>
      </c>
    </row>
    <row r="199" spans="1:14" x14ac:dyDescent="0.25">
      <c r="A199" s="18">
        <f>'worksheet_(ref_spectra)'!A199</f>
        <v>428.79999999999598</v>
      </c>
      <c r="B199" s="18">
        <f>'worksheet_(ref_spectra)'!B199</f>
        <v>1130112.8008244098</v>
      </c>
      <c r="C199" s="18">
        <f>'worksheet_(ref_spectra)'!Z199</f>
        <v>1130755.9075968668</v>
      </c>
      <c r="D199" s="18">
        <f>Chls_fit!$B$2*'worksheet_(ref_spectra)'!C199</f>
        <v>488369.34628646419</v>
      </c>
      <c r="E199" s="18">
        <f>Chls_fit!$C$2*'worksheet_(ref_spectra)'!D199</f>
        <v>571524.13524170639</v>
      </c>
      <c r="F199" s="18">
        <f t="shared" si="6"/>
        <v>1059893.4815281706</v>
      </c>
      <c r="G199" s="18">
        <f>Chls_fit!D$2*'worksheet_(ref_spectra)'!E199</f>
        <v>26737.134704151973</v>
      </c>
      <c r="H199" s="18">
        <f>Chls_fit!E$2*'worksheet_(ref_spectra)'!F199</f>
        <v>38282.066306818451</v>
      </c>
      <c r="I199" s="18">
        <f t="shared" si="7"/>
        <v>65019.201010970428</v>
      </c>
      <c r="J199" s="18">
        <f>Cars_fit!$B$2*'worksheet_(ref_spectra)'!G199</f>
        <v>3605.0086332422698</v>
      </c>
      <c r="K199" s="18">
        <f>Cars_fit!$C$2*'worksheet_(ref_spectra)'!H199</f>
        <v>0</v>
      </c>
      <c r="L199" s="18">
        <f>Cars_fit!$D$2*'worksheet_(ref_spectra)'!I199</f>
        <v>0</v>
      </c>
      <c r="M199" s="18">
        <f>Cars_fit!$E$2*'worksheet_(ref_spectra)'!J199</f>
        <v>0</v>
      </c>
      <c r="N199" s="18">
        <f>Cars_fit!$F$2*'worksheet_(ref_spectra)'!K199</f>
        <v>2238.2164244835212</v>
      </c>
    </row>
    <row r="200" spans="1:14" x14ac:dyDescent="0.25">
      <c r="A200" s="18">
        <f>'worksheet_(ref_spectra)'!A200</f>
        <v>429.19999999999499</v>
      </c>
      <c r="B200" s="18">
        <f>'worksheet_(ref_spectra)'!B200</f>
        <v>1141354.79655468</v>
      </c>
      <c r="C200" s="18">
        <f>'worksheet_(ref_spectra)'!Z200</f>
        <v>1141608.7575655926</v>
      </c>
      <c r="D200" s="18">
        <f>Chls_fit!$B$2*'worksheet_(ref_spectra)'!C200</f>
        <v>492952.39195356693</v>
      </c>
      <c r="E200" s="18">
        <f>Chls_fit!$C$2*'worksheet_(ref_spectra)'!D200</f>
        <v>576764.23496731801</v>
      </c>
      <c r="F200" s="18">
        <f t="shared" si="6"/>
        <v>1069716.6269208849</v>
      </c>
      <c r="G200" s="18">
        <f>Chls_fit!D$2*'worksheet_(ref_spectra)'!E200</f>
        <v>27223.753432947684</v>
      </c>
      <c r="H200" s="18">
        <f>Chls_fit!E$2*'worksheet_(ref_spectra)'!F200</f>
        <v>38777.006163051978</v>
      </c>
      <c r="I200" s="18">
        <f t="shared" si="7"/>
        <v>66000.759595999669</v>
      </c>
      <c r="J200" s="18">
        <f>Cars_fit!$B$2*'worksheet_(ref_spectra)'!G200</f>
        <v>3643.6822343754229</v>
      </c>
      <c r="K200" s="18">
        <f>Cars_fit!$C$2*'worksheet_(ref_spectra)'!H200</f>
        <v>0</v>
      </c>
      <c r="L200" s="18">
        <f>Cars_fit!$D$2*'worksheet_(ref_spectra)'!I200</f>
        <v>0</v>
      </c>
      <c r="M200" s="18">
        <f>Cars_fit!$E$2*'worksheet_(ref_spectra)'!J200</f>
        <v>0</v>
      </c>
      <c r="N200" s="18">
        <f>Cars_fit!$F$2*'worksheet_(ref_spectra)'!K200</f>
        <v>2247.6888143323972</v>
      </c>
    </row>
    <row r="201" spans="1:14" x14ac:dyDescent="0.25">
      <c r="A201" s="18">
        <f>'worksheet_(ref_spectra)'!A201</f>
        <v>429.59999999999502</v>
      </c>
      <c r="B201" s="18">
        <f>'worksheet_(ref_spectra)'!B201</f>
        <v>1151131.9405718502</v>
      </c>
      <c r="C201" s="18">
        <f>'worksheet_(ref_spectra)'!Z201</f>
        <v>1151469.3925206186</v>
      </c>
      <c r="D201" s="18">
        <f>Chls_fit!$B$2*'worksheet_(ref_spectra)'!C201</f>
        <v>497175.11540960084</v>
      </c>
      <c r="E201" s="18">
        <f>Chls_fit!$C$2*'worksheet_(ref_spectra)'!D201</f>
        <v>581415.55944286089</v>
      </c>
      <c r="F201" s="18">
        <f t="shared" si="6"/>
        <v>1078590.6748524618</v>
      </c>
      <c r="G201" s="18">
        <f>Chls_fit!D$2*'worksheet_(ref_spectra)'!E201</f>
        <v>27688.480573687033</v>
      </c>
      <c r="H201" s="18">
        <f>Chls_fit!E$2*'worksheet_(ref_spectra)'!F201</f>
        <v>39247.763290153576</v>
      </c>
      <c r="I201" s="18">
        <f t="shared" si="7"/>
        <v>66936.243863840617</v>
      </c>
      <c r="J201" s="18">
        <f>Cars_fit!$B$2*'worksheet_(ref_spectra)'!G201</f>
        <v>3685.9501648364121</v>
      </c>
      <c r="K201" s="18">
        <f>Cars_fit!$C$2*'worksheet_(ref_spectra)'!H201</f>
        <v>0</v>
      </c>
      <c r="L201" s="18">
        <f>Cars_fit!$D$2*'worksheet_(ref_spectra)'!I201</f>
        <v>0</v>
      </c>
      <c r="M201" s="18">
        <f>Cars_fit!$E$2*'worksheet_(ref_spectra)'!J201</f>
        <v>0</v>
      </c>
      <c r="N201" s="18">
        <f>Cars_fit!$F$2*'worksheet_(ref_spectra)'!K201</f>
        <v>2256.5236394799072</v>
      </c>
    </row>
    <row r="202" spans="1:14" x14ac:dyDescent="0.25">
      <c r="A202" s="18">
        <f>'worksheet_(ref_spectra)'!A202</f>
        <v>429.99999999999602</v>
      </c>
      <c r="B202" s="18">
        <f>'worksheet_(ref_spectra)'!B202</f>
        <v>1159954.6656673402</v>
      </c>
      <c r="C202" s="18">
        <f>'worksheet_(ref_spectra)'!Z202</f>
        <v>1159983.5998952829</v>
      </c>
      <c r="D202" s="18">
        <f>Chls_fit!$B$2*'worksheet_(ref_spectra)'!C202</f>
        <v>500961.65934697259</v>
      </c>
      <c r="E202" s="18">
        <f>Chls_fit!$C$2*'worksheet_(ref_spectra)'!D202</f>
        <v>585170.63714885479</v>
      </c>
      <c r="F202" s="18">
        <f t="shared" si="6"/>
        <v>1086132.2964958274</v>
      </c>
      <c r="G202" s="18">
        <f>Chls_fit!D$2*'worksheet_(ref_spectra)'!E202</f>
        <v>28150.705818648508</v>
      </c>
      <c r="H202" s="18">
        <f>Chls_fit!E$2*'worksheet_(ref_spectra)'!F202</f>
        <v>39706.429052689207</v>
      </c>
      <c r="I202" s="18">
        <f t="shared" si="7"/>
        <v>67857.134871337708</v>
      </c>
      <c r="J202" s="18">
        <f>Cars_fit!$B$2*'worksheet_(ref_spectra)'!G202</f>
        <v>3730.1535033970044</v>
      </c>
      <c r="K202" s="18">
        <f>Cars_fit!$C$2*'worksheet_(ref_spectra)'!H202</f>
        <v>0</v>
      </c>
      <c r="L202" s="18">
        <f>Cars_fit!$D$2*'worksheet_(ref_spectra)'!I202</f>
        <v>0</v>
      </c>
      <c r="M202" s="18">
        <f>Cars_fit!$E$2*'worksheet_(ref_spectra)'!J202</f>
        <v>0</v>
      </c>
      <c r="N202" s="18">
        <f>Cars_fit!$F$2*'worksheet_(ref_spectra)'!K202</f>
        <v>2264.0150247209654</v>
      </c>
    </row>
    <row r="203" spans="1:14" x14ac:dyDescent="0.25">
      <c r="A203" s="18">
        <f>'worksheet_(ref_spectra)'!A203</f>
        <v>430.39999999999498</v>
      </c>
      <c r="B203" s="18">
        <f>'worksheet_(ref_spectra)'!B203</f>
        <v>1166728.67703781</v>
      </c>
      <c r="C203" s="18">
        <f>'worksheet_(ref_spectra)'!Z203</f>
        <v>1166836.9081339443</v>
      </c>
      <c r="D203" s="18">
        <f>Chls_fit!$B$2*'worksheet_(ref_spectra)'!C203</f>
        <v>504147.66626589641</v>
      </c>
      <c r="E203" s="18">
        <f>Chls_fit!$C$2*'worksheet_(ref_spectra)'!D203</f>
        <v>587977.13250751561</v>
      </c>
      <c r="F203" s="18">
        <f t="shared" si="6"/>
        <v>1092124.7987734121</v>
      </c>
      <c r="G203" s="18">
        <f>Chls_fit!D$2*'worksheet_(ref_spectra)'!E203</f>
        <v>28584.784736108952</v>
      </c>
      <c r="H203" s="18">
        <f>Chls_fit!E$2*'worksheet_(ref_spectra)'!F203</f>
        <v>40079.649172292018</v>
      </c>
      <c r="I203" s="18">
        <f t="shared" si="7"/>
        <v>68664.43390840097</v>
      </c>
      <c r="J203" s="18">
        <f>Cars_fit!$B$2*'worksheet_(ref_spectra)'!G203</f>
        <v>3776.4650543518087</v>
      </c>
      <c r="K203" s="18">
        <f>Cars_fit!$C$2*'worksheet_(ref_spectra)'!H203</f>
        <v>0</v>
      </c>
      <c r="L203" s="18">
        <f>Cars_fit!$D$2*'worksheet_(ref_spectra)'!I203</f>
        <v>0</v>
      </c>
      <c r="M203" s="18">
        <f>Cars_fit!$E$2*'worksheet_(ref_spectra)'!J203</f>
        <v>0</v>
      </c>
      <c r="N203" s="18">
        <f>Cars_fit!$F$2*'worksheet_(ref_spectra)'!K203</f>
        <v>2271.2103977792463</v>
      </c>
    </row>
    <row r="204" spans="1:14" x14ac:dyDescent="0.25">
      <c r="A204" s="18">
        <f>'worksheet_(ref_spectra)'!A204</f>
        <v>430.79999999999501</v>
      </c>
      <c r="B204" s="18">
        <f>'worksheet_(ref_spectra)'!B204</f>
        <v>1172105.8793796001</v>
      </c>
      <c r="C204" s="18">
        <f>'worksheet_(ref_spectra)'!Z204</f>
        <v>1172348.4926263557</v>
      </c>
      <c r="D204" s="18">
        <f>Chls_fit!$B$2*'worksheet_(ref_spectra)'!C204</f>
        <v>506935.42231995479</v>
      </c>
      <c r="E204" s="18">
        <f>Chls_fit!$C$2*'worksheet_(ref_spectra)'!D204</f>
        <v>589841.58746606659</v>
      </c>
      <c r="F204" s="18">
        <f t="shared" si="6"/>
        <v>1096777.0097860214</v>
      </c>
      <c r="G204" s="18">
        <f>Chls_fit!D$2*'worksheet_(ref_spectra)'!E204</f>
        <v>28996.346591568563</v>
      </c>
      <c r="H204" s="18">
        <f>Chls_fit!E$2*'worksheet_(ref_spectra)'!F204</f>
        <v>40468.185020345045</v>
      </c>
      <c r="I204" s="18">
        <f t="shared" si="7"/>
        <v>69464.531611913611</v>
      </c>
      <c r="J204" s="18">
        <f>Cars_fit!$B$2*'worksheet_(ref_spectra)'!G204</f>
        <v>3827.3386386842499</v>
      </c>
      <c r="K204" s="18">
        <f>Cars_fit!$C$2*'worksheet_(ref_spectra)'!H204</f>
        <v>0</v>
      </c>
      <c r="L204" s="18">
        <f>Cars_fit!$D$2*'worksheet_(ref_spectra)'!I204</f>
        <v>0</v>
      </c>
      <c r="M204" s="18">
        <f>Cars_fit!$E$2*'worksheet_(ref_spectra)'!J204</f>
        <v>0</v>
      </c>
      <c r="N204" s="18">
        <f>Cars_fit!$F$2*'worksheet_(ref_spectra)'!K204</f>
        <v>2279.6125897365428</v>
      </c>
    </row>
    <row r="205" spans="1:14" x14ac:dyDescent="0.25">
      <c r="A205" s="18">
        <f>'worksheet_(ref_spectra)'!A205</f>
        <v>431.19999999999499</v>
      </c>
      <c r="B205" s="18">
        <f>'worksheet_(ref_spectra)'!B205</f>
        <v>1176127.14540112</v>
      </c>
      <c r="C205" s="18">
        <f>'worksheet_(ref_spectra)'!Z205</f>
        <v>1175786.7808849327</v>
      </c>
      <c r="D205" s="18">
        <f>Chls_fit!$B$2*'worksheet_(ref_spectra)'!C205</f>
        <v>508932.99808658159</v>
      </c>
      <c r="E205" s="18">
        <f>Chls_fit!$C$2*'worksheet_(ref_spectra)'!D205</f>
        <v>590476.1563466962</v>
      </c>
      <c r="F205" s="18">
        <f t="shared" si="6"/>
        <v>1099409.1544332779</v>
      </c>
      <c r="G205" s="18">
        <f>Chls_fit!D$2*'worksheet_(ref_spectra)'!E205</f>
        <v>29389.769702638616</v>
      </c>
      <c r="H205" s="18">
        <f>Chls_fit!E$2*'worksheet_(ref_spectra)'!F205</f>
        <v>40819.640683729114</v>
      </c>
      <c r="I205" s="18">
        <f t="shared" si="7"/>
        <v>70209.41038636773</v>
      </c>
      <c r="J205" s="18">
        <f>Cars_fit!$B$2*'worksheet_(ref_spectra)'!G205</f>
        <v>3880.8388482947248</v>
      </c>
      <c r="K205" s="18">
        <f>Cars_fit!$C$2*'worksheet_(ref_spectra)'!H205</f>
        <v>0</v>
      </c>
      <c r="L205" s="18">
        <f>Cars_fit!$D$2*'worksheet_(ref_spectra)'!I205</f>
        <v>0</v>
      </c>
      <c r="M205" s="18">
        <f>Cars_fit!$E$2*'worksheet_(ref_spectra)'!J205</f>
        <v>0</v>
      </c>
      <c r="N205" s="18">
        <f>Cars_fit!$F$2*'worksheet_(ref_spectra)'!K205</f>
        <v>2287.3772169924728</v>
      </c>
    </row>
    <row r="206" spans="1:14" x14ac:dyDescent="0.25">
      <c r="A206" s="18">
        <f>'worksheet_(ref_spectra)'!A206</f>
        <v>431.59999999999502</v>
      </c>
      <c r="B206" s="18">
        <f>'worksheet_(ref_spectra)'!B206</f>
        <v>1177777.75202495</v>
      </c>
      <c r="C206" s="18">
        <f>'worksheet_(ref_spectra)'!Z206</f>
        <v>1177376.6670499127</v>
      </c>
      <c r="D206" s="18">
        <f>Chls_fit!$B$2*'worksheet_(ref_spectra)'!C206</f>
        <v>510209.92943107092</v>
      </c>
      <c r="E206" s="18">
        <f>Chls_fit!$C$2*'worksheet_(ref_spectra)'!D206</f>
        <v>590090.18146054004</v>
      </c>
      <c r="F206" s="18">
        <f t="shared" si="6"/>
        <v>1100300.1108916108</v>
      </c>
      <c r="G206" s="18">
        <f>Chls_fit!D$2*'worksheet_(ref_spectra)'!E206</f>
        <v>29743.787955207215</v>
      </c>
      <c r="H206" s="18">
        <f>Chls_fit!E$2*'worksheet_(ref_spectra)'!F206</f>
        <v>41102.578614572711</v>
      </c>
      <c r="I206" s="18">
        <f t="shared" si="7"/>
        <v>70846.36656977993</v>
      </c>
      <c r="J206" s="18">
        <f>Cars_fit!$B$2*'worksheet_(ref_spectra)'!G206</f>
        <v>3935.5486879674522</v>
      </c>
      <c r="K206" s="18">
        <f>Cars_fit!$C$2*'worksheet_(ref_spectra)'!H206</f>
        <v>0</v>
      </c>
      <c r="L206" s="18">
        <f>Cars_fit!$D$2*'worksheet_(ref_spectra)'!I206</f>
        <v>0</v>
      </c>
      <c r="M206" s="18">
        <f>Cars_fit!$E$2*'worksheet_(ref_spectra)'!J206</f>
        <v>0</v>
      </c>
      <c r="N206" s="18">
        <f>Cars_fit!$F$2*'worksheet_(ref_spectra)'!K206</f>
        <v>2294.6409005544715</v>
      </c>
    </row>
    <row r="207" spans="1:14" x14ac:dyDescent="0.25">
      <c r="A207" s="18">
        <f>'worksheet_(ref_spectra)'!A207</f>
        <v>431.999999999995</v>
      </c>
      <c r="B207" s="18">
        <f>'worksheet_(ref_spectra)'!B207</f>
        <v>1177690.1012487898</v>
      </c>
      <c r="C207" s="18">
        <f>'worksheet_(ref_spectra)'!Z207</f>
        <v>1176665.3348561579</v>
      </c>
      <c r="D207" s="18">
        <f>Chls_fit!$B$2*'worksheet_(ref_spectra)'!C207</f>
        <v>510595.53741133749</v>
      </c>
      <c r="E207" s="18">
        <f>Chls_fit!$C$2*'worksheet_(ref_spectra)'!D207</f>
        <v>588291.14597421896</v>
      </c>
      <c r="F207" s="18">
        <f t="shared" si="6"/>
        <v>1098886.6833855566</v>
      </c>
      <c r="G207" s="18">
        <f>Chls_fit!D$2*'worksheet_(ref_spectra)'!E207</f>
        <v>30105.311895109429</v>
      </c>
      <c r="H207" s="18">
        <f>Chls_fit!E$2*'worksheet_(ref_spectra)'!F207</f>
        <v>41379.067817647796</v>
      </c>
      <c r="I207" s="18">
        <f t="shared" si="7"/>
        <v>71484.379712757218</v>
      </c>
      <c r="J207" s="18">
        <f>Cars_fit!$B$2*'worksheet_(ref_spectra)'!G207</f>
        <v>3991.4335968435103</v>
      </c>
      <c r="K207" s="18">
        <f>Cars_fit!$C$2*'worksheet_(ref_spectra)'!H207</f>
        <v>0</v>
      </c>
      <c r="L207" s="18">
        <f>Cars_fit!$D$2*'worksheet_(ref_spectra)'!I207</f>
        <v>0</v>
      </c>
      <c r="M207" s="18">
        <f>Cars_fit!$E$2*'worksheet_(ref_spectra)'!J207</f>
        <v>0</v>
      </c>
      <c r="N207" s="18">
        <f>Cars_fit!$F$2*'worksheet_(ref_spectra)'!K207</f>
        <v>2302.8381610006145</v>
      </c>
    </row>
    <row r="208" spans="1:14" x14ac:dyDescent="0.25">
      <c r="A208" s="18">
        <f>'worksheet_(ref_spectra)'!A208</f>
        <v>432.39999999999498</v>
      </c>
      <c r="B208" s="18">
        <f>'worksheet_(ref_spectra)'!B208</f>
        <v>1174890.38507706</v>
      </c>
      <c r="C208" s="18">
        <f>'worksheet_(ref_spectra)'!Z208</f>
        <v>1174221.6002119309</v>
      </c>
      <c r="D208" s="18">
        <f>Chls_fit!$B$2*'worksheet_(ref_spectra)'!C208</f>
        <v>510538.64443064242</v>
      </c>
      <c r="E208" s="18">
        <f>Chls_fit!$C$2*'worksheet_(ref_spectra)'!D208</f>
        <v>585242.59856830759</v>
      </c>
      <c r="F208" s="18">
        <f t="shared" si="6"/>
        <v>1095781.24299895</v>
      </c>
      <c r="G208" s="18">
        <f>Chls_fit!D$2*'worksheet_(ref_spectra)'!E208</f>
        <v>30437.438559621667</v>
      </c>
      <c r="H208" s="18">
        <f>Chls_fit!E$2*'worksheet_(ref_spectra)'!F208</f>
        <v>41645.077838099038</v>
      </c>
      <c r="I208" s="18">
        <f t="shared" si="7"/>
        <v>72082.516397720698</v>
      </c>
      <c r="J208" s="18">
        <f>Cars_fit!$B$2*'worksheet_(ref_spectra)'!G208</f>
        <v>4046.2816799519237</v>
      </c>
      <c r="K208" s="18">
        <f>Cars_fit!$C$2*'worksheet_(ref_spectra)'!H208</f>
        <v>0</v>
      </c>
      <c r="L208" s="18">
        <f>Cars_fit!$D$2*'worksheet_(ref_spectra)'!I208</f>
        <v>0</v>
      </c>
      <c r="M208" s="18">
        <f>Cars_fit!$E$2*'worksheet_(ref_spectra)'!J208</f>
        <v>0</v>
      </c>
      <c r="N208" s="18">
        <f>Cars_fit!$F$2*'worksheet_(ref_spectra)'!K208</f>
        <v>2311.5591353085947</v>
      </c>
    </row>
    <row r="209" spans="1:14" x14ac:dyDescent="0.25">
      <c r="A209" s="18">
        <f>'worksheet_(ref_spectra)'!A209</f>
        <v>432.79999999999501</v>
      </c>
      <c r="B209" s="18">
        <f>'worksheet_(ref_spectra)'!B209</f>
        <v>1170125.33116111</v>
      </c>
      <c r="C209" s="18">
        <f>'worksheet_(ref_spectra)'!Z209</f>
        <v>1169101.9177479958</v>
      </c>
      <c r="D209" s="18">
        <f>Chls_fit!$B$2*'worksheet_(ref_spectra)'!C209</f>
        <v>509223.78443235636</v>
      </c>
      <c r="E209" s="18">
        <f>Chls_fit!$C$2*'worksheet_(ref_spectra)'!D209</f>
        <v>580872.57782335312</v>
      </c>
      <c r="F209" s="18">
        <f t="shared" si="6"/>
        <v>1090096.3622557095</v>
      </c>
      <c r="G209" s="18">
        <f>Chls_fit!D$2*'worksheet_(ref_spectra)'!E209</f>
        <v>30722.654678298844</v>
      </c>
      <c r="H209" s="18">
        <f>Chls_fit!E$2*'worksheet_(ref_spectra)'!F209</f>
        <v>41858.691945431099</v>
      </c>
      <c r="I209" s="18">
        <f t="shared" si="7"/>
        <v>72581.346623729944</v>
      </c>
      <c r="J209" s="18">
        <f>Cars_fit!$B$2*'worksheet_(ref_spectra)'!G209</f>
        <v>4104.8623358238583</v>
      </c>
      <c r="K209" s="18">
        <f>Cars_fit!$C$2*'worksheet_(ref_spectra)'!H209</f>
        <v>0</v>
      </c>
      <c r="L209" s="18">
        <f>Cars_fit!$D$2*'worksheet_(ref_spectra)'!I209</f>
        <v>0</v>
      </c>
      <c r="M209" s="18">
        <f>Cars_fit!$E$2*'worksheet_(ref_spectra)'!J209</f>
        <v>0</v>
      </c>
      <c r="N209" s="18">
        <f>Cars_fit!$F$2*'worksheet_(ref_spectra)'!K209</f>
        <v>2319.3465327324302</v>
      </c>
    </row>
    <row r="210" spans="1:14" x14ac:dyDescent="0.25">
      <c r="A210" s="18">
        <f>'worksheet_(ref_spectra)'!A210</f>
        <v>433.19999999999499</v>
      </c>
      <c r="B210" s="18">
        <f>'worksheet_(ref_spectra)'!B210</f>
        <v>1163447.9781297101</v>
      </c>
      <c r="C210" s="18">
        <f>'worksheet_(ref_spectra)'!Z210</f>
        <v>1161643.4846085394</v>
      </c>
      <c r="D210" s="18">
        <f>Chls_fit!$B$2*'worksheet_(ref_spectra)'!C210</f>
        <v>506998.63674294925</v>
      </c>
      <c r="E210" s="18">
        <f>Chls_fit!$C$2*'worksheet_(ref_spectra)'!D210</f>
        <v>575102.58037267963</v>
      </c>
      <c r="F210" s="18">
        <f t="shared" si="6"/>
        <v>1082101.217115629</v>
      </c>
      <c r="G210" s="18">
        <f>Chls_fit!D$2*'worksheet_(ref_spectra)'!E210</f>
        <v>31004.117953309218</v>
      </c>
      <c r="H210" s="18">
        <f>Chls_fit!E$2*'worksheet_(ref_spectra)'!F210</f>
        <v>42048.929414602295</v>
      </c>
      <c r="I210" s="18">
        <f t="shared" si="7"/>
        <v>73053.047367911509</v>
      </c>
      <c r="J210" s="18">
        <f>Cars_fit!$B$2*'worksheet_(ref_spectra)'!G210</f>
        <v>4161.3347793015819</v>
      </c>
      <c r="K210" s="18">
        <f>Cars_fit!$C$2*'worksheet_(ref_spectra)'!H210</f>
        <v>0</v>
      </c>
      <c r="L210" s="18">
        <f>Cars_fit!$D$2*'worksheet_(ref_spectra)'!I210</f>
        <v>0</v>
      </c>
      <c r="M210" s="18">
        <f>Cars_fit!$E$2*'worksheet_(ref_spectra)'!J210</f>
        <v>0</v>
      </c>
      <c r="N210" s="18">
        <f>Cars_fit!$F$2*'worksheet_(ref_spectra)'!K210</f>
        <v>2327.8853456971624</v>
      </c>
    </row>
    <row r="211" spans="1:14" x14ac:dyDescent="0.25">
      <c r="A211" s="18">
        <f>'worksheet_(ref_spectra)'!A211</f>
        <v>433.59999999999502</v>
      </c>
      <c r="B211" s="18">
        <f>'worksheet_(ref_spectra)'!B211</f>
        <v>1153870.74653842</v>
      </c>
      <c r="C211" s="18">
        <f>'worksheet_(ref_spectra)'!Z211</f>
        <v>1151417.1442403239</v>
      </c>
      <c r="D211" s="18">
        <f>Chls_fit!$B$2*'worksheet_(ref_spectra)'!C211</f>
        <v>503641.95088194025</v>
      </c>
      <c r="E211" s="18">
        <f>Chls_fit!$C$2*'worksheet_(ref_spectra)'!D211</f>
        <v>567736.34779959766</v>
      </c>
      <c r="F211" s="18">
        <f t="shared" si="6"/>
        <v>1071378.2986815379</v>
      </c>
      <c r="G211" s="18">
        <f>Chls_fit!D$2*'worksheet_(ref_spectra)'!E211</f>
        <v>31266.191536041097</v>
      </c>
      <c r="H211" s="18">
        <f>Chls_fit!E$2*'worksheet_(ref_spectra)'!F211</f>
        <v>42219.01460949688</v>
      </c>
      <c r="I211" s="18">
        <f t="shared" si="7"/>
        <v>73485.206145537973</v>
      </c>
      <c r="J211" s="18">
        <f>Cars_fit!$B$2*'worksheet_(ref_spectra)'!G211</f>
        <v>4215.8718146797019</v>
      </c>
      <c r="K211" s="18">
        <f>Cars_fit!$C$2*'worksheet_(ref_spectra)'!H211</f>
        <v>0</v>
      </c>
      <c r="L211" s="18">
        <f>Cars_fit!$D$2*'worksheet_(ref_spectra)'!I211</f>
        <v>0</v>
      </c>
      <c r="M211" s="18">
        <f>Cars_fit!$E$2*'worksheet_(ref_spectra)'!J211</f>
        <v>0</v>
      </c>
      <c r="N211" s="18">
        <f>Cars_fit!$F$2*'worksheet_(ref_spectra)'!K211</f>
        <v>2337.7675985683459</v>
      </c>
    </row>
    <row r="212" spans="1:14" x14ac:dyDescent="0.25">
      <c r="A212" s="18">
        <f>'worksheet_(ref_spectra)'!A212</f>
        <v>433.999999999995</v>
      </c>
      <c r="B212" s="18">
        <f>'worksheet_(ref_spectra)'!B212</f>
        <v>1141688.5968974</v>
      </c>
      <c r="C212" s="18">
        <f>'worksheet_(ref_spectra)'!Z212</f>
        <v>1139269.7454917149</v>
      </c>
      <c r="D212" s="18">
        <f>Chls_fit!$B$2*'worksheet_(ref_spectra)'!C212</f>
        <v>499501.4061757992</v>
      </c>
      <c r="E212" s="18">
        <f>Chls_fit!$C$2*'worksheet_(ref_spectra)'!D212</f>
        <v>559251.44225138507</v>
      </c>
      <c r="F212" s="18">
        <f t="shared" si="6"/>
        <v>1058752.8484271844</v>
      </c>
      <c r="G212" s="18">
        <f>Chls_fit!D$2*'worksheet_(ref_spectra)'!E212</f>
        <v>31509.500900438954</v>
      </c>
      <c r="H212" s="18">
        <f>Chls_fit!E$2*'worksheet_(ref_spectra)'!F212</f>
        <v>42388.293713420397</v>
      </c>
      <c r="I212" s="18">
        <f t="shared" si="7"/>
        <v>73897.794613859354</v>
      </c>
      <c r="J212" s="18">
        <f>Cars_fit!$B$2*'worksheet_(ref_spectra)'!G212</f>
        <v>4271.0655063773302</v>
      </c>
      <c r="K212" s="18">
        <f>Cars_fit!$C$2*'worksheet_(ref_spectra)'!H212</f>
        <v>0</v>
      </c>
      <c r="L212" s="18">
        <f>Cars_fit!$D$2*'worksheet_(ref_spectra)'!I212</f>
        <v>0</v>
      </c>
      <c r="M212" s="18">
        <f>Cars_fit!$E$2*'worksheet_(ref_spectra)'!J212</f>
        <v>0</v>
      </c>
      <c r="N212" s="18">
        <f>Cars_fit!$F$2*'worksheet_(ref_spectra)'!K212</f>
        <v>2348.0369442939304</v>
      </c>
    </row>
    <row r="213" spans="1:14" x14ac:dyDescent="0.25">
      <c r="A213" s="18">
        <f>'worksheet_(ref_spectra)'!A213</f>
        <v>434.39999999999498</v>
      </c>
      <c r="B213" s="18">
        <f>'worksheet_(ref_spectra)'!B213</f>
        <v>1127106.22964454</v>
      </c>
      <c r="C213" s="18">
        <f>'worksheet_(ref_spectra)'!Z213</f>
        <v>1124951.4875585337</v>
      </c>
      <c r="D213" s="18">
        <f>Chls_fit!$B$2*'worksheet_(ref_spectra)'!C213</f>
        <v>494570.68118222663</v>
      </c>
      <c r="E213" s="18">
        <f>Chls_fit!$C$2*'worksheet_(ref_spectra)'!D213</f>
        <v>549418.89557523746</v>
      </c>
      <c r="F213" s="18">
        <f t="shared" si="6"/>
        <v>1043989.5767574641</v>
      </c>
      <c r="G213" s="18">
        <f>Chls_fit!D$2*'worksheet_(ref_spectra)'!E213</f>
        <v>31747.180999336601</v>
      </c>
      <c r="H213" s="18">
        <f>Chls_fit!E$2*'worksheet_(ref_spectra)'!F213</f>
        <v>42530.971815298792</v>
      </c>
      <c r="I213" s="18">
        <f t="shared" si="7"/>
        <v>74278.152814635396</v>
      </c>
      <c r="J213" s="18">
        <f>Cars_fit!$B$2*'worksheet_(ref_spectra)'!G213</f>
        <v>4325.3606157429995</v>
      </c>
      <c r="K213" s="18">
        <f>Cars_fit!$C$2*'worksheet_(ref_spectra)'!H213</f>
        <v>0</v>
      </c>
      <c r="L213" s="18">
        <f>Cars_fit!$D$2*'worksheet_(ref_spectra)'!I213</f>
        <v>0</v>
      </c>
      <c r="M213" s="18">
        <f>Cars_fit!$E$2*'worksheet_(ref_spectra)'!J213</f>
        <v>0</v>
      </c>
      <c r="N213" s="18">
        <f>Cars_fit!$F$2*'worksheet_(ref_spectra)'!K213</f>
        <v>2358.3973706911393</v>
      </c>
    </row>
    <row r="214" spans="1:14" x14ac:dyDescent="0.25">
      <c r="A214" s="18">
        <f>'worksheet_(ref_spectra)'!A214</f>
        <v>434.79999999999501</v>
      </c>
      <c r="B214" s="18">
        <f>'worksheet_(ref_spectra)'!B214</f>
        <v>1110257.09510018</v>
      </c>
      <c r="C214" s="18">
        <f>'worksheet_(ref_spectra)'!Z214</f>
        <v>1107587.5908241433</v>
      </c>
      <c r="D214" s="18">
        <f>Chls_fit!$B$2*'worksheet_(ref_spectra)'!C214</f>
        <v>488110.16715218668</v>
      </c>
      <c r="E214" s="18">
        <f>Chls_fit!$C$2*'worksheet_(ref_spectra)'!D214</f>
        <v>538114.41077391803</v>
      </c>
      <c r="F214" s="18">
        <f t="shared" si="6"/>
        <v>1026224.5779261047</v>
      </c>
      <c r="G214" s="18">
        <f>Chls_fit!D$2*'worksheet_(ref_spectra)'!E214</f>
        <v>31947.332661566201</v>
      </c>
      <c r="H214" s="18">
        <f>Chls_fit!E$2*'worksheet_(ref_spectra)'!F214</f>
        <v>42672.037735235062</v>
      </c>
      <c r="I214" s="18">
        <f t="shared" si="7"/>
        <v>74619.370396801271</v>
      </c>
      <c r="J214" s="18">
        <f>Cars_fit!$B$2*'worksheet_(ref_spectra)'!G214</f>
        <v>4374.7480831418161</v>
      </c>
      <c r="K214" s="18">
        <f>Cars_fit!$C$2*'worksheet_(ref_spectra)'!H214</f>
        <v>0</v>
      </c>
      <c r="L214" s="18">
        <f>Cars_fit!$D$2*'worksheet_(ref_spectra)'!I214</f>
        <v>0</v>
      </c>
      <c r="M214" s="18">
        <f>Cars_fit!$E$2*'worksheet_(ref_spectra)'!J214</f>
        <v>0</v>
      </c>
      <c r="N214" s="18">
        <f>Cars_fit!$F$2*'worksheet_(ref_spectra)'!K214</f>
        <v>2368.8944180957833</v>
      </c>
    </row>
    <row r="215" spans="1:14" x14ac:dyDescent="0.25">
      <c r="A215" s="18">
        <f>'worksheet_(ref_spectra)'!A215</f>
        <v>435.19999999999499</v>
      </c>
      <c r="B215" s="18">
        <f>'worksheet_(ref_spectra)'!B215</f>
        <v>1091079.0354378901</v>
      </c>
      <c r="C215" s="18">
        <f>'worksheet_(ref_spectra)'!Z215</f>
        <v>1088232.7578539304</v>
      </c>
      <c r="D215" s="18">
        <f>Chls_fit!$B$2*'worksheet_(ref_spectra)'!C215</f>
        <v>480916.36581541027</v>
      </c>
      <c r="E215" s="18">
        <f>Chls_fit!$C$2*'worksheet_(ref_spectra)'!D215</f>
        <v>525573.49794745434</v>
      </c>
      <c r="F215" s="18">
        <f t="shared" si="6"/>
        <v>1006489.8637628646</v>
      </c>
      <c r="G215" s="18">
        <f>Chls_fit!D$2*'worksheet_(ref_spectra)'!E215</f>
        <v>32143.731480128994</v>
      </c>
      <c r="H215" s="18">
        <f>Chls_fit!E$2*'worksheet_(ref_spectra)'!F215</f>
        <v>42795.369653807909</v>
      </c>
      <c r="I215" s="18">
        <f t="shared" si="7"/>
        <v>74939.1011339369</v>
      </c>
      <c r="J215" s="18">
        <f>Cars_fit!$B$2*'worksheet_(ref_spectra)'!G215</f>
        <v>4423.5134550800467</v>
      </c>
      <c r="K215" s="18">
        <f>Cars_fit!$C$2*'worksheet_(ref_spectra)'!H215</f>
        <v>0</v>
      </c>
      <c r="L215" s="18">
        <f>Cars_fit!$D$2*'worksheet_(ref_spectra)'!I215</f>
        <v>0</v>
      </c>
      <c r="M215" s="18">
        <f>Cars_fit!$E$2*'worksheet_(ref_spectra)'!J215</f>
        <v>0</v>
      </c>
      <c r="N215" s="18">
        <f>Cars_fit!$F$2*'worksheet_(ref_spectra)'!K215</f>
        <v>2380.2795020487597</v>
      </c>
    </row>
    <row r="216" spans="1:14" x14ac:dyDescent="0.25">
      <c r="A216" s="18">
        <f>'worksheet_(ref_spectra)'!A216</f>
        <v>435.59999999999502</v>
      </c>
      <c r="B216" s="18">
        <f>'worksheet_(ref_spectra)'!B216</f>
        <v>1069346.2495045799</v>
      </c>
      <c r="C216" s="18">
        <f>'worksheet_(ref_spectra)'!Z216</f>
        <v>1066633.6969113662</v>
      </c>
      <c r="D216" s="18">
        <f>Chls_fit!$B$2*'worksheet_(ref_spectra)'!C216</f>
        <v>472666.88361462543</v>
      </c>
      <c r="E216" s="18">
        <f>Chls_fit!$C$2*'worksheet_(ref_spectra)'!D216</f>
        <v>511874.66046252212</v>
      </c>
      <c r="F216" s="18">
        <f t="shared" si="6"/>
        <v>984541.5440771475</v>
      </c>
      <c r="G216" s="18">
        <f>Chls_fit!D$2*'worksheet_(ref_spectra)'!E216</f>
        <v>32313.234919079685</v>
      </c>
      <c r="H216" s="18">
        <f>Chls_fit!E$2*'worksheet_(ref_spectra)'!F216</f>
        <v>42921.11984529395</v>
      </c>
      <c r="I216" s="18">
        <f t="shared" si="7"/>
        <v>75234.354764373638</v>
      </c>
      <c r="J216" s="18">
        <f>Cars_fit!$B$2*'worksheet_(ref_spectra)'!G216</f>
        <v>4466.679967872994</v>
      </c>
      <c r="K216" s="18">
        <f>Cars_fit!$C$2*'worksheet_(ref_spectra)'!H216</f>
        <v>0</v>
      </c>
      <c r="L216" s="18">
        <f>Cars_fit!$D$2*'worksheet_(ref_spectra)'!I216</f>
        <v>0</v>
      </c>
      <c r="M216" s="18">
        <f>Cars_fit!$E$2*'worksheet_(ref_spectra)'!J216</f>
        <v>0</v>
      </c>
      <c r="N216" s="18">
        <f>Cars_fit!$F$2*'worksheet_(ref_spectra)'!K216</f>
        <v>2391.1181019719929</v>
      </c>
    </row>
    <row r="217" spans="1:14" x14ac:dyDescent="0.25">
      <c r="A217" s="18">
        <f>'worksheet_(ref_spectra)'!A217</f>
        <v>435.999999999995</v>
      </c>
      <c r="B217" s="18">
        <f>'worksheet_(ref_spectra)'!B217</f>
        <v>1046221.9465967499</v>
      </c>
      <c r="C217" s="18">
        <f>'worksheet_(ref_spectra)'!Z217</f>
        <v>1042986.7028290642</v>
      </c>
      <c r="D217" s="18">
        <f>Chls_fit!$B$2*'worksheet_(ref_spectra)'!C217</f>
        <v>463418.61353052716</v>
      </c>
      <c r="E217" s="18">
        <f>Chls_fit!$C$2*'worksheet_(ref_spectra)'!D217</f>
        <v>497122.5694746892</v>
      </c>
      <c r="F217" s="18">
        <f t="shared" si="6"/>
        <v>960541.1830052163</v>
      </c>
      <c r="G217" s="18">
        <f>Chls_fit!D$2*'worksheet_(ref_spectra)'!E217</f>
        <v>32482.112884085906</v>
      </c>
      <c r="H217" s="18">
        <f>Chls_fit!E$2*'worksheet_(ref_spectra)'!F217</f>
        <v>43053.318764548509</v>
      </c>
      <c r="I217" s="18">
        <f t="shared" si="7"/>
        <v>75535.431648634418</v>
      </c>
      <c r="J217" s="18">
        <f>Cars_fit!$B$2*'worksheet_(ref_spectra)'!G217</f>
        <v>4507.2889771057517</v>
      </c>
      <c r="K217" s="18">
        <f>Cars_fit!$C$2*'worksheet_(ref_spectra)'!H217</f>
        <v>0</v>
      </c>
      <c r="L217" s="18">
        <f>Cars_fit!$D$2*'worksheet_(ref_spectra)'!I217</f>
        <v>0</v>
      </c>
      <c r="M217" s="18">
        <f>Cars_fit!$E$2*'worksheet_(ref_spectra)'!J217</f>
        <v>0</v>
      </c>
      <c r="N217" s="18">
        <f>Cars_fit!$F$2*'worksheet_(ref_spectra)'!K217</f>
        <v>2402.7991981077466</v>
      </c>
    </row>
    <row r="218" spans="1:14" x14ac:dyDescent="0.25">
      <c r="A218" s="18">
        <f>'worksheet_(ref_spectra)'!A218</f>
        <v>436.39999999999498</v>
      </c>
      <c r="B218" s="18">
        <f>'worksheet_(ref_spectra)'!B218</f>
        <v>1020911.17624306</v>
      </c>
      <c r="C218" s="18">
        <f>'worksheet_(ref_spectra)'!Z218</f>
        <v>1017420.0967590986</v>
      </c>
      <c r="D218" s="18">
        <f>Chls_fit!$B$2*'worksheet_(ref_spectra)'!C218</f>
        <v>453316.94873600284</v>
      </c>
      <c r="E218" s="18">
        <f>Chls_fit!$C$2*'worksheet_(ref_spectra)'!D218</f>
        <v>481317.22498395556</v>
      </c>
      <c r="F218" s="18">
        <f t="shared" si="6"/>
        <v>934634.1737199584</v>
      </c>
      <c r="G218" s="18">
        <f>Chls_fit!D$2*'worksheet_(ref_spectra)'!E218</f>
        <v>32647.238005425326</v>
      </c>
      <c r="H218" s="18">
        <f>Chls_fit!E$2*'worksheet_(ref_spectra)'!F218</f>
        <v>43176.650683121363</v>
      </c>
      <c r="I218" s="18">
        <f t="shared" si="7"/>
        <v>75823.888688546693</v>
      </c>
      <c r="J218" s="18">
        <f>Cars_fit!$B$2*'worksheet_(ref_spectra)'!G218</f>
        <v>4545.7552130853755</v>
      </c>
      <c r="K218" s="18">
        <f>Cars_fit!$C$2*'worksheet_(ref_spectra)'!H218</f>
        <v>0</v>
      </c>
      <c r="L218" s="18">
        <f>Cars_fit!$D$2*'worksheet_(ref_spectra)'!I218</f>
        <v>0</v>
      </c>
      <c r="M218" s="18">
        <f>Cars_fit!$E$2*'worksheet_(ref_spectra)'!J218</f>
        <v>0</v>
      </c>
      <c r="N218" s="18">
        <f>Cars_fit!$F$2*'worksheet_(ref_spectra)'!K218</f>
        <v>2416.2791375080706</v>
      </c>
    </row>
    <row r="219" spans="1:14" x14ac:dyDescent="0.25">
      <c r="A219" s="18">
        <f>'worksheet_(ref_spectra)'!A219</f>
        <v>436.79999999999501</v>
      </c>
      <c r="B219" s="18">
        <f>'worksheet_(ref_spectra)'!B219</f>
        <v>993379.00923672598</v>
      </c>
      <c r="C219" s="18">
        <f>'worksheet_(ref_spectra)'!Z219</f>
        <v>990014.05271162442</v>
      </c>
      <c r="D219" s="18">
        <f>Chls_fit!$B$2*'worksheet_(ref_spectra)'!C219</f>
        <v>442210.17461586569</v>
      </c>
      <c r="E219" s="18">
        <f>Chls_fit!$C$2*'worksheet_(ref_spectra)'!D219</f>
        <v>464654.88540701079</v>
      </c>
      <c r="F219" s="18">
        <f t="shared" si="6"/>
        <v>906865.06002287648</v>
      </c>
      <c r="G219" s="18">
        <f>Chls_fit!D$2*'worksheet_(ref_spectra)'!E219</f>
        <v>32809.235757042406</v>
      </c>
      <c r="H219" s="18">
        <f>Chls_fit!E$2*'worksheet_(ref_spectra)'!F219</f>
        <v>43330.614058594656</v>
      </c>
      <c r="I219" s="18">
        <f t="shared" si="7"/>
        <v>76139.849815637062</v>
      </c>
      <c r="J219" s="18">
        <f>Cars_fit!$B$2*'worksheet_(ref_spectra)'!G219</f>
        <v>4577.5166424342306</v>
      </c>
      <c r="K219" s="18">
        <f>Cars_fit!$C$2*'worksheet_(ref_spectra)'!H219</f>
        <v>0</v>
      </c>
      <c r="L219" s="18">
        <f>Cars_fit!$D$2*'worksheet_(ref_spectra)'!I219</f>
        <v>0</v>
      </c>
      <c r="M219" s="18">
        <f>Cars_fit!$E$2*'worksheet_(ref_spectra)'!J219</f>
        <v>0</v>
      </c>
      <c r="N219" s="18">
        <f>Cars_fit!$F$2*'worksheet_(ref_spectra)'!K219</f>
        <v>2431.626230676683</v>
      </c>
    </row>
    <row r="220" spans="1:14" x14ac:dyDescent="0.25">
      <c r="A220" s="18">
        <f>'worksheet_(ref_spectra)'!A220</f>
        <v>437.19999999999499</v>
      </c>
      <c r="B220" s="18">
        <f>'worksheet_(ref_spectra)'!B220</f>
        <v>964403.87757262308</v>
      </c>
      <c r="C220" s="18">
        <f>'worksheet_(ref_spectra)'!Z220</f>
        <v>961071.46014655242</v>
      </c>
      <c r="D220" s="18">
        <f>Chls_fit!$B$2*'worksheet_(ref_spectra)'!C220</f>
        <v>430389.07751589041</v>
      </c>
      <c r="E220" s="18">
        <f>Chls_fit!$C$2*'worksheet_(ref_spectra)'!D220</f>
        <v>447168.26047996979</v>
      </c>
      <c r="F220" s="18">
        <f t="shared" si="6"/>
        <v>877557.33799586026</v>
      </c>
      <c r="G220" s="18">
        <f>Chls_fit!D$2*'worksheet_(ref_spectra)'!E220</f>
        <v>32961.225925548009</v>
      </c>
      <c r="H220" s="18">
        <f>Chls_fit!E$2*'worksheet_(ref_spectra)'!F220</f>
        <v>43498.280980576048</v>
      </c>
      <c r="I220" s="18">
        <f t="shared" si="7"/>
        <v>76459.506906124065</v>
      </c>
      <c r="J220" s="18">
        <f>Cars_fit!$B$2*'worksheet_(ref_spectra)'!G220</f>
        <v>4607.6191505548531</v>
      </c>
      <c r="K220" s="18">
        <f>Cars_fit!$C$2*'worksheet_(ref_spectra)'!H220</f>
        <v>0</v>
      </c>
      <c r="L220" s="18">
        <f>Cars_fit!$D$2*'worksheet_(ref_spectra)'!I220</f>
        <v>0</v>
      </c>
      <c r="M220" s="18">
        <f>Cars_fit!$E$2*'worksheet_(ref_spectra)'!J220</f>
        <v>0</v>
      </c>
      <c r="N220" s="18">
        <f>Cars_fit!$F$2*'worksheet_(ref_spectra)'!K220</f>
        <v>2446.9960940132009</v>
      </c>
    </row>
    <row r="221" spans="1:14" x14ac:dyDescent="0.25">
      <c r="A221" s="18">
        <f>'worksheet_(ref_spectra)'!A221</f>
        <v>437.59999999999502</v>
      </c>
      <c r="B221" s="18">
        <f>'worksheet_(ref_spectra)'!B221</f>
        <v>934136.68027738703</v>
      </c>
      <c r="C221" s="18">
        <f>'worksheet_(ref_spectra)'!Z221</f>
        <v>930612.95234865043</v>
      </c>
      <c r="D221" s="18">
        <f>Chls_fit!$B$2*'worksheet_(ref_spectra)'!C221</f>
        <v>417645.04984019516</v>
      </c>
      <c r="E221" s="18">
        <f>Chls_fit!$C$2*'worksheet_(ref_spectra)'!D221</f>
        <v>429066.69251396816</v>
      </c>
      <c r="F221" s="18">
        <f t="shared" si="6"/>
        <v>846711.74235416332</v>
      </c>
      <c r="G221" s="18">
        <f>Chls_fit!D$2*'worksheet_(ref_spectra)'!E221</f>
        <v>33112.590620109142</v>
      </c>
      <c r="H221" s="18">
        <f>Chls_fit!E$2*'worksheet_(ref_spectra)'!F221</f>
        <v>43697.385450428948</v>
      </c>
      <c r="I221" s="18">
        <f t="shared" si="7"/>
        <v>76809.97607053809</v>
      </c>
      <c r="J221" s="18">
        <f>Cars_fit!$B$2*'worksheet_(ref_spectra)'!G221</f>
        <v>4629.3233699575521</v>
      </c>
      <c r="K221" s="18">
        <f>Cars_fit!$C$2*'worksheet_(ref_spectra)'!H221</f>
        <v>0</v>
      </c>
      <c r="L221" s="18">
        <f>Cars_fit!$D$2*'worksheet_(ref_spectra)'!I221</f>
        <v>0</v>
      </c>
      <c r="M221" s="18">
        <f>Cars_fit!$E$2*'worksheet_(ref_spectra)'!J221</f>
        <v>0</v>
      </c>
      <c r="N221" s="18">
        <f>Cars_fit!$F$2*'worksheet_(ref_spectra)'!K221</f>
        <v>2461.9105539916</v>
      </c>
    </row>
    <row r="222" spans="1:14" x14ac:dyDescent="0.25">
      <c r="A222" s="18">
        <f>'worksheet_(ref_spectra)'!A222</f>
        <v>437.999999999995</v>
      </c>
      <c r="B222" s="18">
        <f>'worksheet_(ref_spectra)'!B222</f>
        <v>902851.94927006401</v>
      </c>
      <c r="C222" s="18">
        <f>'worksheet_(ref_spectra)'!Z222</f>
        <v>899837.76571099984</v>
      </c>
      <c r="D222" s="18">
        <f>Chls_fit!$B$2*'worksheet_(ref_spectra)'!C222</f>
        <v>404742.9861070136</v>
      </c>
      <c r="E222" s="18">
        <f>Chls_fit!$C$2*'worksheet_(ref_spectra)'!D222</f>
        <v>410788.49197294586</v>
      </c>
      <c r="F222" s="18">
        <f t="shared" si="6"/>
        <v>815531.47807995952</v>
      </c>
      <c r="G222" s="18">
        <f>Chls_fit!D$2*'worksheet_(ref_spectra)'!E222</f>
        <v>33272.711949892822</v>
      </c>
      <c r="H222" s="18">
        <f>Chls_fit!E$2*'worksheet_(ref_spectra)'!F222</f>
        <v>43906.163011934623</v>
      </c>
      <c r="I222" s="18">
        <f t="shared" si="7"/>
        <v>77178.874961827445</v>
      </c>
      <c r="J222" s="18">
        <f>Cars_fit!$B$2*'worksheet_(ref_spectra)'!G222</f>
        <v>4650.4054938996642</v>
      </c>
      <c r="K222" s="18">
        <f>Cars_fit!$C$2*'worksheet_(ref_spectra)'!H222</f>
        <v>0</v>
      </c>
      <c r="L222" s="18">
        <f>Cars_fit!$D$2*'worksheet_(ref_spectra)'!I222</f>
        <v>0</v>
      </c>
      <c r="M222" s="18">
        <f>Cars_fit!$E$2*'worksheet_(ref_spectra)'!J222</f>
        <v>0</v>
      </c>
      <c r="N222" s="18">
        <f>Cars_fit!$F$2*'worksheet_(ref_spectra)'!K222</f>
        <v>2477.0071753132465</v>
      </c>
    </row>
    <row r="223" spans="1:14" x14ac:dyDescent="0.25">
      <c r="A223" s="18">
        <f>'worksheet_(ref_spectra)'!A223</f>
        <v>438.39999999999498</v>
      </c>
      <c r="B223" s="18">
        <f>'worksheet_(ref_spectra)'!B223</f>
        <v>870557.39455538802</v>
      </c>
      <c r="C223" s="18">
        <f>'worksheet_(ref_spectra)'!Z223</f>
        <v>867719.24001522036</v>
      </c>
      <c r="D223" s="18">
        <f>Chls_fit!$B$2*'worksheet_(ref_spectra)'!C223</f>
        <v>390917.99179811211</v>
      </c>
      <c r="E223" s="18">
        <f>Chls_fit!$C$2*'worksheet_(ref_spectra)'!D223</f>
        <v>392058.89707353764</v>
      </c>
      <c r="F223" s="18">
        <f t="shared" si="6"/>
        <v>782976.88887164975</v>
      </c>
      <c r="G223" s="18">
        <f>Chls_fit!D$2*'worksheet_(ref_spectra)'!E223</f>
        <v>33424.076644453955</v>
      </c>
      <c r="H223" s="18">
        <f>Chls_fit!E$2*'worksheet_(ref_spectra)'!F223</f>
        <v>44160.887758790966</v>
      </c>
      <c r="I223" s="18">
        <f t="shared" si="7"/>
        <v>77584.964403244929</v>
      </c>
      <c r="J223" s="18">
        <f>Cars_fit!$B$2*'worksheet_(ref_spectra)'!G223</f>
        <v>4664.7136894931637</v>
      </c>
      <c r="K223" s="18">
        <f>Cars_fit!$C$2*'worksheet_(ref_spectra)'!H223</f>
        <v>0</v>
      </c>
      <c r="L223" s="18">
        <f>Cars_fit!$D$2*'worksheet_(ref_spectra)'!I223</f>
        <v>0</v>
      </c>
      <c r="M223" s="18">
        <f>Cars_fit!$E$2*'worksheet_(ref_spectra)'!J223</f>
        <v>0</v>
      </c>
      <c r="N223" s="18">
        <f>Cars_fit!$F$2*'worksheet_(ref_spectra)'!K223</f>
        <v>2492.6730508325418</v>
      </c>
    </row>
    <row r="224" spans="1:14" x14ac:dyDescent="0.25">
      <c r="A224" s="18">
        <f>'worksheet_(ref_spectra)'!A224</f>
        <v>438.79999999999501</v>
      </c>
      <c r="B224" s="18">
        <f>'worksheet_(ref_spectra)'!B224</f>
        <v>837734.33593915601</v>
      </c>
      <c r="C224" s="18">
        <f>'worksheet_(ref_spectra)'!Z224</f>
        <v>834802.08916710003</v>
      </c>
      <c r="D224" s="18">
        <f>Chls_fit!$B$2*'worksheet_(ref_spectra)'!C224</f>
        <v>376511.42479766096</v>
      </c>
      <c r="E224" s="18">
        <f>Chls_fit!$C$2*'worksheet_(ref_spectra)'!D224</f>
        <v>373061.08233798691</v>
      </c>
      <c r="F224" s="18">
        <f t="shared" si="6"/>
        <v>749572.50713564781</v>
      </c>
      <c r="G224" s="18">
        <f>Chls_fit!D$2*'worksheet_(ref_spectra)'!E224</f>
        <v>33595.456505238049</v>
      </c>
      <c r="H224" s="18">
        <f>Chls_fit!E$2*'worksheet_(ref_spectra)'!F224</f>
        <v>44453.498781287337</v>
      </c>
      <c r="I224" s="18">
        <f t="shared" si="7"/>
        <v>78048.955286525394</v>
      </c>
      <c r="J224" s="18">
        <f>Cars_fit!$B$2*'worksheet_(ref_spectra)'!G224</f>
        <v>4671.7641047131483</v>
      </c>
      <c r="K224" s="18">
        <f>Cars_fit!$C$2*'worksheet_(ref_spectra)'!H224</f>
        <v>0</v>
      </c>
      <c r="L224" s="18">
        <f>Cars_fit!$D$2*'worksheet_(ref_spectra)'!I224</f>
        <v>0</v>
      </c>
      <c r="M224" s="18">
        <f>Cars_fit!$E$2*'worksheet_(ref_spectra)'!J224</f>
        <v>0</v>
      </c>
      <c r="N224" s="18">
        <f>Cars_fit!$F$2*'worksheet_(ref_spectra)'!K224</f>
        <v>2508.8626402136742</v>
      </c>
    </row>
    <row r="225" spans="1:14" x14ac:dyDescent="0.25">
      <c r="A225" s="18">
        <f>'worksheet_(ref_spectra)'!A225</f>
        <v>439.19999999999499</v>
      </c>
      <c r="B225" s="18">
        <f>'worksheet_(ref_spectra)'!B225</f>
        <v>804503.821472615</v>
      </c>
      <c r="C225" s="18">
        <f>'worksheet_(ref_spectra)'!Z225</f>
        <v>801964.7295901191</v>
      </c>
      <c r="D225" s="18">
        <f>Chls_fit!$B$2*'worksheet_(ref_spectra)'!C225</f>
        <v>362117.50068180874</v>
      </c>
      <c r="E225" s="18">
        <f>Chls_fit!$C$2*'worksheet_(ref_spectra)'!D225</f>
        <v>354082.89344410517</v>
      </c>
      <c r="F225" s="18">
        <f t="shared" si="6"/>
        <v>716200.39412591397</v>
      </c>
      <c r="G225" s="18">
        <f>Chls_fit!D$2*'worksheet_(ref_spectra)'!E225</f>
        <v>33782.473214633828</v>
      </c>
      <c r="H225" s="18">
        <f>Chls_fit!E$2*'worksheet_(ref_spectra)'!F225</f>
        <v>44779.159533597347</v>
      </c>
      <c r="I225" s="18">
        <f t="shared" si="7"/>
        <v>78561.632748231175</v>
      </c>
      <c r="J225" s="18">
        <f>Cars_fit!$B$2*'worksheet_(ref_spectra)'!G225</f>
        <v>4675.6694817712769</v>
      </c>
      <c r="K225" s="18">
        <f>Cars_fit!$C$2*'worksheet_(ref_spectra)'!H225</f>
        <v>0</v>
      </c>
      <c r="L225" s="18">
        <f>Cars_fit!$D$2*'worksheet_(ref_spectra)'!I225</f>
        <v>0</v>
      </c>
      <c r="M225" s="18">
        <f>Cars_fit!$E$2*'worksheet_(ref_spectra)'!J225</f>
        <v>0</v>
      </c>
      <c r="N225" s="18">
        <f>Cars_fit!$F$2*'worksheet_(ref_spectra)'!K225</f>
        <v>2527.0332342026245</v>
      </c>
    </row>
    <row r="226" spans="1:14" x14ac:dyDescent="0.25">
      <c r="A226" s="18">
        <f>'worksheet_(ref_spectra)'!A226</f>
        <v>439.59999999999502</v>
      </c>
      <c r="B226" s="18">
        <f>'worksheet_(ref_spectra)'!B226</f>
        <v>771342.578673437</v>
      </c>
      <c r="C226" s="18">
        <f>'worksheet_(ref_spectra)'!Z226</f>
        <v>769093.20499252633</v>
      </c>
      <c r="D226" s="18">
        <f>Chls_fit!$B$2*'worksheet_(ref_spectra)'!C226</f>
        <v>347293.71848959377</v>
      </c>
      <c r="E226" s="18">
        <f>Chls_fit!$C$2*'worksheet_(ref_spectra)'!D226</f>
        <v>335438.3438585957</v>
      </c>
      <c r="F226" s="18">
        <f t="shared" si="6"/>
        <v>682732.06234818953</v>
      </c>
      <c r="G226" s="18">
        <f>Chls_fit!D$2*'worksheet_(ref_spectra)'!E226</f>
        <v>33974.493715585348</v>
      </c>
      <c r="H226" s="18">
        <f>Chls_fit!E$2*'worksheet_(ref_spectra)'!F226</f>
        <v>45165.277108737188</v>
      </c>
      <c r="I226" s="18">
        <f t="shared" si="7"/>
        <v>79139.770824322535</v>
      </c>
      <c r="J226" s="18">
        <f>Cars_fit!$B$2*'worksheet_(ref_spectra)'!G226</f>
        <v>4675.4621166177485</v>
      </c>
      <c r="K226" s="18">
        <f>Cars_fit!$C$2*'worksheet_(ref_spectra)'!H226</f>
        <v>0</v>
      </c>
      <c r="L226" s="18">
        <f>Cars_fit!$D$2*'worksheet_(ref_spectra)'!I226</f>
        <v>0</v>
      </c>
      <c r="M226" s="18">
        <f>Cars_fit!$E$2*'worksheet_(ref_spectra)'!J226</f>
        <v>0</v>
      </c>
      <c r="N226" s="18">
        <f>Cars_fit!$F$2*'worksheet_(ref_spectra)'!K226</f>
        <v>2545.9097033966591</v>
      </c>
    </row>
    <row r="227" spans="1:14" x14ac:dyDescent="0.25">
      <c r="A227" s="18">
        <f>'worksheet_(ref_spectra)'!A227</f>
        <v>439.999999999995</v>
      </c>
      <c r="B227" s="18">
        <f>'worksheet_(ref_spectra)'!B227</f>
        <v>738149.88031059608</v>
      </c>
      <c r="C227" s="18">
        <f>'worksheet_(ref_spectra)'!Z227</f>
        <v>736175.73048509343</v>
      </c>
      <c r="D227" s="18">
        <f>Chls_fit!$B$2*'worksheet_(ref_spectra)'!C227</f>
        <v>332292.9359129942</v>
      </c>
      <c r="E227" s="18">
        <f>Chls_fit!$C$2*'worksheet_(ref_spectra)'!D227</f>
        <v>316846.12985087011</v>
      </c>
      <c r="F227" s="18">
        <f t="shared" si="6"/>
        <v>649139.06576386432</v>
      </c>
      <c r="G227" s="18">
        <f>Chls_fit!D$2*'worksheet_(ref_spectra)'!E227</f>
        <v>34194.035070093436</v>
      </c>
      <c r="H227" s="18">
        <f>Chls_fit!E$2*'worksheet_(ref_spectra)'!F227</f>
        <v>45608.627142822595</v>
      </c>
      <c r="I227" s="18">
        <f t="shared" si="7"/>
        <v>79802.662212916039</v>
      </c>
      <c r="J227" s="18">
        <f>Cars_fit!$B$2*'worksheet_(ref_spectra)'!G227</f>
        <v>4670.0360617670731</v>
      </c>
      <c r="K227" s="18">
        <f>Cars_fit!$C$2*'worksheet_(ref_spectra)'!H227</f>
        <v>0</v>
      </c>
      <c r="L227" s="18">
        <f>Cars_fit!$D$2*'worksheet_(ref_spectra)'!I227</f>
        <v>0</v>
      </c>
      <c r="M227" s="18">
        <f>Cars_fit!$E$2*'worksheet_(ref_spectra)'!J227</f>
        <v>0</v>
      </c>
      <c r="N227" s="18">
        <f>Cars_fit!$F$2*'worksheet_(ref_spectra)'!K227</f>
        <v>2563.9664465460796</v>
      </c>
    </row>
    <row r="228" spans="1:14" x14ac:dyDescent="0.25">
      <c r="A228" s="18">
        <f>'worksheet_(ref_spectra)'!A228</f>
        <v>440.39999999999498</v>
      </c>
      <c r="B228" s="18">
        <f>'worksheet_(ref_spectra)'!B228</f>
        <v>705175.60194355005</v>
      </c>
      <c r="C228" s="18">
        <f>'worksheet_(ref_spectra)'!Z228</f>
        <v>703561.49124691659</v>
      </c>
      <c r="D228" s="18">
        <f>Chls_fit!$B$2*'worksheet_(ref_spectra)'!C228</f>
        <v>317266.86756719678</v>
      </c>
      <c r="E228" s="18">
        <f>Chls_fit!$C$2*'worksheet_(ref_spectra)'!D228</f>
        <v>298522.13567928696</v>
      </c>
      <c r="F228" s="18">
        <f t="shared" si="6"/>
        <v>615789.00324648374</v>
      </c>
      <c r="G228" s="18">
        <f>Chls_fit!D$2*'worksheet_(ref_spectra)'!E228</f>
        <v>34438.595382380227</v>
      </c>
      <c r="H228" s="18">
        <f>Chls_fit!E$2*'worksheet_(ref_spectra)'!F228</f>
        <v>46092.281725461224</v>
      </c>
      <c r="I228" s="18">
        <f t="shared" si="7"/>
        <v>80530.877107841457</v>
      </c>
      <c r="J228" s="18">
        <f>Cars_fit!$B$2*'worksheet_(ref_spectra)'!G228</f>
        <v>4659.6332432317031</v>
      </c>
      <c r="K228" s="18">
        <f>Cars_fit!$C$2*'worksheet_(ref_spectra)'!H228</f>
        <v>0</v>
      </c>
      <c r="L228" s="18">
        <f>Cars_fit!$D$2*'worksheet_(ref_spectra)'!I228</f>
        <v>0</v>
      </c>
      <c r="M228" s="18">
        <f>Cars_fit!$E$2*'worksheet_(ref_spectra)'!J228</f>
        <v>0</v>
      </c>
      <c r="N228" s="18">
        <f>Cars_fit!$F$2*'worksheet_(ref_spectra)'!K228</f>
        <v>2581.9776493596883</v>
      </c>
    </row>
    <row r="229" spans="1:14" x14ac:dyDescent="0.25">
      <c r="A229" s="18">
        <f>'worksheet_(ref_spectra)'!A229</f>
        <v>440.79999999999501</v>
      </c>
      <c r="B229" s="18">
        <f>'worksheet_(ref_spectra)'!B229</f>
        <v>672909.17270304996</v>
      </c>
      <c r="C229" s="18">
        <f>'worksheet_(ref_spectra)'!Z229</f>
        <v>671602.09752427123</v>
      </c>
      <c r="D229" s="18">
        <f>Chls_fit!$B$2*'worksheet_(ref_spectra)'!C229</f>
        <v>302196.54912530317</v>
      </c>
      <c r="E229" s="18">
        <f>Chls_fit!$C$2*'worksheet_(ref_spectra)'!D229</f>
        <v>280773.83286332653</v>
      </c>
      <c r="F229" s="18">
        <f t="shared" si="6"/>
        <v>582970.3819886297</v>
      </c>
      <c r="G229" s="18">
        <f>Chls_fit!D$2*'worksheet_(ref_spectra)'!E229</f>
        <v>34728.815292613144</v>
      </c>
      <c r="H229" s="18">
        <f>Chls_fit!E$2*'worksheet_(ref_spectra)'!F229</f>
        <v>46656.545405206285</v>
      </c>
      <c r="I229" s="18">
        <f t="shared" si="7"/>
        <v>81385.360697819429</v>
      </c>
      <c r="J229" s="18">
        <f>Cars_fit!$B$2*'worksheet_(ref_spectra)'!G229</f>
        <v>4644.7720738954604</v>
      </c>
      <c r="K229" s="18">
        <f>Cars_fit!$C$2*'worksheet_(ref_spectra)'!H229</f>
        <v>0</v>
      </c>
      <c r="L229" s="18">
        <f>Cars_fit!$D$2*'worksheet_(ref_spectra)'!I229</f>
        <v>0</v>
      </c>
      <c r="M229" s="18">
        <f>Cars_fit!$E$2*'worksheet_(ref_spectra)'!J229</f>
        <v>0</v>
      </c>
      <c r="N229" s="18">
        <f>Cars_fit!$F$2*'worksheet_(ref_spectra)'!K229</f>
        <v>2601.5827639267131</v>
      </c>
    </row>
    <row r="230" spans="1:14" x14ac:dyDescent="0.25">
      <c r="A230" s="18">
        <f>'worksheet_(ref_spectra)'!A230</f>
        <v>441.19999999999499</v>
      </c>
      <c r="B230" s="18">
        <f>'worksheet_(ref_spectra)'!B230</f>
        <v>640588.27672185504</v>
      </c>
      <c r="C230" s="18">
        <f>'worksheet_(ref_spectra)'!Z230</f>
        <v>639789.53685664758</v>
      </c>
      <c r="D230" s="18">
        <f>Chls_fit!$B$2*'worksheet_(ref_spectra)'!C230</f>
        <v>286987.15895282163</v>
      </c>
      <c r="E230" s="18">
        <f>Chls_fit!$C$2*'worksheet_(ref_spectra)'!D230</f>
        <v>263300.29183073156</v>
      </c>
      <c r="F230" s="18">
        <f t="shared" si="6"/>
        <v>550287.45078355318</v>
      </c>
      <c r="G230" s="18">
        <f>Chls_fit!D$2*'worksheet_(ref_spectra)'!E230</f>
        <v>34990.888875345023</v>
      </c>
      <c r="H230" s="18">
        <f>Chls_fit!E$2*'worksheet_(ref_spectra)'!F230</f>
        <v>47265.950179330961</v>
      </c>
      <c r="I230" s="18">
        <f t="shared" si="7"/>
        <v>82256.839054675977</v>
      </c>
      <c r="J230" s="18">
        <f>Cars_fit!$B$2*'worksheet_(ref_spectra)'!G230</f>
        <v>4624.104680260406</v>
      </c>
      <c r="K230" s="18">
        <f>Cars_fit!$C$2*'worksheet_(ref_spectra)'!H230</f>
        <v>0</v>
      </c>
      <c r="L230" s="18">
        <f>Cars_fit!$D$2*'worksheet_(ref_spectra)'!I230</f>
        <v>0</v>
      </c>
      <c r="M230" s="18">
        <f>Cars_fit!$E$2*'worksheet_(ref_spectra)'!J230</f>
        <v>0</v>
      </c>
      <c r="N230" s="18">
        <f>Cars_fit!$F$2*'worksheet_(ref_spectra)'!K230</f>
        <v>2621.1423381579266</v>
      </c>
    </row>
    <row r="231" spans="1:14" x14ac:dyDescent="0.25">
      <c r="A231" s="18">
        <f>'worksheet_(ref_spectra)'!A231</f>
        <v>441.59999999999502</v>
      </c>
      <c r="B231" s="18">
        <f>'worksheet_(ref_spectra)'!B231</f>
        <v>610020.01820716297</v>
      </c>
      <c r="C231" s="18">
        <f>'worksheet_(ref_spectra)'!Z231</f>
        <v>608927.88556646917</v>
      </c>
      <c r="D231" s="18">
        <f>Chls_fit!$B$2*'worksheet_(ref_spectra)'!C231</f>
        <v>272081.19801071379</v>
      </c>
      <c r="E231" s="18">
        <f>Chls_fit!$C$2*'worksheet_(ref_spectra)'!D231</f>
        <v>246337.02268152943</v>
      </c>
      <c r="F231" s="18">
        <f t="shared" si="6"/>
        <v>518418.22069224319</v>
      </c>
      <c r="G231" s="18">
        <f>Chls_fit!D$2*'worksheet_(ref_spectra)'!E231</f>
        <v>35320.513644079394</v>
      </c>
      <c r="H231" s="18">
        <f>Chls_fit!E$2*'worksheet_(ref_spectra)'!F231</f>
        <v>47948.70923182249</v>
      </c>
      <c r="I231" s="18">
        <f t="shared" si="7"/>
        <v>83269.222875901876</v>
      </c>
      <c r="J231" s="18">
        <f>Cars_fit!$B$2*'worksheet_(ref_spectra)'!G231</f>
        <v>4599.8083964385951</v>
      </c>
      <c r="K231" s="18">
        <f>Cars_fit!$C$2*'worksheet_(ref_spectra)'!H231</f>
        <v>0</v>
      </c>
      <c r="L231" s="18">
        <f>Cars_fit!$D$2*'worksheet_(ref_spectra)'!I231</f>
        <v>0</v>
      </c>
      <c r="M231" s="18">
        <f>Cars_fit!$E$2*'worksheet_(ref_spectra)'!J231</f>
        <v>0</v>
      </c>
      <c r="N231" s="18">
        <f>Cars_fit!$F$2*'worksheet_(ref_spectra)'!K231</f>
        <v>2640.6336018854222</v>
      </c>
    </row>
    <row r="232" spans="1:14" x14ac:dyDescent="0.25">
      <c r="A232" s="18">
        <f>'worksheet_(ref_spectra)'!A232</f>
        <v>441.999999999995</v>
      </c>
      <c r="B232" s="18">
        <f>'worksheet_(ref_spectra)'!B232</f>
        <v>580014.66074152093</v>
      </c>
      <c r="C232" s="18">
        <f>'worksheet_(ref_spectra)'!Z232</f>
        <v>579287.16672552342</v>
      </c>
      <c r="D232" s="18">
        <f>Chls_fit!$B$2*'worksheet_(ref_spectra)'!C232</f>
        <v>257466.02341438076</v>
      </c>
      <c r="E232" s="18">
        <f>Chls_fit!$C$2*'worksheet_(ref_spectra)'!D232</f>
        <v>230184.95498797754</v>
      </c>
      <c r="F232" s="18">
        <f t="shared" si="6"/>
        <v>487650.97840235831</v>
      </c>
      <c r="G232" s="18">
        <f>Chls_fit!D$2*'worksheet_(ref_spectra)'!E232</f>
        <v>35692.670641037555</v>
      </c>
      <c r="H232" s="18">
        <f>Chls_fit!E$2*'worksheet_(ref_spectra)'!F232</f>
        <v>48711.271290449389</v>
      </c>
      <c r="I232" s="18">
        <f t="shared" si="7"/>
        <v>84403.941931486945</v>
      </c>
      <c r="J232" s="18">
        <f>Cars_fit!$B$2*'worksheet_(ref_spectra)'!G232</f>
        <v>4570.8463966623813</v>
      </c>
      <c r="K232" s="18">
        <f>Cars_fit!$C$2*'worksheet_(ref_spectra)'!H232</f>
        <v>0</v>
      </c>
      <c r="L232" s="18">
        <f>Cars_fit!$D$2*'worksheet_(ref_spectra)'!I232</f>
        <v>0</v>
      </c>
      <c r="M232" s="18">
        <f>Cars_fit!$E$2*'worksheet_(ref_spectra)'!J232</f>
        <v>0</v>
      </c>
      <c r="N232" s="18">
        <f>Cars_fit!$F$2*'worksheet_(ref_spectra)'!K232</f>
        <v>2661.3999950156508</v>
      </c>
    </row>
    <row r="233" spans="1:14" x14ac:dyDescent="0.25">
      <c r="A233" s="18">
        <f>'worksheet_(ref_spectra)'!A233</f>
        <v>442.39999999999498</v>
      </c>
      <c r="B233" s="18">
        <f>'worksheet_(ref_spectra)'!B233</f>
        <v>550963.18394784501</v>
      </c>
      <c r="C233" s="18">
        <f>'worksheet_(ref_spectra)'!Z233</f>
        <v>550293.98285094497</v>
      </c>
      <c r="D233" s="18">
        <f>Chls_fit!$B$2*'worksheet_(ref_spectra)'!C233</f>
        <v>242888.77747184446</v>
      </c>
      <c r="E233" s="18">
        <f>Chls_fit!$C$2*'worksheet_(ref_spectra)'!D233</f>
        <v>214549.70112504155</v>
      </c>
      <c r="F233" s="18">
        <f t="shared" si="6"/>
        <v>457438.47859688604</v>
      </c>
      <c r="G233" s="18">
        <f>Chls_fit!D$2*'worksheet_(ref_spectra)'!E233</f>
        <v>36083.591856329738</v>
      </c>
      <c r="H233" s="18">
        <f>Chls_fit!E$2*'worksheet_(ref_spectra)'!F233</f>
        <v>49552.830264240605</v>
      </c>
      <c r="I233" s="18">
        <f t="shared" si="7"/>
        <v>85636.422120570351</v>
      </c>
      <c r="J233" s="18">
        <f>Cars_fit!$B$2*'worksheet_(ref_spectra)'!G233</f>
        <v>4537.5988503799026</v>
      </c>
      <c r="K233" s="18">
        <f>Cars_fit!$C$2*'worksheet_(ref_spectra)'!H233</f>
        <v>0</v>
      </c>
      <c r="L233" s="18">
        <f>Cars_fit!$D$2*'worksheet_(ref_spectra)'!I233</f>
        <v>0</v>
      </c>
      <c r="M233" s="18">
        <f>Cars_fit!$E$2*'worksheet_(ref_spectra)'!J233</f>
        <v>0</v>
      </c>
      <c r="N233" s="18">
        <f>Cars_fit!$F$2*'worksheet_(ref_spectra)'!K233</f>
        <v>2681.483283108701</v>
      </c>
    </row>
    <row r="234" spans="1:14" x14ac:dyDescent="0.25">
      <c r="A234" s="18">
        <f>'worksheet_(ref_spectra)'!A234</f>
        <v>442.79999999999501</v>
      </c>
      <c r="B234" s="18">
        <f>'worksheet_(ref_spectra)'!B234</f>
        <v>523258.05102854496</v>
      </c>
      <c r="C234" s="18">
        <f>'worksheet_(ref_spectra)'!Z234</f>
        <v>522734.8797014585</v>
      </c>
      <c r="D234" s="18">
        <f>Chls_fit!$B$2*'worksheet_(ref_spectra)'!C234</f>
        <v>228975.28297075059</v>
      </c>
      <c r="E234" s="18">
        <f>Chls_fit!$C$2*'worksheet_(ref_spectra)'!D234</f>
        <v>199535.93224828917</v>
      </c>
      <c r="F234" s="18">
        <f t="shared" si="6"/>
        <v>428511.21521903976</v>
      </c>
      <c r="G234" s="18">
        <f>Chls_fit!D$2*'worksheet_(ref_spectra)'!E234</f>
        <v>36529.554778735059</v>
      </c>
      <c r="H234" s="18">
        <f>Chls_fit!E$2*'worksheet_(ref_spectra)'!F234</f>
        <v>50492.732336501671</v>
      </c>
      <c r="I234" s="18">
        <f t="shared" si="7"/>
        <v>87022.28711523673</v>
      </c>
      <c r="J234" s="18">
        <f>Cars_fit!$B$2*'worksheet_(ref_spectra)'!G234</f>
        <v>4500.6532921928247</v>
      </c>
      <c r="K234" s="18">
        <f>Cars_fit!$C$2*'worksheet_(ref_spectra)'!H234</f>
        <v>0</v>
      </c>
      <c r="L234" s="18">
        <f>Cars_fit!$D$2*'worksheet_(ref_spectra)'!I234</f>
        <v>0</v>
      </c>
      <c r="M234" s="18">
        <f>Cars_fit!$E$2*'worksheet_(ref_spectra)'!J234</f>
        <v>0</v>
      </c>
      <c r="N234" s="18">
        <f>Cars_fit!$F$2*'worksheet_(ref_spectra)'!K234</f>
        <v>2700.7240749892312</v>
      </c>
    </row>
    <row r="235" spans="1:14" x14ac:dyDescent="0.25">
      <c r="A235" s="18">
        <f>'worksheet_(ref_spectra)'!A235</f>
        <v>443.19999999999499</v>
      </c>
      <c r="B235" s="18">
        <f>'worksheet_(ref_spectra)'!B235</f>
        <v>496970.50692349399</v>
      </c>
      <c r="C235" s="18">
        <f>'worksheet_(ref_spectra)'!Z235</f>
        <v>496819.73095724318</v>
      </c>
      <c r="D235" s="18">
        <f>Chls_fit!$B$2*'worksheet_(ref_spectra)'!C235</f>
        <v>215573.82529591233</v>
      </c>
      <c r="E235" s="18">
        <f>Chls_fit!$C$2*'worksheet_(ref_spectra)'!D235</f>
        <v>185555.79103276858</v>
      </c>
      <c r="F235" s="18">
        <f t="shared" si="6"/>
        <v>401129.61632868089</v>
      </c>
      <c r="G235" s="18">
        <f>Chls_fit!D$2*'worksheet_(ref_spectra)'!E235</f>
        <v>37021.802773030977</v>
      </c>
      <c r="H235" s="18">
        <f>Chls_fit!E$2*'worksheet_(ref_spectra)'!F235</f>
        <v>51489.866867708311</v>
      </c>
      <c r="I235" s="18">
        <f t="shared" si="7"/>
        <v>88511.669640739288</v>
      </c>
      <c r="J235" s="18">
        <f>Cars_fit!$B$2*'worksheet_(ref_spectra)'!G235</f>
        <v>4457.7287054123271</v>
      </c>
      <c r="K235" s="18">
        <f>Cars_fit!$C$2*'worksheet_(ref_spectra)'!H235</f>
        <v>0</v>
      </c>
      <c r="L235" s="18">
        <f>Cars_fit!$D$2*'worksheet_(ref_spectra)'!I235</f>
        <v>0</v>
      </c>
      <c r="M235" s="18">
        <f>Cars_fit!$E$2*'worksheet_(ref_spectra)'!J235</f>
        <v>0</v>
      </c>
      <c r="N235" s="18">
        <f>Cars_fit!$F$2*'worksheet_(ref_spectra)'!K235</f>
        <v>2720.7162824106576</v>
      </c>
    </row>
    <row r="236" spans="1:14" x14ac:dyDescent="0.25">
      <c r="A236" s="18">
        <f>'worksheet_(ref_spectra)'!A236</f>
        <v>443.59999999999502</v>
      </c>
      <c r="B236" s="18">
        <f>'worksheet_(ref_spectra)'!B236</f>
        <v>471159.03663971397</v>
      </c>
      <c r="C236" s="18">
        <f>'worksheet_(ref_spectra)'!Z236</f>
        <v>471685.39487796149</v>
      </c>
      <c r="D236" s="18">
        <f>Chls_fit!$B$2*'worksheet_(ref_spectra)'!C236</f>
        <v>202343.04656315927</v>
      </c>
      <c r="E236" s="18">
        <f>Chls_fit!$C$2*'worksheet_(ref_spectra)'!D236</f>
        <v>172053.21196452592</v>
      </c>
      <c r="F236" s="18">
        <f t="shared" si="6"/>
        <v>374396.25852768519</v>
      </c>
      <c r="G236" s="18">
        <f>Chls_fit!D$2*'worksheet_(ref_spectra)'!E236</f>
        <v>37563.463208939829</v>
      </c>
      <c r="H236" s="18">
        <f>Chls_fit!E$2*'worksheet_(ref_spectra)'!F236</f>
        <v>52568.416586992447</v>
      </c>
      <c r="I236" s="18">
        <f t="shared" si="7"/>
        <v>90131.879795932269</v>
      </c>
      <c r="J236" s="18">
        <f>Cars_fit!$B$2*'worksheet_(ref_spectra)'!G236</f>
        <v>4414.9769229264366</v>
      </c>
      <c r="K236" s="18">
        <f>Cars_fit!$C$2*'worksheet_(ref_spectra)'!H236</f>
        <v>0</v>
      </c>
      <c r="L236" s="18">
        <f>Cars_fit!$D$2*'worksheet_(ref_spectra)'!I236</f>
        <v>0</v>
      </c>
      <c r="M236" s="18">
        <f>Cars_fit!$E$2*'worksheet_(ref_spectra)'!J236</f>
        <v>0</v>
      </c>
      <c r="N236" s="18">
        <f>Cars_fit!$F$2*'worksheet_(ref_spectra)'!K236</f>
        <v>2742.2796314175948</v>
      </c>
    </row>
    <row r="237" spans="1:14" x14ac:dyDescent="0.25">
      <c r="A237" s="18">
        <f>'worksheet_(ref_spectra)'!A237</f>
        <v>443.999999999995</v>
      </c>
      <c r="B237" s="18">
        <f>'worksheet_(ref_spectra)'!B237</f>
        <v>446876.10420517199</v>
      </c>
      <c r="C237" s="18">
        <f>'worksheet_(ref_spectra)'!Z237</f>
        <v>447922.00328898866</v>
      </c>
      <c r="D237" s="18">
        <f>Chls_fit!$B$2*'worksheet_(ref_spectra)'!C237</f>
        <v>189617.98321436238</v>
      </c>
      <c r="E237" s="18">
        <f>Chls_fit!$C$2*'worksheet_(ref_spectra)'!D237</f>
        <v>159263.70514358874</v>
      </c>
      <c r="F237" s="18">
        <f t="shared" si="6"/>
        <v>348881.68835795112</v>
      </c>
      <c r="G237" s="18">
        <f>Chls_fit!D$2*'worksheet_(ref_spectra)'!E237</f>
        <v>38153.285138572675</v>
      </c>
      <c r="H237" s="18">
        <f>Chls_fit!E$2*'worksheet_(ref_spectra)'!F237</f>
        <v>53759.819042225601</v>
      </c>
      <c r="I237" s="18">
        <f t="shared" si="7"/>
        <v>91913.104180798284</v>
      </c>
      <c r="J237" s="18">
        <f>Cars_fit!$B$2*'worksheet_(ref_spectra)'!G237</f>
        <v>4364.4835080421326</v>
      </c>
      <c r="K237" s="18">
        <f>Cars_fit!$C$2*'worksheet_(ref_spectra)'!H237</f>
        <v>0</v>
      </c>
      <c r="L237" s="18">
        <f>Cars_fit!$D$2*'worksheet_(ref_spectra)'!I237</f>
        <v>0</v>
      </c>
      <c r="M237" s="18">
        <f>Cars_fit!$E$2*'worksheet_(ref_spectra)'!J237</f>
        <v>0</v>
      </c>
      <c r="N237" s="18">
        <f>Cars_fit!$F$2*'worksheet_(ref_spectra)'!K237</f>
        <v>2762.7272421971402</v>
      </c>
    </row>
    <row r="238" spans="1:14" x14ac:dyDescent="0.25">
      <c r="A238" s="18">
        <f>'worksheet_(ref_spectra)'!A238</f>
        <v>444.39999999999498</v>
      </c>
      <c r="B238" s="18">
        <f>'worksheet_(ref_spectra)'!B238</f>
        <v>424704.42381684401</v>
      </c>
      <c r="C238" s="18">
        <f>'worksheet_(ref_spectra)'!Z238</f>
        <v>425733.51420576021</v>
      </c>
      <c r="D238" s="18">
        <f>Chls_fit!$B$2*'worksheet_(ref_spectra)'!C238</f>
        <v>177436.56390331837</v>
      </c>
      <c r="E238" s="18">
        <f>Chls_fit!$C$2*'worksheet_(ref_spectra)'!D238</f>
        <v>147390.07093386955</v>
      </c>
      <c r="F238" s="18">
        <f t="shared" si="6"/>
        <v>324826.63483718794</v>
      </c>
      <c r="G238" s="18">
        <f>Chls_fit!D$2*'worksheet_(ref_spectra)'!E238</f>
        <v>38774.380765428898</v>
      </c>
      <c r="H238" s="18">
        <f>Chls_fit!E$2*'worksheet_(ref_spectra)'!F238</f>
        <v>55035.861049420513</v>
      </c>
      <c r="I238" s="18">
        <f t="shared" si="7"/>
        <v>93810.241814849403</v>
      </c>
      <c r="J238" s="18">
        <f>Cars_fit!$B$2*'worksheet_(ref_spectra)'!G238</f>
        <v>4314.646749477336</v>
      </c>
      <c r="K238" s="18">
        <f>Cars_fit!$C$2*'worksheet_(ref_spectra)'!H238</f>
        <v>0</v>
      </c>
      <c r="L238" s="18">
        <f>Cars_fit!$D$2*'worksheet_(ref_spectra)'!I238</f>
        <v>0</v>
      </c>
      <c r="M238" s="18">
        <f>Cars_fit!$E$2*'worksheet_(ref_spectra)'!J238</f>
        <v>0</v>
      </c>
      <c r="N238" s="18">
        <f>Cars_fit!$F$2*'worksheet_(ref_spectra)'!K238</f>
        <v>2781.9908042455763</v>
      </c>
    </row>
    <row r="239" spans="1:14" x14ac:dyDescent="0.25">
      <c r="A239" s="18">
        <f>'worksheet_(ref_spectra)'!A239</f>
        <v>444.79999999999501</v>
      </c>
      <c r="B239" s="18">
        <f>'worksheet_(ref_spectra)'!B239</f>
        <v>403353.862926737</v>
      </c>
      <c r="C239" s="18">
        <f>'worksheet_(ref_spectra)'!Z239</f>
        <v>404670.03257461317</v>
      </c>
      <c r="D239" s="18">
        <f>Chls_fit!$B$2*'worksheet_(ref_spectra)'!C239</f>
        <v>165735.57420703271</v>
      </c>
      <c r="E239" s="18">
        <f>Chls_fit!$C$2*'worksheet_(ref_spectra)'!D239</f>
        <v>136039.79250198923</v>
      </c>
      <c r="F239" s="18">
        <f t="shared" si="6"/>
        <v>301775.36670902197</v>
      </c>
      <c r="G239" s="18">
        <f>Chls_fit!D$2*'worksheet_(ref_spectra)'!E239</f>
        <v>39454.270943065065</v>
      </c>
      <c r="H239" s="18">
        <f>Chls_fit!E$2*'worksheet_(ref_spectra)'!F239</f>
        <v>56379.614698184836</v>
      </c>
      <c r="I239" s="18">
        <f t="shared" si="7"/>
        <v>95833.885641249901</v>
      </c>
      <c r="J239" s="18">
        <f>Cars_fit!$B$2*'worksheet_(ref_spectra)'!G239</f>
        <v>4258.8655231780422</v>
      </c>
      <c r="K239" s="18">
        <f>Cars_fit!$C$2*'worksheet_(ref_spectra)'!H239</f>
        <v>0</v>
      </c>
      <c r="L239" s="18">
        <f>Cars_fit!$D$2*'worksheet_(ref_spectra)'!I239</f>
        <v>0</v>
      </c>
      <c r="M239" s="18">
        <f>Cars_fit!$E$2*'worksheet_(ref_spectra)'!J239</f>
        <v>0</v>
      </c>
      <c r="N239" s="18">
        <f>Cars_fit!$F$2*'worksheet_(ref_spectra)'!K239</f>
        <v>2801.9147011632849</v>
      </c>
    </row>
    <row r="240" spans="1:14" x14ac:dyDescent="0.25">
      <c r="A240" s="18">
        <f>'worksheet_(ref_spectra)'!A240</f>
        <v>445.19999999999499</v>
      </c>
      <c r="B240" s="18">
        <f>'worksheet_(ref_spectra)'!B240</f>
        <v>383761.208728117</v>
      </c>
      <c r="C240" s="18">
        <f>'worksheet_(ref_spectra)'!Z240</f>
        <v>385002.06336528814</v>
      </c>
      <c r="D240" s="18">
        <f>Chls_fit!$B$2*'worksheet_(ref_spectra)'!C240</f>
        <v>154458.12114481031</v>
      </c>
      <c r="E240" s="18">
        <f>Chls_fit!$C$2*'worksheet_(ref_spectra)'!D240</f>
        <v>125474.5477368672</v>
      </c>
      <c r="F240" s="18">
        <f t="shared" si="6"/>
        <v>279932.6688816775</v>
      </c>
      <c r="G240" s="18">
        <f>Chls_fit!D$2*'worksheet_(ref_spectra)'!E240</f>
        <v>40198.58493698138</v>
      </c>
      <c r="H240" s="18">
        <f>Chls_fit!E$2*'worksheet_(ref_spectra)'!F240</f>
        <v>57846.700265522006</v>
      </c>
      <c r="I240" s="18">
        <f t="shared" si="7"/>
        <v>98045.285202503379</v>
      </c>
      <c r="J240" s="18">
        <f>Cars_fit!$B$2*'worksheet_(ref_spectra)'!G240</f>
        <v>4202.6350057127693</v>
      </c>
      <c r="K240" s="18">
        <f>Cars_fit!$C$2*'worksheet_(ref_spectra)'!H240</f>
        <v>0</v>
      </c>
      <c r="L240" s="18">
        <f>Cars_fit!$D$2*'worksheet_(ref_spectra)'!I240</f>
        <v>0</v>
      </c>
      <c r="M240" s="18">
        <f>Cars_fit!$E$2*'worksheet_(ref_spectra)'!J240</f>
        <v>0</v>
      </c>
      <c r="N240" s="18">
        <f>Cars_fit!$F$2*'worksheet_(ref_spectra)'!K240</f>
        <v>2821.4742753944979</v>
      </c>
    </row>
    <row r="241" spans="1:14" x14ac:dyDescent="0.25">
      <c r="A241" s="18">
        <f>'worksheet_(ref_spectra)'!A241</f>
        <v>445.59999999999502</v>
      </c>
      <c r="B241" s="18">
        <f>'worksheet_(ref_spectra)'!B241</f>
        <v>365301.09889818</v>
      </c>
      <c r="C241" s="18">
        <f>'worksheet_(ref_spectra)'!Z241</f>
        <v>366981.18451324722</v>
      </c>
      <c r="D241" s="18">
        <f>Chls_fit!$B$2*'worksheet_(ref_spectra)'!C241</f>
        <v>143958.20548542053</v>
      </c>
      <c r="E241" s="18">
        <f>Chls_fit!$C$2*'worksheet_(ref_spectra)'!D241</f>
        <v>115648.54300794257</v>
      </c>
      <c r="F241" s="18">
        <f t="shared" si="6"/>
        <v>259606.74849336309</v>
      </c>
      <c r="G241" s="18">
        <f>Chls_fit!D$2*'worksheet_(ref_spectra)'!E241</f>
        <v>41020.45770001167</v>
      </c>
      <c r="H241" s="18">
        <f>Chls_fit!E$2*'worksheet_(ref_spectra)'!F241</f>
        <v>59371.01829180475</v>
      </c>
      <c r="I241" s="18">
        <f t="shared" si="7"/>
        <v>100391.47599181642</v>
      </c>
      <c r="J241" s="18">
        <f>Cars_fit!$B$2*'worksheet_(ref_spectra)'!G241</f>
        <v>4143.1557675088752</v>
      </c>
      <c r="K241" s="18">
        <f>Cars_fit!$C$2*'worksheet_(ref_spectra)'!H241</f>
        <v>0</v>
      </c>
      <c r="L241" s="18">
        <f>Cars_fit!$D$2*'worksheet_(ref_spectra)'!I241</f>
        <v>0</v>
      </c>
      <c r="M241" s="18">
        <f>Cars_fit!$E$2*'worksheet_(ref_spectra)'!J241</f>
        <v>0</v>
      </c>
      <c r="N241" s="18">
        <f>Cars_fit!$F$2*'worksheet_(ref_spectra)'!K241</f>
        <v>2839.8042605587898</v>
      </c>
    </row>
    <row r="242" spans="1:14" x14ac:dyDescent="0.25">
      <c r="A242" s="18">
        <f>'worksheet_(ref_spectra)'!A242</f>
        <v>445.99999999999397</v>
      </c>
      <c r="B242" s="18">
        <f>'worksheet_(ref_spectra)'!B242</f>
        <v>348435.69459218398</v>
      </c>
      <c r="C242" s="18">
        <f>'worksheet_(ref_spectra)'!Z242</f>
        <v>350284.05462018721</v>
      </c>
      <c r="D242" s="18">
        <f>Chls_fit!$B$2*'worksheet_(ref_spectra)'!C242</f>
        <v>133970.32665228637</v>
      </c>
      <c r="E242" s="18">
        <f>Chls_fit!$C$2*'worksheet_(ref_spectra)'!D242</f>
        <v>106489.81689576247</v>
      </c>
      <c r="F242" s="18">
        <f t="shared" si="6"/>
        <v>240460.14354804886</v>
      </c>
      <c r="G242" s="18">
        <f>Chls_fit!D$2*'worksheet_(ref_spectra)'!E242</f>
        <v>41869.851316598528</v>
      </c>
      <c r="H242" s="18">
        <f>Chls_fit!E$2*'worksheet_(ref_spectra)'!F242</f>
        <v>61013.025599862885</v>
      </c>
      <c r="I242" s="18">
        <f t="shared" si="7"/>
        <v>102882.87691646142</v>
      </c>
      <c r="J242" s="18">
        <f>Cars_fit!$B$2*'worksheet_(ref_spectra)'!G242</f>
        <v>4083.4691641514528</v>
      </c>
      <c r="K242" s="18">
        <f>Cars_fit!$C$2*'worksheet_(ref_spectra)'!H242</f>
        <v>0</v>
      </c>
      <c r="L242" s="18">
        <f>Cars_fit!$D$2*'worksheet_(ref_spectra)'!I242</f>
        <v>0</v>
      </c>
      <c r="M242" s="18">
        <f>Cars_fit!$E$2*'worksheet_(ref_spectra)'!J242</f>
        <v>0</v>
      </c>
      <c r="N242" s="18">
        <f>Cars_fit!$F$2*'worksheet_(ref_spectra)'!K242</f>
        <v>2857.564991525433</v>
      </c>
    </row>
    <row r="243" spans="1:14" x14ac:dyDescent="0.25">
      <c r="A243" s="18">
        <f>'worksheet_(ref_spectra)'!A243</f>
        <v>446.39999999999498</v>
      </c>
      <c r="B243" s="18">
        <f>'worksheet_(ref_spectra)'!B243</f>
        <v>332576.65499469102</v>
      </c>
      <c r="C243" s="18">
        <f>'worksheet_(ref_spectra)'!Z243</f>
        <v>334534.0029787384</v>
      </c>
      <c r="D243" s="18">
        <f>Chls_fit!$B$2*'worksheet_(ref_spectra)'!C243</f>
        <v>124254.26983802865</v>
      </c>
      <c r="E243" s="18">
        <f>Chls_fit!$C$2*'worksheet_(ref_spectra)'!D243</f>
        <v>97860.988508644237</v>
      </c>
      <c r="F243" s="18">
        <f t="shared" si="6"/>
        <v>222115.25834667287</v>
      </c>
      <c r="G243" s="18">
        <f>Chls_fit!D$2*'worksheet_(ref_spectra)'!E243</f>
        <v>42792.425384688082</v>
      </c>
      <c r="H243" s="18">
        <f>Chls_fit!E$2*'worksheet_(ref_spectra)'!F243</f>
        <v>62731.611550172143</v>
      </c>
      <c r="I243" s="18">
        <f t="shared" si="7"/>
        <v>105524.03693486023</v>
      </c>
      <c r="J243" s="18">
        <f>Cars_fit!$B$2*'worksheet_(ref_spectra)'!G243</f>
        <v>4018.4256276611982</v>
      </c>
      <c r="K243" s="18">
        <f>Cars_fit!$C$2*'worksheet_(ref_spectra)'!H243</f>
        <v>0</v>
      </c>
      <c r="L243" s="18">
        <f>Cars_fit!$D$2*'worksheet_(ref_spectra)'!I243</f>
        <v>0</v>
      </c>
      <c r="M243" s="18">
        <f>Cars_fit!$E$2*'worksheet_(ref_spectra)'!J243</f>
        <v>0</v>
      </c>
      <c r="N243" s="18">
        <f>Cars_fit!$F$2*'worksheet_(ref_spectra)'!K243</f>
        <v>2876.282069544126</v>
      </c>
    </row>
    <row r="244" spans="1:14" x14ac:dyDescent="0.25">
      <c r="A244" s="18">
        <f>'worksheet_(ref_spectra)'!A244</f>
        <v>446.79999999999399</v>
      </c>
      <c r="B244" s="18">
        <f>'worksheet_(ref_spectra)'!B244</f>
        <v>318453.41213095002</v>
      </c>
      <c r="C244" s="18">
        <f>'worksheet_(ref_spectra)'!Z244</f>
        <v>320431.92227765155</v>
      </c>
      <c r="D244" s="18">
        <f>Chls_fit!$B$2*'worksheet_(ref_spectra)'!C244</f>
        <v>115315.75042660351</v>
      </c>
      <c r="E244" s="18">
        <f>Chls_fit!$C$2*'worksheet_(ref_spectra)'!D244</f>
        <v>89991.025999392354</v>
      </c>
      <c r="F244" s="18">
        <f t="shared" si="6"/>
        <v>205306.77642599586</v>
      </c>
      <c r="G244" s="18">
        <f>Chls_fit!D$2*'worksheet_(ref_spectra)'!E244</f>
        <v>43759.408102834823</v>
      </c>
      <c r="H244" s="18">
        <f>Chls_fit!E$2*'worksheet_(ref_spectra)'!F244</f>
        <v>64514.684778166549</v>
      </c>
      <c r="I244" s="18">
        <f t="shared" si="7"/>
        <v>108274.09288100137</v>
      </c>
      <c r="J244" s="18">
        <f>Cars_fit!$B$2*'worksheet_(ref_spectra)'!G244</f>
        <v>3956.9418596398577</v>
      </c>
      <c r="K244" s="18">
        <f>Cars_fit!$C$2*'worksheet_(ref_spectra)'!H244</f>
        <v>0</v>
      </c>
      <c r="L244" s="18">
        <f>Cars_fit!$D$2*'worksheet_(ref_spectra)'!I244</f>
        <v>0</v>
      </c>
      <c r="M244" s="18">
        <f>Cars_fit!$E$2*'worksheet_(ref_spectra)'!J244</f>
        <v>0</v>
      </c>
      <c r="N244" s="18">
        <f>Cars_fit!$F$2*'worksheet_(ref_spectra)'!K244</f>
        <v>2894.1111110144871</v>
      </c>
    </row>
    <row r="245" spans="1:14" x14ac:dyDescent="0.25">
      <c r="A245" s="18">
        <f>'worksheet_(ref_spectra)'!A245</f>
        <v>447.19999999999402</v>
      </c>
      <c r="B245" s="18">
        <f>'worksheet_(ref_spectra)'!B245</f>
        <v>305200.46442687401</v>
      </c>
      <c r="C245" s="18">
        <f>'worksheet_(ref_spectra)'!Z245</f>
        <v>307441.43019069784</v>
      </c>
      <c r="D245" s="18">
        <f>Chls_fit!$B$2*'worksheet_(ref_spectra)'!C245</f>
        <v>106920.87505293124</v>
      </c>
      <c r="E245" s="18">
        <f>Chls_fit!$C$2*'worksheet_(ref_spectra)'!D245</f>
        <v>82559.373954080511</v>
      </c>
      <c r="F245" s="18">
        <f t="shared" si="6"/>
        <v>189480.24900701176</v>
      </c>
      <c r="G245" s="18">
        <f>Chls_fit!D$2*'worksheet_(ref_spectra)'!E245</f>
        <v>44784.559897817053</v>
      </c>
      <c r="H245" s="18">
        <f>Chls_fit!E$2*'worksheet_(ref_spectra)'!F245</f>
        <v>66375.14273938314</v>
      </c>
      <c r="I245" s="18">
        <f t="shared" si="7"/>
        <v>111159.70263720019</v>
      </c>
      <c r="J245" s="18">
        <f>Cars_fit!$B$2*'worksheet_(ref_spectra)'!G245</f>
        <v>3890.6541322284293</v>
      </c>
      <c r="K245" s="18">
        <f>Cars_fit!$C$2*'worksheet_(ref_spectra)'!H245</f>
        <v>0</v>
      </c>
      <c r="L245" s="18">
        <f>Cars_fit!$D$2*'worksheet_(ref_spectra)'!I245</f>
        <v>0</v>
      </c>
      <c r="M245" s="18">
        <f>Cars_fit!$E$2*'worksheet_(ref_spectra)'!J245</f>
        <v>0</v>
      </c>
      <c r="N245" s="18">
        <f>Cars_fit!$F$2*'worksheet_(ref_spectra)'!K245</f>
        <v>2910.8244142574563</v>
      </c>
    </row>
    <row r="246" spans="1:14" x14ac:dyDescent="0.25">
      <c r="A246" s="18">
        <f>'worksheet_(ref_spectra)'!A246</f>
        <v>447.59999999999502</v>
      </c>
      <c r="B246" s="18">
        <f>'worksheet_(ref_spectra)'!B246</f>
        <v>293362.25312518998</v>
      </c>
      <c r="C246" s="18">
        <f>'worksheet_(ref_spectra)'!Z246</f>
        <v>295662.31547771837</v>
      </c>
      <c r="D246" s="18">
        <f>Chls_fit!$B$2*'worksheet_(ref_spectra)'!C246</f>
        <v>98892.643332627194</v>
      </c>
      <c r="E246" s="18">
        <f>Chls_fit!$C$2*'worksheet_(ref_spectra)'!D246</f>
        <v>75821.168314405149</v>
      </c>
      <c r="F246" s="18">
        <f t="shared" si="6"/>
        <v>174713.81164703233</v>
      </c>
      <c r="G246" s="18">
        <f>Chls_fit!D$2*'worksheet_(ref_spectra)'!E246</f>
        <v>45864.753399912413</v>
      </c>
      <c r="H246" s="18">
        <f>Chls_fit!E$2*'worksheet_(ref_spectra)'!F246</f>
        <v>68331.525526156387</v>
      </c>
      <c r="I246" s="18">
        <f t="shared" si="7"/>
        <v>114196.2789260688</v>
      </c>
      <c r="J246" s="18">
        <f>Cars_fit!$B$2*'worksheet_(ref_spectra)'!G246</f>
        <v>3825.5069131614105</v>
      </c>
      <c r="K246" s="18">
        <f>Cars_fit!$C$2*'worksheet_(ref_spectra)'!H246</f>
        <v>0</v>
      </c>
      <c r="L246" s="18">
        <f>Cars_fit!$D$2*'worksheet_(ref_spectra)'!I246</f>
        <v>0</v>
      </c>
      <c r="M246" s="18">
        <f>Cars_fit!$E$2*'worksheet_(ref_spectra)'!J246</f>
        <v>0</v>
      </c>
      <c r="N246" s="18">
        <f>Cars_fit!$F$2*'worksheet_(ref_spectra)'!K246</f>
        <v>2926.717991455811</v>
      </c>
    </row>
    <row r="247" spans="1:14" x14ac:dyDescent="0.25">
      <c r="A247" s="18">
        <f>'worksheet_(ref_spectra)'!A247</f>
        <v>447.99999999999397</v>
      </c>
      <c r="B247" s="18">
        <f>'worksheet_(ref_spectra)'!B247</f>
        <v>282737.56793981901</v>
      </c>
      <c r="C247" s="18">
        <f>'worksheet_(ref_spectra)'!Z247</f>
        <v>285164.71679780609</v>
      </c>
      <c r="D247" s="18">
        <f>Chls_fit!$B$2*'worksheet_(ref_spectra)'!C247</f>
        <v>91553.448822963415</v>
      </c>
      <c r="E247" s="18">
        <f>Chls_fit!$C$2*'worksheet_(ref_spectra)'!D247</f>
        <v>69547.440927561795</v>
      </c>
      <c r="F247" s="18">
        <f t="shared" si="6"/>
        <v>161100.88975052521</v>
      </c>
      <c r="G247" s="18">
        <f>Chls_fit!D$2*'worksheet_(ref_spectra)'!E247</f>
        <v>47023.756619010681</v>
      </c>
      <c r="H247" s="18">
        <f>Chls_fit!E$2*'worksheet_(ref_spectra)'!F247</f>
        <v>70337.885953135628</v>
      </c>
      <c r="I247" s="18">
        <f t="shared" si="7"/>
        <v>117361.64257214632</v>
      </c>
      <c r="J247" s="18">
        <f>Cars_fit!$B$2*'worksheet_(ref_spectra)'!G247</f>
        <v>3760.256011517627</v>
      </c>
      <c r="K247" s="18">
        <f>Cars_fit!$C$2*'worksheet_(ref_spectra)'!H247</f>
        <v>0</v>
      </c>
      <c r="L247" s="18">
        <f>Cars_fit!$D$2*'worksheet_(ref_spectra)'!I247</f>
        <v>0</v>
      </c>
      <c r="M247" s="18">
        <f>Cars_fit!$E$2*'worksheet_(ref_spectra)'!J247</f>
        <v>0</v>
      </c>
      <c r="N247" s="18">
        <f>Cars_fit!$F$2*'worksheet_(ref_spectra)'!K247</f>
        <v>2941.9284636169873</v>
      </c>
    </row>
    <row r="248" spans="1:14" x14ac:dyDescent="0.25">
      <c r="A248" s="18">
        <f>'worksheet_(ref_spectra)'!A248</f>
        <v>448.39999999999401</v>
      </c>
      <c r="B248" s="18">
        <f>'worksheet_(ref_spectra)'!B248</f>
        <v>272987.27855910797</v>
      </c>
      <c r="C248" s="18">
        <f>'worksheet_(ref_spectra)'!Z248</f>
        <v>275477.10081971041</v>
      </c>
      <c r="D248" s="18">
        <f>Chls_fit!$B$2*'worksheet_(ref_spectra)'!C248</f>
        <v>84479.754889876611</v>
      </c>
      <c r="E248" s="18">
        <f>Chls_fit!$C$2*'worksheet_(ref_spectra)'!D248</f>
        <v>63751.275687996393</v>
      </c>
      <c r="F248" s="18">
        <f t="shared" si="6"/>
        <v>148231.030577873</v>
      </c>
      <c r="G248" s="18">
        <f>Chls_fit!D$2*'worksheet_(ref_spectra)'!E248</f>
        <v>48205.276900109777</v>
      </c>
      <c r="H248" s="18">
        <f>Chls_fit!E$2*'worksheet_(ref_spectra)'!F248</f>
        <v>72391.805747407663</v>
      </c>
      <c r="I248" s="18">
        <f t="shared" si="7"/>
        <v>120597.08264751744</v>
      </c>
      <c r="J248" s="18">
        <f>Cars_fit!$B$2*'worksheet_(ref_spectra)'!G248</f>
        <v>3692.8277757617893</v>
      </c>
      <c r="K248" s="18">
        <f>Cars_fit!$C$2*'worksheet_(ref_spectra)'!H248</f>
        <v>0</v>
      </c>
      <c r="L248" s="18">
        <f>Cars_fit!$D$2*'worksheet_(ref_spectra)'!I248</f>
        <v>0</v>
      </c>
      <c r="M248" s="18">
        <f>Cars_fit!$E$2*'worksheet_(ref_spectra)'!J248</f>
        <v>0</v>
      </c>
      <c r="N248" s="18">
        <f>Cars_fit!$F$2*'worksheet_(ref_spectra)'!K248</f>
        <v>2956.1598185582079</v>
      </c>
    </row>
    <row r="249" spans="1:14" x14ac:dyDescent="0.25">
      <c r="A249" s="18">
        <f>'worksheet_(ref_spectra)'!A249</f>
        <v>448.79999999999399</v>
      </c>
      <c r="B249" s="18">
        <f>'worksheet_(ref_spectra)'!B249</f>
        <v>264817.96081016003</v>
      </c>
      <c r="C249" s="18">
        <f>'worksheet_(ref_spectra)'!Z249</f>
        <v>266954.2659437058</v>
      </c>
      <c r="D249" s="18">
        <f>Chls_fit!$B$2*'worksheet_(ref_spectra)'!C249</f>
        <v>77962.347879141598</v>
      </c>
      <c r="E249" s="18">
        <f>Chls_fit!$C$2*'worksheet_(ref_spectra)'!D249</f>
        <v>58413.046754039999</v>
      </c>
      <c r="F249" s="18">
        <f t="shared" si="6"/>
        <v>136375.3946331816</v>
      </c>
      <c r="G249" s="18">
        <f>Chls_fit!D$2*'worksheet_(ref_spectra)'!E249</f>
        <v>49453.722893266895</v>
      </c>
      <c r="H249" s="18">
        <f>Chls_fit!E$2*'worksheet_(ref_spectra)'!F249</f>
        <v>74527.946820728277</v>
      </c>
      <c r="I249" s="18">
        <f t="shared" si="7"/>
        <v>123981.66971399517</v>
      </c>
      <c r="J249" s="18">
        <f>Cars_fit!$B$2*'worksheet_(ref_spectra)'!G249</f>
        <v>3627.2658263877124</v>
      </c>
      <c r="K249" s="18">
        <f>Cars_fit!$C$2*'worksheet_(ref_spectra)'!H249</f>
        <v>0</v>
      </c>
      <c r="L249" s="18">
        <f>Cars_fit!$D$2*'worksheet_(ref_spectra)'!I249</f>
        <v>0</v>
      </c>
      <c r="M249" s="18">
        <f>Cars_fit!$E$2*'worksheet_(ref_spectra)'!J249</f>
        <v>0</v>
      </c>
      <c r="N249" s="18">
        <f>Cars_fit!$F$2*'worksheet_(ref_spectra)'!K249</f>
        <v>2969.9357701413091</v>
      </c>
    </row>
    <row r="250" spans="1:14" x14ac:dyDescent="0.25">
      <c r="A250" s="18">
        <f>'worksheet_(ref_spectra)'!A250</f>
        <v>449.19999999999402</v>
      </c>
      <c r="B250" s="18">
        <f>'worksheet_(ref_spectra)'!B250</f>
        <v>257127.04580938199</v>
      </c>
      <c r="C250" s="18">
        <f>'worksheet_(ref_spectra)'!Z250</f>
        <v>259823.79253033217</v>
      </c>
      <c r="D250" s="18">
        <f>Chls_fit!$B$2*'worksheet_(ref_spectra)'!C250</f>
        <v>72096.049425250138</v>
      </c>
      <c r="E250" s="18">
        <f>Chls_fit!$C$2*'worksheet_(ref_spectra)'!D250</f>
        <v>53709.386700713228</v>
      </c>
      <c r="F250" s="18">
        <f t="shared" si="6"/>
        <v>125805.43612596337</v>
      </c>
      <c r="G250" s="18">
        <f>Chls_fit!D$2*'worksheet_(ref_spectra)'!E250</f>
        <v>50756.585119592681</v>
      </c>
      <c r="H250" s="18">
        <f>Chls_fit!E$2*'worksheet_(ref_spectra)'!F250</f>
        <v>76714.871625225933</v>
      </c>
      <c r="I250" s="18">
        <f t="shared" si="7"/>
        <v>127471.45674481861</v>
      </c>
      <c r="J250" s="18">
        <f>Cars_fit!$B$2*'worksheet_(ref_spectra)'!G250</f>
        <v>3563.9848937024544</v>
      </c>
      <c r="K250" s="18">
        <f>Cars_fit!$C$2*'worksheet_(ref_spectra)'!H250</f>
        <v>0</v>
      </c>
      <c r="L250" s="18">
        <f>Cars_fit!$D$2*'worksheet_(ref_spectra)'!I250</f>
        <v>0</v>
      </c>
      <c r="M250" s="18">
        <f>Cars_fit!$E$2*'worksheet_(ref_spectra)'!J250</f>
        <v>0</v>
      </c>
      <c r="N250" s="18">
        <f>Cars_fit!$F$2*'worksheet_(ref_spectra)'!K250</f>
        <v>2982.9147658477023</v>
      </c>
    </row>
    <row r="251" spans="1:14" x14ac:dyDescent="0.25">
      <c r="A251" s="18">
        <f>'worksheet_(ref_spectra)'!A251</f>
        <v>449.599999999994</v>
      </c>
      <c r="B251" s="18">
        <f>'worksheet_(ref_spectra)'!B251</f>
        <v>250437.36669637501</v>
      </c>
      <c r="C251" s="18">
        <f>'worksheet_(ref_spectra)'!Z251</f>
        <v>252986.75408136717</v>
      </c>
      <c r="D251" s="18">
        <f>Chls_fit!$B$2*'worksheet_(ref_spectra)'!C251</f>
        <v>66406.751355743327</v>
      </c>
      <c r="E251" s="18">
        <f>Chls_fit!$C$2*'worksheet_(ref_spectra)'!D251</f>
        <v>49136.565591846171</v>
      </c>
      <c r="F251" s="18">
        <f t="shared" si="6"/>
        <v>115543.3169475895</v>
      </c>
      <c r="G251" s="18">
        <f>Chls_fit!D$2*'worksheet_(ref_spectra)'!E251</f>
        <v>52085.091777641639</v>
      </c>
      <c r="H251" s="18">
        <f>Chls_fit!E$2*'worksheet_(ref_spectra)'!F251</f>
        <v>78864.716245054631</v>
      </c>
      <c r="I251" s="18">
        <f t="shared" si="7"/>
        <v>130949.80802269626</v>
      </c>
      <c r="J251" s="18">
        <f>Cars_fit!$B$2*'worksheet_(ref_spectra)'!G251</f>
        <v>3499.0104789300431</v>
      </c>
      <c r="K251" s="18">
        <f>Cars_fit!$C$2*'worksheet_(ref_spectra)'!H251</f>
        <v>0</v>
      </c>
      <c r="L251" s="18">
        <f>Cars_fit!$D$2*'worksheet_(ref_spectra)'!I251</f>
        <v>0</v>
      </c>
      <c r="M251" s="18">
        <f>Cars_fit!$E$2*'worksheet_(ref_spectra)'!J251</f>
        <v>0</v>
      </c>
      <c r="N251" s="18">
        <f>Cars_fit!$F$2*'worksheet_(ref_spectra)'!K251</f>
        <v>2994.6186321513619</v>
      </c>
    </row>
    <row r="252" spans="1:14" x14ac:dyDescent="0.25">
      <c r="A252" s="18">
        <f>'worksheet_(ref_spectra)'!A252</f>
        <v>449.99999999999397</v>
      </c>
      <c r="B252" s="18">
        <f>'worksheet_(ref_spectra)'!B252</f>
        <v>244510.377703882</v>
      </c>
      <c r="C252" s="18">
        <f>'worksheet_(ref_spectra)'!Z252</f>
        <v>247446.87150453121</v>
      </c>
      <c r="D252" s="18">
        <f>Chls_fit!$B$2*'worksheet_(ref_spectra)'!C252</f>
        <v>61223.168670192681</v>
      </c>
      <c r="E252" s="18">
        <f>Chls_fit!$C$2*'worksheet_(ref_spectra)'!D252</f>
        <v>45211.397258054705</v>
      </c>
      <c r="F252" s="18">
        <f t="shared" si="6"/>
        <v>106434.56592824738</v>
      </c>
      <c r="G252" s="18">
        <f>Chls_fit!D$2*'worksheet_(ref_spectra)'!E252</f>
        <v>53468.640142803735</v>
      </c>
      <c r="H252" s="18">
        <f>Chls_fit!E$2*'worksheet_(ref_spectra)'!F252</f>
        <v>81101.618689758296</v>
      </c>
      <c r="I252" s="18">
        <f t="shared" si="7"/>
        <v>134570.25883256202</v>
      </c>
      <c r="J252" s="18">
        <f>Cars_fit!$B$2*'worksheet_(ref_spectra)'!G252</f>
        <v>3436.2479591286074</v>
      </c>
      <c r="K252" s="18">
        <f>Cars_fit!$C$2*'worksheet_(ref_spectra)'!H252</f>
        <v>0</v>
      </c>
      <c r="L252" s="18">
        <f>Cars_fit!$D$2*'worksheet_(ref_spectra)'!I252</f>
        <v>0</v>
      </c>
      <c r="M252" s="18">
        <f>Cars_fit!$E$2*'worksheet_(ref_spectra)'!J252</f>
        <v>0</v>
      </c>
      <c r="N252" s="18">
        <f>Cars_fit!$F$2*'worksheet_(ref_spectra)'!K252</f>
        <v>3005.7987845931848</v>
      </c>
    </row>
    <row r="253" spans="1:14" x14ac:dyDescent="0.25">
      <c r="A253" s="18">
        <f>'worksheet_(ref_spectra)'!A253</f>
        <v>450.39999999999401</v>
      </c>
      <c r="B253" s="18">
        <f>'worksheet_(ref_spectra)'!B253</f>
        <v>239976.8280258</v>
      </c>
      <c r="C253" s="18">
        <f>'worksheet_(ref_spectra)'!Z253</f>
        <v>242379.21577310664</v>
      </c>
      <c r="D253" s="18">
        <f>Chls_fit!$B$2*'worksheet_(ref_spectra)'!C253</f>
        <v>56444.158291806969</v>
      </c>
      <c r="E253" s="18">
        <f>Chls_fit!$C$2*'worksheet_(ref_spectra)'!D253</f>
        <v>41338.564502047127</v>
      </c>
      <c r="F253" s="18">
        <f t="shared" si="6"/>
        <v>97782.722793854104</v>
      </c>
      <c r="G253" s="18">
        <f>Chls_fit!D$2*'worksheet_(ref_spectra)'!E253</f>
        <v>54880.334835466871</v>
      </c>
      <c r="H253" s="18">
        <f>Chls_fit!E$2*'worksheet_(ref_spectra)'!F253</f>
        <v>83326.429769895985</v>
      </c>
      <c r="I253" s="18">
        <f t="shared" si="7"/>
        <v>138206.76460536284</v>
      </c>
      <c r="J253" s="18">
        <f>Cars_fit!$B$2*'worksheet_(ref_spectra)'!G253</f>
        <v>3374.7987519661883</v>
      </c>
      <c r="K253" s="18">
        <f>Cars_fit!$C$2*'worksheet_(ref_spectra)'!H253</f>
        <v>0</v>
      </c>
      <c r="L253" s="18">
        <f>Cars_fit!$D$2*'worksheet_(ref_spectra)'!I253</f>
        <v>0</v>
      </c>
      <c r="M253" s="18">
        <f>Cars_fit!$E$2*'worksheet_(ref_spectra)'!J253</f>
        <v>0</v>
      </c>
      <c r="N253" s="18">
        <f>Cars_fit!$F$2*'worksheet_(ref_spectra)'!K253</f>
        <v>3014.9296219234716</v>
      </c>
    </row>
    <row r="254" spans="1:14" x14ac:dyDescent="0.25">
      <c r="A254" s="18">
        <f>'worksheet_(ref_spectra)'!A254</f>
        <v>450.79999999999399</v>
      </c>
      <c r="B254" s="18">
        <f>'worksheet_(ref_spectra)'!B254</f>
        <v>235466.29928981498</v>
      </c>
      <c r="C254" s="18">
        <f>'worksheet_(ref_spectra)'!Z254</f>
        <v>238033.12724526398</v>
      </c>
      <c r="D254" s="18">
        <f>Chls_fit!$B$2*'worksheet_(ref_spectra)'!C254</f>
        <v>51880.076951602619</v>
      </c>
      <c r="E254" s="18">
        <f>Chls_fit!$C$2*'worksheet_(ref_spectra)'!D254</f>
        <v>37943.293893317503</v>
      </c>
      <c r="F254" s="18">
        <f t="shared" si="6"/>
        <v>89823.370844920122</v>
      </c>
      <c r="G254" s="18">
        <f>Chls_fit!D$2*'worksheet_(ref_spectra)'!E254</f>
        <v>56309.542798575094</v>
      </c>
      <c r="H254" s="18">
        <f>Chls_fit!E$2*'worksheet_(ref_spectra)'!F254</f>
        <v>85560.107850715372</v>
      </c>
      <c r="I254" s="18">
        <f t="shared" si="7"/>
        <v>141869.65064929047</v>
      </c>
      <c r="J254" s="18">
        <f>Cars_fit!$B$2*'worksheet_(ref_spectra)'!G254</f>
        <v>3316.0452917996458</v>
      </c>
      <c r="K254" s="18">
        <f>Cars_fit!$C$2*'worksheet_(ref_spectra)'!H254</f>
        <v>0</v>
      </c>
      <c r="L254" s="18">
        <f>Cars_fit!$D$2*'worksheet_(ref_spectra)'!I254</f>
        <v>0</v>
      </c>
      <c r="M254" s="18">
        <f>Cars_fit!$E$2*'worksheet_(ref_spectra)'!J254</f>
        <v>0</v>
      </c>
      <c r="N254" s="18">
        <f>Cars_fit!$F$2*'worksheet_(ref_spectra)'!K254</f>
        <v>3024.0604592537588</v>
      </c>
    </row>
    <row r="255" spans="1:14" x14ac:dyDescent="0.25">
      <c r="A255" s="18">
        <f>'worksheet_(ref_spectra)'!A255</f>
        <v>451.19999999999402</v>
      </c>
      <c r="B255" s="18">
        <f>'worksheet_(ref_spectra)'!B255</f>
        <v>231871.12114789299</v>
      </c>
      <c r="C255" s="18">
        <f>'worksheet_(ref_spectra)'!Z255</f>
        <v>234403.04190688508</v>
      </c>
      <c r="D255" s="18">
        <f>Chls_fit!$B$2*'worksheet_(ref_spectra)'!C255</f>
        <v>47720.567918563196</v>
      </c>
      <c r="E255" s="18">
        <f>Chls_fit!$C$2*'worksheet_(ref_spectra)'!D255</f>
        <v>34842.410909622246</v>
      </c>
      <c r="F255" s="18">
        <f t="shared" si="6"/>
        <v>82562.978828185442</v>
      </c>
      <c r="G255" s="18">
        <f>Chls_fit!D$2*'worksheet_(ref_spectra)'!E255</f>
        <v>57797.545312463262</v>
      </c>
      <c r="H255" s="18">
        <f>Chls_fit!E$2*'worksheet_(ref_spectra)'!F255</f>
        <v>87753.481382981554</v>
      </c>
      <c r="I255" s="18">
        <f t="shared" si="7"/>
        <v>145551.02669544483</v>
      </c>
      <c r="J255" s="18">
        <f>Cars_fit!$B$2*'worksheet_(ref_spectra)'!G255</f>
        <v>3258.1904139650628</v>
      </c>
      <c r="K255" s="18">
        <f>Cars_fit!$C$2*'worksheet_(ref_spectra)'!H255</f>
        <v>0</v>
      </c>
      <c r="L255" s="18">
        <f>Cars_fit!$D$2*'worksheet_(ref_spectra)'!I255</f>
        <v>0</v>
      </c>
      <c r="M255" s="18">
        <f>Cars_fit!$E$2*'worksheet_(ref_spectra)'!J255</f>
        <v>0</v>
      </c>
      <c r="N255" s="18">
        <f>Cars_fit!$F$2*'worksheet_(ref_spectra)'!K255</f>
        <v>3030.8459692897327</v>
      </c>
    </row>
    <row r="256" spans="1:14" x14ac:dyDescent="0.25">
      <c r="A256" s="18">
        <f>'worksheet_(ref_spectra)'!A256</f>
        <v>451.599999999994</v>
      </c>
      <c r="B256" s="18">
        <f>'worksheet_(ref_spectra)'!B256</f>
        <v>228780.73289146202</v>
      </c>
      <c r="C256" s="18">
        <f>'worksheet_(ref_spectra)'!Z256</f>
        <v>231724.01553655681</v>
      </c>
      <c r="D256" s="18">
        <f>Chls_fit!$B$2*'worksheet_(ref_spectra)'!C256</f>
        <v>44193.203115468976</v>
      </c>
      <c r="E256" s="18">
        <f>Chls_fit!$C$2*'worksheet_(ref_spectra)'!D256</f>
        <v>32075.167234299264</v>
      </c>
      <c r="F256" s="18">
        <f t="shared" si="6"/>
        <v>76268.370349768244</v>
      </c>
      <c r="G256" s="18">
        <f>Chls_fit!D$2*'worksheet_(ref_spectra)'!E256</f>
        <v>59278.042139017824</v>
      </c>
      <c r="H256" s="18">
        <f>Chls_fit!E$2*'worksheet_(ref_spectra)'!F256</f>
        <v>89935.569641652823</v>
      </c>
      <c r="I256" s="18">
        <f t="shared" si="7"/>
        <v>149213.61178067065</v>
      </c>
      <c r="J256" s="18">
        <f>Cars_fit!$B$2*'worksheet_(ref_spectra)'!G256</f>
        <v>3204.3791566242944</v>
      </c>
      <c r="K256" s="18">
        <f>Cars_fit!$C$2*'worksheet_(ref_spectra)'!H256</f>
        <v>0</v>
      </c>
      <c r="L256" s="18">
        <f>Cars_fit!$D$2*'worksheet_(ref_spectra)'!I256</f>
        <v>0</v>
      </c>
      <c r="M256" s="18">
        <f>Cars_fit!$E$2*'worksheet_(ref_spectra)'!J256</f>
        <v>0</v>
      </c>
      <c r="N256" s="18">
        <f>Cars_fit!$F$2*'worksheet_(ref_spectra)'!K256</f>
        <v>3037.6542494936125</v>
      </c>
    </row>
    <row r="257" spans="1:14" x14ac:dyDescent="0.25">
      <c r="A257" s="18">
        <f>'worksheet_(ref_spectra)'!A257</f>
        <v>451.99999999999397</v>
      </c>
      <c r="B257" s="18">
        <f>'worksheet_(ref_spectra)'!B257</f>
        <v>226828.61430476099</v>
      </c>
      <c r="C257" s="18">
        <f>'worksheet_(ref_spectra)'!Z257</f>
        <v>229158.18785127663</v>
      </c>
      <c r="D257" s="18">
        <f>Chls_fit!$B$2*'worksheet_(ref_spectra)'!C257</f>
        <v>40634.2311008775</v>
      </c>
      <c r="E257" s="18">
        <f>Chls_fit!$C$2*'worksheet_(ref_spectra)'!D257</f>
        <v>29471.472239550923</v>
      </c>
      <c r="F257" s="18">
        <f t="shared" si="6"/>
        <v>70105.703340428416</v>
      </c>
      <c r="G257" s="18">
        <f>Chls_fit!D$2*'worksheet_(ref_spectra)'!E257</f>
        <v>60768.546548683866</v>
      </c>
      <c r="H257" s="18">
        <f>Chls_fit!E$2*'worksheet_(ref_spectra)'!F257</f>
        <v>92089.444716336846</v>
      </c>
      <c r="I257" s="18">
        <f t="shared" si="7"/>
        <v>152857.99126502071</v>
      </c>
      <c r="J257" s="18">
        <f>Cars_fit!$B$2*'worksheet_(ref_spectra)'!G257</f>
        <v>3152.3305030885222</v>
      </c>
      <c r="K257" s="18">
        <f>Cars_fit!$C$2*'worksheet_(ref_spectra)'!H257</f>
        <v>0</v>
      </c>
      <c r="L257" s="18">
        <f>Cars_fit!$D$2*'worksheet_(ref_spectra)'!I257</f>
        <v>0</v>
      </c>
      <c r="M257" s="18">
        <f>Cars_fit!$E$2*'worksheet_(ref_spectra)'!J257</f>
        <v>0</v>
      </c>
      <c r="N257" s="18">
        <f>Cars_fit!$F$2*'worksheet_(ref_spectra)'!K257</f>
        <v>3042.1627427389913</v>
      </c>
    </row>
    <row r="258" spans="1:14" x14ac:dyDescent="0.25">
      <c r="A258" s="18">
        <f>'worksheet_(ref_spectra)'!A258</f>
        <v>452.39999999999401</v>
      </c>
      <c r="B258" s="18">
        <f>'worksheet_(ref_spectra)'!B258</f>
        <v>224876.74027295201</v>
      </c>
      <c r="C258" s="18">
        <f>'worksheet_(ref_spectra)'!Z258</f>
        <v>227046.8205919523</v>
      </c>
      <c r="D258" s="18">
        <f>Chls_fit!$B$2*'worksheet_(ref_spectra)'!C258</f>
        <v>37366.045432060811</v>
      </c>
      <c r="E258" s="18">
        <f>Chls_fit!$C$2*'worksheet_(ref_spectra)'!D258</f>
        <v>27083.661503161118</v>
      </c>
      <c r="F258" s="18">
        <f t="shared" si="6"/>
        <v>64449.706935221926</v>
      </c>
      <c r="G258" s="18">
        <f>Chls_fit!D$2*'worksheet_(ref_spectra)'!E258</f>
        <v>62262.178328072237</v>
      </c>
      <c r="H258" s="18">
        <f>Chls_fit!E$2*'worksheet_(ref_spectra)'!F258</f>
        <v>94183.669059162101</v>
      </c>
      <c r="I258" s="18">
        <f t="shared" si="7"/>
        <v>156445.84738723433</v>
      </c>
      <c r="J258" s="18">
        <f>Cars_fit!$B$2*'worksheet_(ref_spectra)'!G258</f>
        <v>3104.9821263660733</v>
      </c>
      <c r="K258" s="18">
        <f>Cars_fit!$C$2*'worksheet_(ref_spectra)'!H258</f>
        <v>0</v>
      </c>
      <c r="L258" s="18">
        <f>Cars_fit!$D$2*'worksheet_(ref_spectra)'!I258</f>
        <v>0</v>
      </c>
      <c r="M258" s="18">
        <f>Cars_fit!$E$2*'worksheet_(ref_spectra)'!J258</f>
        <v>0</v>
      </c>
      <c r="N258" s="18">
        <f>Cars_fit!$F$2*'worksheet_(ref_spectra)'!K258</f>
        <v>3046.2841431299685</v>
      </c>
    </row>
    <row r="259" spans="1:14" x14ac:dyDescent="0.25">
      <c r="A259" s="18">
        <f>'worksheet_(ref_spectra)'!A259</f>
        <v>452.79999999999399</v>
      </c>
      <c r="B259" s="18">
        <f>'worksheet_(ref_spectra)'!B259</f>
        <v>223142.20055347501</v>
      </c>
      <c r="C259" s="18">
        <f>'worksheet_(ref_spectra)'!Z259</f>
        <v>225261.21788308671</v>
      </c>
      <c r="D259" s="18">
        <f>Chls_fit!$B$2*'worksheet_(ref_spectra)'!C259</f>
        <v>34293.824474527137</v>
      </c>
      <c r="E259" s="18">
        <f>Chls_fit!$C$2*'worksheet_(ref_spectra)'!D259</f>
        <v>24970.61255013671</v>
      </c>
      <c r="F259" s="18">
        <f t="shared" ref="F259:F322" si="8">D259+E259</f>
        <v>59264.437024663843</v>
      </c>
      <c r="G259" s="18">
        <f>Chls_fit!D$2*'worksheet_(ref_spectra)'!E259</f>
        <v>63756.43558140508</v>
      </c>
      <c r="H259" s="18">
        <f>Chls_fit!E$2*'worksheet_(ref_spectra)'!F259</f>
        <v>96131.990936224713</v>
      </c>
      <c r="I259" s="18">
        <f t="shared" ref="I259:I322" si="9">G259+H259</f>
        <v>159888.42651762979</v>
      </c>
      <c r="J259" s="18">
        <f>Cars_fit!$B$2*'worksheet_(ref_spectra)'!G259</f>
        <v>3060.2258140627368</v>
      </c>
      <c r="K259" s="18">
        <f>Cars_fit!$C$2*'worksheet_(ref_spectra)'!H259</f>
        <v>0</v>
      </c>
      <c r="L259" s="18">
        <f>Cars_fit!$D$2*'worksheet_(ref_spectra)'!I259</f>
        <v>0</v>
      </c>
      <c r="M259" s="18">
        <f>Cars_fit!$E$2*'worksheet_(ref_spectra)'!J259</f>
        <v>0</v>
      </c>
      <c r="N259" s="18">
        <f>Cars_fit!$F$2*'worksheet_(ref_spectra)'!K259</f>
        <v>3048.1285267303506</v>
      </c>
    </row>
    <row r="260" spans="1:14" x14ac:dyDescent="0.25">
      <c r="A260" s="18">
        <f>'worksheet_(ref_spectra)'!A260</f>
        <v>453.19999999999402</v>
      </c>
      <c r="B260" s="18">
        <f>'worksheet_(ref_spectra)'!B260</f>
        <v>222237.76489908999</v>
      </c>
      <c r="C260" s="18">
        <f>'worksheet_(ref_spectra)'!Z260</f>
        <v>224170.52736035813</v>
      </c>
      <c r="D260" s="18">
        <f>Chls_fit!$B$2*'worksheet_(ref_spectra)'!C260</f>
        <v>31695.711689452361</v>
      </c>
      <c r="E260" s="18">
        <f>Chls_fit!$C$2*'worksheet_(ref_spectra)'!D260</f>
        <v>23073.447855470837</v>
      </c>
      <c r="F260" s="18">
        <f t="shared" si="8"/>
        <v>54769.159544923197</v>
      </c>
      <c r="G260" s="18">
        <f>Chls_fit!D$2*'worksheet_(ref_spectra)'!E260</f>
        <v>65248.190938960055</v>
      </c>
      <c r="H260" s="18">
        <f>Chls_fit!E$2*'worksheet_(ref_spectra)'!F260</f>
        <v>98081.924995229449</v>
      </c>
      <c r="I260" s="18">
        <f t="shared" si="9"/>
        <v>163330.1159341895</v>
      </c>
      <c r="J260" s="18">
        <f>Cars_fit!$B$2*'worksheet_(ref_spectra)'!G260</f>
        <v>3021.5522129295832</v>
      </c>
      <c r="K260" s="18">
        <f>Cars_fit!$C$2*'worksheet_(ref_spectra)'!H260</f>
        <v>0</v>
      </c>
      <c r="L260" s="18">
        <f>Cars_fit!$D$2*'worksheet_(ref_spectra)'!I260</f>
        <v>0</v>
      </c>
      <c r="M260" s="18">
        <f>Cars_fit!$E$2*'worksheet_(ref_spectra)'!J260</f>
        <v>0</v>
      </c>
      <c r="N260" s="18">
        <f>Cars_fit!$F$2*'worksheet_(ref_spectra)'!K260</f>
        <v>3049.6996683158613</v>
      </c>
    </row>
    <row r="261" spans="1:14" x14ac:dyDescent="0.25">
      <c r="A261" s="18">
        <f>'worksheet_(ref_spectra)'!A261</f>
        <v>453.599999999994</v>
      </c>
      <c r="B261" s="18">
        <f>'worksheet_(ref_spectra)'!B261</f>
        <v>221339.341978082</v>
      </c>
      <c r="C261" s="18">
        <f>'worksheet_(ref_spectra)'!Z261</f>
        <v>223191.82416295435</v>
      </c>
      <c r="D261" s="18">
        <f>Chls_fit!$B$2*'worksheet_(ref_spectra)'!C261</f>
        <v>29242.992077264982</v>
      </c>
      <c r="E261" s="18">
        <f>Chls_fit!$C$2*'worksheet_(ref_spectra)'!D261</f>
        <v>21307.122105264676</v>
      </c>
      <c r="F261" s="18">
        <f t="shared" si="8"/>
        <v>50550.114182529658</v>
      </c>
      <c r="G261" s="18">
        <f>Chls_fit!D$2*'worksheet_(ref_spectra)'!E261</f>
        <v>66708.672599291662</v>
      </c>
      <c r="H261" s="18">
        <f>Chls_fit!E$2*'worksheet_(ref_spectra)'!F261</f>
        <v>99898.047953037487</v>
      </c>
      <c r="I261" s="18">
        <f t="shared" si="9"/>
        <v>166606.72055232915</v>
      </c>
      <c r="J261" s="18">
        <f>Cars_fit!$B$2*'worksheet_(ref_spectra)'!G261</f>
        <v>2984.6066547425048</v>
      </c>
      <c r="K261" s="18">
        <f>Cars_fit!$C$2*'worksheet_(ref_spectra)'!H261</f>
        <v>0</v>
      </c>
      <c r="L261" s="18">
        <f>Cars_fit!$D$2*'worksheet_(ref_spectra)'!I261</f>
        <v>0</v>
      </c>
      <c r="M261" s="18">
        <f>Cars_fit!$E$2*'worksheet_(ref_spectra)'!J261</f>
        <v>0</v>
      </c>
      <c r="N261" s="18">
        <f>Cars_fit!$F$2*'worksheet_(ref_spectra)'!K261</f>
        <v>3050.3827733530397</v>
      </c>
    </row>
    <row r="262" spans="1:14" x14ac:dyDescent="0.25">
      <c r="A262" s="18">
        <f>'worksheet_(ref_spectra)'!A262</f>
        <v>453.99999999999397</v>
      </c>
      <c r="B262" s="18">
        <f>'worksheet_(ref_spectra)'!B262</f>
        <v>220211.14097007699</v>
      </c>
      <c r="C262" s="18">
        <f>'worksheet_(ref_spectra)'!Z262</f>
        <v>222719.52429206084</v>
      </c>
      <c r="D262" s="18">
        <f>Chls_fit!$B$2*'worksheet_(ref_spectra)'!C262</f>
        <v>27100.023137750752</v>
      </c>
      <c r="E262" s="18">
        <f>Chls_fit!$C$2*'worksheet_(ref_spectra)'!D262</f>
        <v>19795.93229675496</v>
      </c>
      <c r="F262" s="18">
        <f t="shared" si="8"/>
        <v>46895.955434505711</v>
      </c>
      <c r="G262" s="18">
        <f>Chls_fit!D$2*'worksheet_(ref_spectra)'!E262</f>
        <v>68144.135301844552</v>
      </c>
      <c r="H262" s="18">
        <f>Chls_fit!E$2*'worksheet_(ref_spectra)'!F262</f>
        <v>101677.09072617658</v>
      </c>
      <c r="I262" s="18">
        <f t="shared" si="9"/>
        <v>169821.22602802113</v>
      </c>
      <c r="J262" s="18">
        <f>Cars_fit!$B$2*'worksheet_(ref_spectra)'!G262</f>
        <v>2952.1194473562987</v>
      </c>
      <c r="K262" s="18">
        <f>Cars_fit!$C$2*'worksheet_(ref_spectra)'!H262</f>
        <v>0</v>
      </c>
      <c r="L262" s="18">
        <f>Cars_fit!$D$2*'worksheet_(ref_spectra)'!I262</f>
        <v>0</v>
      </c>
      <c r="M262" s="18">
        <f>Cars_fit!$E$2*'worksheet_(ref_spectra)'!J262</f>
        <v>0</v>
      </c>
      <c r="N262" s="18">
        <f>Cars_fit!$F$2*'worksheet_(ref_spectra)'!K262</f>
        <v>3050.2233821776981</v>
      </c>
    </row>
    <row r="263" spans="1:14" x14ac:dyDescent="0.25">
      <c r="A263" s="18">
        <f>'worksheet_(ref_spectra)'!A263</f>
        <v>454.39999999999401</v>
      </c>
      <c r="B263" s="18">
        <f>'worksheet_(ref_spectra)'!B263</f>
        <v>219781.41078888701</v>
      </c>
      <c r="C263" s="18">
        <f>'worksheet_(ref_spectra)'!Z263</f>
        <v>222155.51735245954</v>
      </c>
      <c r="D263" s="18">
        <f>Chls_fit!$B$2*'worksheet_(ref_spectra)'!C263</f>
        <v>25089.804486525012</v>
      </c>
      <c r="E263" s="18">
        <f>Chls_fit!$C$2*'worksheet_(ref_spectra)'!D263</f>
        <v>18291.284435468231</v>
      </c>
      <c r="F263" s="18">
        <f t="shared" si="8"/>
        <v>43381.088921993243</v>
      </c>
      <c r="G263" s="18">
        <f>Chls_fit!D$2*'worksheet_(ref_spectra)'!E263</f>
        <v>69534.563880395799</v>
      </c>
      <c r="H263" s="18">
        <f>Chls_fit!E$2*'worksheet_(ref_spectra)'!F263</f>
        <v>103266.70212111554</v>
      </c>
      <c r="I263" s="18">
        <f t="shared" si="9"/>
        <v>172801.26600151134</v>
      </c>
      <c r="J263" s="18">
        <f>Cars_fit!$B$2*'worksheet_(ref_spectra)'!G263</f>
        <v>2924.9200513850819</v>
      </c>
      <c r="K263" s="18">
        <f>Cars_fit!$C$2*'worksheet_(ref_spectra)'!H263</f>
        <v>0</v>
      </c>
      <c r="L263" s="18">
        <f>Cars_fit!$D$2*'worksheet_(ref_spectra)'!I263</f>
        <v>0</v>
      </c>
      <c r="M263" s="18">
        <f>Cars_fit!$E$2*'worksheet_(ref_spectra)'!J263</f>
        <v>0</v>
      </c>
      <c r="N263" s="18">
        <f>Cars_fit!$F$2*'worksheet_(ref_spectra)'!K263</f>
        <v>3048.2423775698803</v>
      </c>
    </row>
    <row r="264" spans="1:14" x14ac:dyDescent="0.25">
      <c r="A264" s="18">
        <f>'worksheet_(ref_spectra)'!A264</f>
        <v>454.79999999999399</v>
      </c>
      <c r="B264" s="18">
        <f>'worksheet_(ref_spectra)'!B264</f>
        <v>219502.810060402</v>
      </c>
      <c r="C264" s="18">
        <f>'worksheet_(ref_spectra)'!Z264</f>
        <v>221504.61397606047</v>
      </c>
      <c r="D264" s="18">
        <f>Chls_fit!$B$2*'worksheet_(ref_spectra)'!C264</f>
        <v>23022.692854604207</v>
      </c>
      <c r="E264" s="18">
        <f>Chls_fit!$C$2*'worksheet_(ref_spectra)'!D264</f>
        <v>16924.017465864206</v>
      </c>
      <c r="F264" s="18">
        <f t="shared" si="8"/>
        <v>39946.71032046841</v>
      </c>
      <c r="G264" s="18">
        <f>Chls_fit!D$2*'worksheet_(ref_spectra)'!E264</f>
        <v>70900.598975112807</v>
      </c>
      <c r="H264" s="18">
        <f>Chls_fit!E$2*'worksheet_(ref_spectra)'!F264</f>
        <v>104710.41105029183</v>
      </c>
      <c r="I264" s="18">
        <f t="shared" si="9"/>
        <v>175611.01002540463</v>
      </c>
      <c r="J264" s="18">
        <f>Cars_fit!$B$2*'worksheet_(ref_spectra)'!G264</f>
        <v>2902.3172496504239</v>
      </c>
      <c r="K264" s="18">
        <f>Cars_fit!$C$2*'worksheet_(ref_spectra)'!H264</f>
        <v>0</v>
      </c>
      <c r="L264" s="18">
        <f>Cars_fit!$D$2*'worksheet_(ref_spectra)'!I264</f>
        <v>0</v>
      </c>
      <c r="M264" s="18">
        <f>Cars_fit!$E$2*'worksheet_(ref_spectra)'!J264</f>
        <v>0</v>
      </c>
      <c r="N264" s="18">
        <f>Cars_fit!$F$2*'worksheet_(ref_spectra)'!K264</f>
        <v>3044.576380537022</v>
      </c>
    </row>
    <row r="265" spans="1:14" x14ac:dyDescent="0.25">
      <c r="A265" s="18">
        <f>'worksheet_(ref_spectra)'!A265</f>
        <v>455.19999999999402</v>
      </c>
      <c r="B265" s="18">
        <f>'worksheet_(ref_spectra)'!B265</f>
        <v>219215.348163783</v>
      </c>
      <c r="C265" s="18">
        <f>'worksheet_(ref_spectra)'!Z265</f>
        <v>221654.72448259831</v>
      </c>
      <c r="D265" s="18">
        <f>Chls_fit!$B$2*'worksheet_(ref_spectra)'!C265</f>
        <v>21543.475356532439</v>
      </c>
      <c r="E265" s="18">
        <f>Chls_fit!$C$2*'worksheet_(ref_spectra)'!D265</f>
        <v>15890.389804632452</v>
      </c>
      <c r="F265" s="18">
        <f t="shared" si="8"/>
        <v>37433.865161164889</v>
      </c>
      <c r="G265" s="18">
        <f>Chls_fit!D$2*'worksheet_(ref_spectra)'!E265</f>
        <v>72202.835727494123</v>
      </c>
      <c r="H265" s="18">
        <f>Chls_fit!E$2*'worksheet_(ref_spectra)'!F265</f>
        <v>106092.85706566725</v>
      </c>
      <c r="I265" s="18">
        <f t="shared" si="9"/>
        <v>178295.69279316138</v>
      </c>
      <c r="J265" s="18">
        <f>Cars_fit!$B$2*'worksheet_(ref_spectra)'!G265</f>
        <v>2884.4838464469321</v>
      </c>
      <c r="K265" s="18">
        <f>Cars_fit!$C$2*'worksheet_(ref_spectra)'!H265</f>
        <v>0</v>
      </c>
      <c r="L265" s="18">
        <f>Cars_fit!$D$2*'worksheet_(ref_spectra)'!I265</f>
        <v>0</v>
      </c>
      <c r="M265" s="18">
        <f>Cars_fit!$E$2*'worksheet_(ref_spectra)'!J265</f>
        <v>0</v>
      </c>
      <c r="N265" s="18">
        <f>Cars_fit!$F$2*'worksheet_(ref_spectra)'!K265</f>
        <v>3040.6826818251043</v>
      </c>
    </row>
    <row r="266" spans="1:14" x14ac:dyDescent="0.25">
      <c r="A266" s="18">
        <f>'worksheet_(ref_spectra)'!A266</f>
        <v>455.599999999994</v>
      </c>
      <c r="B266" s="18">
        <f>'worksheet_(ref_spectra)'!B266</f>
        <v>219023.17495949598</v>
      </c>
      <c r="C266" s="18">
        <f>'worksheet_(ref_spectra)'!Z266</f>
        <v>221345.9169319589</v>
      </c>
      <c r="D266" s="18">
        <f>Chls_fit!$B$2*'worksheet_(ref_spectra)'!C266</f>
        <v>19937.82901247163</v>
      </c>
      <c r="E266" s="18">
        <f>Chls_fit!$C$2*'worksheet_(ref_spectra)'!D266</f>
        <v>14830.594354508756</v>
      </c>
      <c r="F266" s="18">
        <f t="shared" si="8"/>
        <v>34768.423366980387</v>
      </c>
      <c r="G266" s="18">
        <f>Chls_fit!D$2*'worksheet_(ref_spectra)'!E266</f>
        <v>73441.27413753976</v>
      </c>
      <c r="H266" s="18">
        <f>Chls_fit!E$2*'worksheet_(ref_spectra)'!F266</f>
        <v>107228.63924389696</v>
      </c>
      <c r="I266" s="18">
        <f t="shared" si="9"/>
        <v>180669.91338143672</v>
      </c>
      <c r="J266" s="18">
        <f>Cars_fit!$B$2*'worksheet_(ref_spectra)'!G266</f>
        <v>2872.18018067088</v>
      </c>
      <c r="K266" s="18">
        <f>Cars_fit!$C$2*'worksheet_(ref_spectra)'!H266</f>
        <v>0</v>
      </c>
      <c r="L266" s="18">
        <f>Cars_fit!$D$2*'worksheet_(ref_spectra)'!I266</f>
        <v>0</v>
      </c>
      <c r="M266" s="18">
        <f>Cars_fit!$E$2*'worksheet_(ref_spectra)'!J266</f>
        <v>0</v>
      </c>
      <c r="N266" s="18">
        <f>Cars_fit!$F$2*'worksheet_(ref_spectra)'!K266</f>
        <v>3035.4000028709229</v>
      </c>
    </row>
    <row r="267" spans="1:14" x14ac:dyDescent="0.25">
      <c r="A267" s="18">
        <f>'worksheet_(ref_spectra)'!A267</f>
        <v>455.99999999999397</v>
      </c>
      <c r="B267" s="18">
        <f>'worksheet_(ref_spectra)'!B267</f>
        <v>218964.159323464</v>
      </c>
      <c r="C267" s="18">
        <f>'worksheet_(ref_spectra)'!Z267</f>
        <v>220865.59023611888</v>
      </c>
      <c r="D267" s="18">
        <f>Chls_fit!$B$2*'worksheet_(ref_spectra)'!C267</f>
        <v>18275.289687715751</v>
      </c>
      <c r="E267" s="18">
        <f>Chls_fit!$C$2*'worksheet_(ref_spectra)'!D267</f>
        <v>13849.302271060889</v>
      </c>
      <c r="F267" s="18">
        <f t="shared" si="8"/>
        <v>32124.59195877664</v>
      </c>
      <c r="G267" s="18">
        <f>Chls_fit!D$2*'worksheet_(ref_spectra)'!E267</f>
        <v>74609.659465805045</v>
      </c>
      <c r="H267" s="18">
        <f>Chls_fit!E$2*'worksheet_(ref_spectra)'!F267</f>
        <v>108237.0590486985</v>
      </c>
      <c r="I267" s="18">
        <f t="shared" si="9"/>
        <v>182846.71851450356</v>
      </c>
      <c r="J267" s="18">
        <f>Cars_fit!$B$2*'worksheet_(ref_spectra)'!G267</f>
        <v>2865.1643263098163</v>
      </c>
      <c r="K267" s="18">
        <f>Cars_fit!$C$2*'worksheet_(ref_spectra)'!H267</f>
        <v>0</v>
      </c>
      <c r="L267" s="18">
        <f>Cars_fit!$D$2*'worksheet_(ref_spectra)'!I267</f>
        <v>0</v>
      </c>
      <c r="M267" s="18">
        <f>Cars_fit!$E$2*'worksheet_(ref_spectra)'!J267</f>
        <v>0</v>
      </c>
      <c r="N267" s="18">
        <f>Cars_fit!$F$2*'worksheet_(ref_spectra)'!K267</f>
        <v>3029.1154365288803</v>
      </c>
    </row>
    <row r="268" spans="1:14" x14ac:dyDescent="0.25">
      <c r="A268" s="18">
        <f>'worksheet_(ref_spectra)'!A268</f>
        <v>456.39999999999401</v>
      </c>
      <c r="B268" s="18">
        <f>'worksheet_(ref_spectra)'!B268</f>
        <v>218727.30777616199</v>
      </c>
      <c r="C268" s="18">
        <f>'worksheet_(ref_spectra)'!Z268</f>
        <v>220583.4994274496</v>
      </c>
      <c r="D268" s="18">
        <f>Chls_fit!$B$2*'worksheet_(ref_spectra)'!C268</f>
        <v>17061.572766220965</v>
      </c>
      <c r="E268" s="18">
        <f>Chls_fit!$C$2*'worksheet_(ref_spectra)'!D268</f>
        <v>12900.719923727953</v>
      </c>
      <c r="F268" s="18">
        <f t="shared" si="8"/>
        <v>29962.292689948918</v>
      </c>
      <c r="G268" s="18">
        <f>Chls_fit!D$2*'worksheet_(ref_spectra)'!E268</f>
        <v>75696.107707345072</v>
      </c>
      <c r="H268" s="18">
        <f>Chls_fit!E$2*'worksheet_(ref_spectra)'!F268</f>
        <v>109039.92565587861</v>
      </c>
      <c r="I268" s="18">
        <f t="shared" si="9"/>
        <v>184736.03336322369</v>
      </c>
      <c r="J268" s="18">
        <f>Cars_fit!$B$2*'worksheet_(ref_spectra)'!G268</f>
        <v>2863.3671616458987</v>
      </c>
      <c r="K268" s="18">
        <f>Cars_fit!$C$2*'worksheet_(ref_spectra)'!H268</f>
        <v>0</v>
      </c>
      <c r="L268" s="18">
        <f>Cars_fit!$D$2*'worksheet_(ref_spectra)'!I268</f>
        <v>0</v>
      </c>
      <c r="M268" s="18">
        <f>Cars_fit!$E$2*'worksheet_(ref_spectra)'!J268</f>
        <v>0</v>
      </c>
      <c r="N268" s="18">
        <f>Cars_fit!$F$2*'worksheet_(ref_spectra)'!K268</f>
        <v>3021.8062126310692</v>
      </c>
    </row>
    <row r="269" spans="1:14" x14ac:dyDescent="0.25">
      <c r="A269" s="18">
        <f>'worksheet_(ref_spectra)'!A269</f>
        <v>456.79999999999399</v>
      </c>
      <c r="B269" s="18">
        <f>'worksheet_(ref_spectra)'!B269</f>
        <v>218313.34095929301</v>
      </c>
      <c r="C269" s="18">
        <f>'worksheet_(ref_spectra)'!Z269</f>
        <v>220493.76751567327</v>
      </c>
      <c r="D269" s="18">
        <f>Chls_fit!$B$2*'worksheet_(ref_spectra)'!C269</f>
        <v>15980.606133014673</v>
      </c>
      <c r="E269" s="18">
        <f>Chls_fit!$C$2*'worksheet_(ref_spectra)'!D269</f>
        <v>12148.395993084589</v>
      </c>
      <c r="F269" s="18">
        <f t="shared" si="8"/>
        <v>28129.002126099262</v>
      </c>
      <c r="G269" s="18">
        <f>Chls_fit!D$2*'worksheet_(ref_spectra)'!E269</f>
        <v>76728.139715716447</v>
      </c>
      <c r="H269" s="18">
        <f>Chls_fit!E$2*'worksheet_(ref_spectra)'!F269</f>
        <v>109754.12225624167</v>
      </c>
      <c r="I269" s="18">
        <f t="shared" si="9"/>
        <v>186482.2619719581</v>
      </c>
      <c r="J269" s="18">
        <f>Cars_fit!$B$2*'worksheet_(ref_spectra)'!G269</f>
        <v>2868.689533919809</v>
      </c>
      <c r="K269" s="18">
        <f>Cars_fit!$C$2*'worksheet_(ref_spectra)'!H269</f>
        <v>0</v>
      </c>
      <c r="L269" s="18">
        <f>Cars_fit!$D$2*'worksheet_(ref_spectra)'!I269</f>
        <v>0</v>
      </c>
      <c r="M269" s="18">
        <f>Cars_fit!$E$2*'worksheet_(ref_spectra)'!J269</f>
        <v>0</v>
      </c>
      <c r="N269" s="18">
        <f>Cars_fit!$F$2*'worksheet_(ref_spectra)'!K269</f>
        <v>3013.8138836960802</v>
      </c>
    </row>
    <row r="270" spans="1:14" x14ac:dyDescent="0.25">
      <c r="A270" s="18">
        <f>'worksheet_(ref_spectra)'!A270</f>
        <v>457.19999999999402</v>
      </c>
      <c r="B270" s="18">
        <f>'worksheet_(ref_spectra)'!B270</f>
        <v>218023.07495455301</v>
      </c>
      <c r="C270" s="18">
        <f>'worksheet_(ref_spectra)'!Z270</f>
        <v>220134.54107388857</v>
      </c>
      <c r="D270" s="18">
        <f>Chls_fit!$B$2*'worksheet_(ref_spectra)'!C270</f>
        <v>14994.46113430016</v>
      </c>
      <c r="E270" s="18">
        <f>Chls_fit!$C$2*'worksheet_(ref_spectra)'!D270</f>
        <v>11369.90427354928</v>
      </c>
      <c r="F270" s="18">
        <f t="shared" si="8"/>
        <v>26364.36540784944</v>
      </c>
      <c r="G270" s="18">
        <f>Chls_fit!D$2*'worksheet_(ref_spectra)'!E270</f>
        <v>77650.713783806001</v>
      </c>
      <c r="H270" s="18">
        <f>Chls_fit!E$2*'worksheet_(ref_spectra)'!F270</f>
        <v>110236.16465693816</v>
      </c>
      <c r="I270" s="18">
        <f t="shared" si="9"/>
        <v>187886.87844074416</v>
      </c>
      <c r="J270" s="18">
        <f>Cars_fit!$B$2*'worksheet_(ref_spectra)'!G270</f>
        <v>2879.092352455179</v>
      </c>
      <c r="K270" s="18">
        <f>Cars_fit!$C$2*'worksheet_(ref_spectra)'!H270</f>
        <v>0</v>
      </c>
      <c r="L270" s="18">
        <f>Cars_fit!$D$2*'worksheet_(ref_spectra)'!I270</f>
        <v>0</v>
      </c>
      <c r="M270" s="18">
        <f>Cars_fit!$E$2*'worksheet_(ref_spectra)'!J270</f>
        <v>0</v>
      </c>
      <c r="N270" s="18">
        <f>Cars_fit!$F$2*'worksheet_(ref_spectra)'!K270</f>
        <v>3004.2048728397681</v>
      </c>
    </row>
    <row r="271" spans="1:14" x14ac:dyDescent="0.25">
      <c r="A271" s="18">
        <f>'worksheet_(ref_spectra)'!A271</f>
        <v>457.599999999994</v>
      </c>
      <c r="B271" s="18">
        <f>'worksheet_(ref_spectra)'!B271</f>
        <v>217515.278360681</v>
      </c>
      <c r="C271" s="18">
        <f>'worksheet_(ref_spectra)'!Z271</f>
        <v>219476.37723429126</v>
      </c>
      <c r="D271" s="18">
        <f>Chls_fit!$B$2*'worksheet_(ref_spectra)'!C271</f>
        <v>13913.494501093866</v>
      </c>
      <c r="E271" s="18">
        <f>Chls_fit!$C$2*'worksheet_(ref_spectra)'!D271</f>
        <v>10689.54176235876</v>
      </c>
      <c r="F271" s="18">
        <f t="shared" si="8"/>
        <v>24603.036263452625</v>
      </c>
      <c r="G271" s="18">
        <f>Chls_fit!D$2*'worksheet_(ref_spectra)'!E271</f>
        <v>78483.845077836697</v>
      </c>
      <c r="H271" s="18">
        <f>Chls_fit!E$2*'worksheet_(ref_spectra)'!F271</f>
        <v>110499.75640447621</v>
      </c>
      <c r="I271" s="18">
        <f t="shared" si="9"/>
        <v>188983.60148231289</v>
      </c>
      <c r="J271" s="18">
        <f>Cars_fit!$B$2*'worksheet_(ref_spectra)'!G271</f>
        <v>2895.4396387250463</v>
      </c>
      <c r="K271" s="18">
        <f>Cars_fit!$C$2*'worksheet_(ref_spectra)'!H271</f>
        <v>0</v>
      </c>
      <c r="L271" s="18">
        <f>Cars_fit!$D$2*'worksheet_(ref_spectra)'!I271</f>
        <v>0</v>
      </c>
      <c r="M271" s="18">
        <f>Cars_fit!$E$2*'worksheet_(ref_spectra)'!J271</f>
        <v>0</v>
      </c>
      <c r="N271" s="18">
        <f>Cars_fit!$F$2*'worksheet_(ref_spectra)'!K271</f>
        <v>2994.2998498006787</v>
      </c>
    </row>
    <row r="272" spans="1:14" x14ac:dyDescent="0.25">
      <c r="A272" s="18">
        <f>'worksheet_(ref_spectra)'!A272</f>
        <v>457.99999999999397</v>
      </c>
      <c r="B272" s="18">
        <f>'worksheet_(ref_spectra)'!B272</f>
        <v>217073.66230153598</v>
      </c>
      <c r="C272" s="18">
        <f>'worksheet_(ref_spectra)'!Z272</f>
        <v>218813.53522698788</v>
      </c>
      <c r="D272" s="18">
        <f>Chls_fit!$B$2*'worksheet_(ref_spectra)'!C272</f>
        <v>12952.635271577161</v>
      </c>
      <c r="E272" s="18">
        <f>Chls_fit!$C$2*'worksheet_(ref_spectra)'!D272</f>
        <v>10048.430934506154</v>
      </c>
      <c r="F272" s="18">
        <f t="shared" si="8"/>
        <v>23001.066206083313</v>
      </c>
      <c r="G272" s="18">
        <f>Chls_fit!D$2*'worksheet_(ref_spectra)'!E272</f>
        <v>79216.900540752598</v>
      </c>
      <c r="H272" s="18">
        <f>Chls_fit!E$2*'worksheet_(ref_spectra)'!F272</f>
        <v>110693.21823753166</v>
      </c>
      <c r="I272" s="18">
        <f t="shared" si="9"/>
        <v>189910.11877828426</v>
      </c>
      <c r="J272" s="18">
        <f>Cars_fit!$B$2*'worksheet_(ref_spectra)'!G272</f>
        <v>2918.3880490489191</v>
      </c>
      <c r="K272" s="18">
        <f>Cars_fit!$C$2*'worksheet_(ref_spectra)'!H272</f>
        <v>0</v>
      </c>
      <c r="L272" s="18">
        <f>Cars_fit!$D$2*'worksheet_(ref_spectra)'!I272</f>
        <v>0</v>
      </c>
      <c r="M272" s="18">
        <f>Cars_fit!$E$2*'worksheet_(ref_spectra)'!J272</f>
        <v>0</v>
      </c>
      <c r="N272" s="18">
        <f>Cars_fit!$F$2*'worksheet_(ref_spectra)'!K272</f>
        <v>2983.9621935713762</v>
      </c>
    </row>
    <row r="273" spans="1:14" x14ac:dyDescent="0.25">
      <c r="A273" s="18">
        <f>'worksheet_(ref_spectra)'!A273</f>
        <v>458.39999999999401</v>
      </c>
      <c r="B273" s="18">
        <f>'worksheet_(ref_spectra)'!B273</f>
        <v>216133.51343318299</v>
      </c>
      <c r="C273" s="18">
        <f>'worksheet_(ref_spectra)'!Z273</f>
        <v>218145.15456052148</v>
      </c>
      <c r="D273" s="18">
        <f>Chls_fit!$B$2*'worksheet_(ref_spectra)'!C273</f>
        <v>12225.66940714018</v>
      </c>
      <c r="E273" s="18">
        <f>Chls_fit!$C$2*'worksheet_(ref_spectra)'!D273</f>
        <v>9603.5785233431197</v>
      </c>
      <c r="F273" s="18">
        <f t="shared" si="8"/>
        <v>21829.2479304833</v>
      </c>
      <c r="G273" s="18">
        <f>Chls_fit!D$2*'worksheet_(ref_spectra)'!E273</f>
        <v>79821.108371108203</v>
      </c>
      <c r="H273" s="18">
        <f>Chls_fit!E$2*'worksheet_(ref_spectra)'!F273</f>
        <v>110577.14113769839</v>
      </c>
      <c r="I273" s="18">
        <f t="shared" si="9"/>
        <v>190398.24950880659</v>
      </c>
      <c r="J273" s="18">
        <f>Cars_fit!$B$2*'worksheet_(ref_spectra)'!G273</f>
        <v>2945.0344712773922</v>
      </c>
      <c r="K273" s="18">
        <f>Cars_fit!$C$2*'worksheet_(ref_spectra)'!H273</f>
        <v>0</v>
      </c>
      <c r="L273" s="18">
        <f>Cars_fit!$D$2*'worksheet_(ref_spectra)'!I273</f>
        <v>0</v>
      </c>
      <c r="M273" s="18">
        <f>Cars_fit!$E$2*'worksheet_(ref_spectra)'!J273</f>
        <v>0</v>
      </c>
      <c r="N273" s="18">
        <f>Cars_fit!$F$2*'worksheet_(ref_spectra)'!K273</f>
        <v>2972.6226499542117</v>
      </c>
    </row>
    <row r="274" spans="1:14" x14ac:dyDescent="0.25">
      <c r="A274" s="18">
        <f>'worksheet_(ref_spectra)'!A274</f>
        <v>458.79999999999399</v>
      </c>
      <c r="B274" s="18">
        <f>'worksheet_(ref_spectra)'!B274</f>
        <v>215735.706485492</v>
      </c>
      <c r="C274" s="18">
        <f>'worksheet_(ref_spectra)'!Z274</f>
        <v>217157.20983841404</v>
      </c>
      <c r="D274" s="18">
        <f>Chls_fit!$B$2*'worksheet_(ref_spectra)'!C274</f>
        <v>11517.667869601555</v>
      </c>
      <c r="E274" s="18">
        <f>Chls_fit!$C$2*'worksheet_(ref_spectra)'!D274</f>
        <v>9027.8871677203715</v>
      </c>
      <c r="F274" s="18">
        <f t="shared" si="8"/>
        <v>20545.555037321927</v>
      </c>
      <c r="G274" s="18">
        <f>Chls_fit!D$2*'worksheet_(ref_spectra)'!E274</f>
        <v>80339.000797127286</v>
      </c>
      <c r="H274" s="18">
        <f>Chls_fit!E$2*'worksheet_(ref_spectra)'!F274</f>
        <v>110332.08948249482</v>
      </c>
      <c r="I274" s="18">
        <f t="shared" si="9"/>
        <v>190671.09027962212</v>
      </c>
      <c r="J274" s="18">
        <f>Cars_fit!$B$2*'worksheet_(ref_spectra)'!G274</f>
        <v>2980.0100605059456</v>
      </c>
      <c r="K274" s="18">
        <f>Cars_fit!$C$2*'worksheet_(ref_spectra)'!H274</f>
        <v>0</v>
      </c>
      <c r="L274" s="18">
        <f>Cars_fit!$D$2*'worksheet_(ref_spectra)'!I274</f>
        <v>0</v>
      </c>
      <c r="M274" s="18">
        <f>Cars_fit!$E$2*'worksheet_(ref_spectra)'!J274</f>
        <v>0</v>
      </c>
      <c r="N274" s="18">
        <f>Cars_fit!$F$2*'worksheet_(ref_spectra)'!K274</f>
        <v>2960.5544609640569</v>
      </c>
    </row>
    <row r="275" spans="1:14" x14ac:dyDescent="0.25">
      <c r="A275" s="18">
        <f>'worksheet_(ref_spectra)'!A275</f>
        <v>459.19999999999402</v>
      </c>
      <c r="B275" s="18">
        <f>'worksheet_(ref_spectra)'!B275</f>
        <v>214147.11384318999</v>
      </c>
      <c r="C275" s="18">
        <f>'worksheet_(ref_spectra)'!Z275</f>
        <v>215938.46630507766</v>
      </c>
      <c r="D275" s="18">
        <f>Chls_fit!$B$2*'worksheet_(ref_spectra)'!C275</f>
        <v>10790.702005164576</v>
      </c>
      <c r="E275" s="18">
        <f>Chls_fit!$C$2*'worksheet_(ref_spectra)'!D275</f>
        <v>8504.5313898815093</v>
      </c>
      <c r="F275" s="18">
        <f t="shared" si="8"/>
        <v>19295.233395046085</v>
      </c>
      <c r="G275" s="18">
        <f>Chls_fit!D$2*'worksheet_(ref_spectra)'!E275</f>
        <v>80738.053173697554</v>
      </c>
      <c r="H275" s="18">
        <f>Chls_fit!E$2*'worksheet_(ref_spectra)'!F275</f>
        <v>109939.52317958647</v>
      </c>
      <c r="I275" s="18">
        <f t="shared" si="9"/>
        <v>190677.57635328401</v>
      </c>
      <c r="J275" s="18">
        <f>Cars_fit!$B$2*'worksheet_(ref_spectra)'!G275</f>
        <v>3017.7850793071402</v>
      </c>
      <c r="K275" s="18">
        <f>Cars_fit!$C$2*'worksheet_(ref_spectra)'!H275</f>
        <v>0</v>
      </c>
      <c r="L275" s="18">
        <f>Cars_fit!$D$2*'worksheet_(ref_spectra)'!I275</f>
        <v>0</v>
      </c>
      <c r="M275" s="18">
        <f>Cars_fit!$E$2*'worksheet_(ref_spectra)'!J275</f>
        <v>0</v>
      </c>
      <c r="N275" s="18">
        <f>Cars_fit!$F$2*'worksheet_(ref_spectra)'!K275</f>
        <v>2947.8714774404411</v>
      </c>
    </row>
    <row r="276" spans="1:14" x14ac:dyDescent="0.25">
      <c r="A276" s="18">
        <f>'worksheet_(ref_spectra)'!A276</f>
        <v>459.599999999994</v>
      </c>
      <c r="B276" s="18">
        <f>'worksheet_(ref_spectra)'!B276</f>
        <v>213207.753139284</v>
      </c>
      <c r="C276" s="18">
        <f>'worksheet_(ref_spectra)'!Z276</f>
        <v>214603.26174870398</v>
      </c>
      <c r="D276" s="18">
        <f>Chls_fit!$B$2*'worksheet_(ref_spectra)'!C276</f>
        <v>10032.128929230334</v>
      </c>
      <c r="E276" s="18">
        <f>Chls_fit!$C$2*'worksheet_(ref_spectra)'!D276</f>
        <v>8170.8920815092351</v>
      </c>
      <c r="F276" s="18">
        <f t="shared" si="8"/>
        <v>18203.021010739569</v>
      </c>
      <c r="G276" s="18">
        <f>Chls_fit!D$2*'worksheet_(ref_spectra)'!E276</f>
        <v>81020.141922652387</v>
      </c>
      <c r="H276" s="18">
        <f>Chls_fit!E$2*'worksheet_(ref_spectra)'!F276</f>
        <v>109383.32040955205</v>
      </c>
      <c r="I276" s="18">
        <f t="shared" si="9"/>
        <v>190403.46233220445</v>
      </c>
      <c r="J276" s="18">
        <f>Cars_fit!$B$2*'worksheet_(ref_spectra)'!G276</f>
        <v>3062.9561219175348</v>
      </c>
      <c r="K276" s="18">
        <f>Cars_fit!$C$2*'worksheet_(ref_spectra)'!H276</f>
        <v>0</v>
      </c>
      <c r="L276" s="18">
        <f>Cars_fit!$D$2*'worksheet_(ref_spectra)'!I276</f>
        <v>0</v>
      </c>
      <c r="M276" s="18">
        <f>Cars_fit!$E$2*'worksheet_(ref_spectra)'!J276</f>
        <v>0</v>
      </c>
      <c r="N276" s="18">
        <f>Cars_fit!$F$2*'worksheet_(ref_spectra)'!K276</f>
        <v>2933.8222838424686</v>
      </c>
    </row>
    <row r="277" spans="1:14" x14ac:dyDescent="0.25">
      <c r="A277" s="18">
        <f>'worksheet_(ref_spectra)'!A277</f>
        <v>459.99999999999397</v>
      </c>
      <c r="B277" s="18">
        <f>'worksheet_(ref_spectra)'!B277</f>
        <v>211386.622630058</v>
      </c>
      <c r="C277" s="18">
        <f>'worksheet_(ref_spectra)'!Z277</f>
        <v>213197.68449621959</v>
      </c>
      <c r="D277" s="18">
        <f>Chls_fit!$B$2*'worksheet_(ref_spectra)'!C277</f>
        <v>9614.9137374665024</v>
      </c>
      <c r="E277" s="18">
        <f>Chls_fit!$C$2*'worksheet_(ref_spectra)'!D277</f>
        <v>7745.6655120151599</v>
      </c>
      <c r="F277" s="18">
        <f t="shared" si="8"/>
        <v>17360.579249481663</v>
      </c>
      <c r="G277" s="18">
        <f>Chls_fit!D$2*'worksheet_(ref_spectra)'!E277</f>
        <v>81212.162423603906</v>
      </c>
      <c r="H277" s="18">
        <f>Chls_fit!E$2*'worksheet_(ref_spectra)'!F277</f>
        <v>108592.5451669379</v>
      </c>
      <c r="I277" s="18">
        <f t="shared" si="9"/>
        <v>189804.7075905418</v>
      </c>
      <c r="J277" s="18">
        <f>Cars_fit!$B$2*'worksheet_(ref_spectra)'!G277</f>
        <v>3112.0325415860584</v>
      </c>
      <c r="K277" s="18">
        <f>Cars_fit!$C$2*'worksheet_(ref_spectra)'!H277</f>
        <v>0</v>
      </c>
      <c r="L277" s="18">
        <f>Cars_fit!$D$2*'worksheet_(ref_spectra)'!I277</f>
        <v>0</v>
      </c>
      <c r="M277" s="18">
        <f>Cars_fit!$E$2*'worksheet_(ref_spectra)'!J277</f>
        <v>0</v>
      </c>
      <c r="N277" s="18">
        <f>Cars_fit!$F$2*'worksheet_(ref_spectra)'!K277</f>
        <v>2920.3651146100506</v>
      </c>
    </row>
    <row r="278" spans="1:14" x14ac:dyDescent="0.25">
      <c r="A278" s="18">
        <f>'worksheet_(ref_spectra)'!A278</f>
        <v>460.39999999999401</v>
      </c>
      <c r="B278" s="18">
        <f>'worksheet_(ref_spectra)'!B278</f>
        <v>209819.433599685</v>
      </c>
      <c r="C278" s="18">
        <f>'worksheet_(ref_spectra)'!Z278</f>
        <v>211547.99976990334</v>
      </c>
      <c r="D278" s="18">
        <f>Chls_fit!$B$2*'worksheet_(ref_spectra)'!C278</f>
        <v>9083.912584312533</v>
      </c>
      <c r="E278" s="18">
        <f>Chls_fit!$C$2*'worksheet_(ref_spectra)'!D278</f>
        <v>7412.0262036428849</v>
      </c>
      <c r="F278" s="18">
        <f t="shared" si="8"/>
        <v>16495.93878795542</v>
      </c>
      <c r="G278" s="18">
        <f>Chls_fit!D$2*'worksheet_(ref_spectra)'!E278</f>
        <v>81269.080552550455</v>
      </c>
      <c r="H278" s="18">
        <f>Chls_fit!E$2*'worksheet_(ref_spectra)'!F278</f>
        <v>107709.06946265133</v>
      </c>
      <c r="I278" s="18">
        <f t="shared" si="9"/>
        <v>188978.15001520177</v>
      </c>
      <c r="J278" s="18">
        <f>Cars_fit!$B$2*'worksheet_(ref_spectra)'!G278</f>
        <v>3166.6386986820212</v>
      </c>
      <c r="K278" s="18">
        <f>Cars_fit!$C$2*'worksheet_(ref_spectra)'!H278</f>
        <v>0</v>
      </c>
      <c r="L278" s="18">
        <f>Cars_fit!$D$2*'worksheet_(ref_spectra)'!I278</f>
        <v>0</v>
      </c>
      <c r="M278" s="18">
        <f>Cars_fit!$E$2*'worksheet_(ref_spectra)'!J278</f>
        <v>0</v>
      </c>
      <c r="N278" s="18">
        <f>Cars_fit!$F$2*'worksheet_(ref_spectra)'!K278</f>
        <v>2907.2722680641277</v>
      </c>
    </row>
    <row r="279" spans="1:14" x14ac:dyDescent="0.25">
      <c r="A279" s="18">
        <f>'worksheet_(ref_spectra)'!A279</f>
        <v>460.79999999999399</v>
      </c>
      <c r="B279" s="18">
        <f>'worksheet_(ref_spectra)'!B279</f>
        <v>208319.805353984</v>
      </c>
      <c r="C279" s="18">
        <f>'worksheet_(ref_spectra)'!Z279</f>
        <v>209569.7420945394</v>
      </c>
      <c r="D279" s="18">
        <f>Chls_fit!$B$2*'worksheet_(ref_spectra)'!C279</f>
        <v>8514.9827773618526</v>
      </c>
      <c r="E279" s="18">
        <f>Chls_fit!$C$2*'worksheet_(ref_spectra)'!D279</f>
        <v>7124.1805258315107</v>
      </c>
      <c r="F279" s="18">
        <f t="shared" si="8"/>
        <v>15639.163303193363</v>
      </c>
      <c r="G279" s="18">
        <f>Chls_fit!D$2*'worksheet_(ref_spectra)'!E279</f>
        <v>81222.170006715387</v>
      </c>
      <c r="H279" s="18">
        <f>Chls_fit!E$2*'worksheet_(ref_spectra)'!F279</f>
        <v>106588.60301287184</v>
      </c>
      <c r="I279" s="18">
        <f t="shared" si="9"/>
        <v>187810.77301958721</v>
      </c>
      <c r="J279" s="18">
        <f>Cars_fit!$B$2*'worksheet_(ref_spectra)'!G279</f>
        <v>3225.9451325913074</v>
      </c>
      <c r="K279" s="18">
        <f>Cars_fit!$C$2*'worksheet_(ref_spectra)'!H279</f>
        <v>0</v>
      </c>
      <c r="L279" s="18">
        <f>Cars_fit!$D$2*'worksheet_(ref_spectra)'!I279</f>
        <v>0</v>
      </c>
      <c r="M279" s="18">
        <f>Cars_fit!$E$2*'worksheet_(ref_spectra)'!J279</f>
        <v>0</v>
      </c>
      <c r="N279" s="18">
        <f>Cars_fit!$F$2*'worksheet_(ref_spectra)'!K279</f>
        <v>2893.8606391675216</v>
      </c>
    </row>
    <row r="280" spans="1:14" x14ac:dyDescent="0.25">
      <c r="A280" s="18">
        <f>'worksheet_(ref_spectra)'!A280</f>
        <v>461.19999999999402</v>
      </c>
      <c r="B280" s="18">
        <f>'worksheet_(ref_spectra)'!B280</f>
        <v>206091.883246538</v>
      </c>
      <c r="C280" s="18">
        <f>'worksheet_(ref_spectra)'!Z280</f>
        <v>207388.39789418908</v>
      </c>
      <c r="D280" s="18">
        <f>Chls_fit!$B$2*'worksheet_(ref_spectra)'!C280</f>
        <v>8015.5888357051444</v>
      </c>
      <c r="E280" s="18">
        <f>Chls_fit!$C$2*'worksheet_(ref_spectra)'!D280</f>
        <v>6770.9153757902795</v>
      </c>
      <c r="F280" s="18">
        <f t="shared" si="8"/>
        <v>14786.504211495423</v>
      </c>
      <c r="G280" s="18">
        <f>Chls_fit!D$2*'worksheet_(ref_spectra)'!E280</f>
        <v>81048.913724097889</v>
      </c>
      <c r="H280" s="18">
        <f>Chls_fit!E$2*'worksheet_(ref_spectra)'!F280</f>
        <v>105385.91528404379</v>
      </c>
      <c r="I280" s="18">
        <f t="shared" si="9"/>
        <v>186434.82900814168</v>
      </c>
      <c r="J280" s="18">
        <f>Cars_fit!$B$2*'worksheet_(ref_spectra)'!G280</f>
        <v>3287.9818743553919</v>
      </c>
      <c r="K280" s="18">
        <f>Cars_fit!$C$2*'worksheet_(ref_spectra)'!H280</f>
        <v>0</v>
      </c>
      <c r="L280" s="18">
        <f>Cars_fit!$D$2*'worksheet_(ref_spectra)'!I280</f>
        <v>0</v>
      </c>
      <c r="M280" s="18">
        <f>Cars_fit!$E$2*'worksheet_(ref_spectra)'!J280</f>
        <v>0</v>
      </c>
      <c r="N280" s="18">
        <f>Cars_fit!$F$2*'worksheet_(ref_spectra)'!K280</f>
        <v>2879.0828001965583</v>
      </c>
    </row>
    <row r="281" spans="1:14" x14ac:dyDescent="0.25">
      <c r="A281" s="18">
        <f>'worksheet_(ref_spectra)'!A281</f>
        <v>461.599999999994</v>
      </c>
      <c r="B281" s="18">
        <f>'worksheet_(ref_spectra)'!B281</f>
        <v>203616.89846651198</v>
      </c>
      <c r="C281" s="18">
        <f>'worksheet_(ref_spectra)'!Z281</f>
        <v>204867.57105252342</v>
      </c>
      <c r="D281" s="18">
        <f>Chls_fit!$B$2*'worksheet_(ref_spectra)'!C281</f>
        <v>7535.1592209467917</v>
      </c>
      <c r="E281" s="18">
        <f>Chls_fit!$C$2*'worksheet_(ref_spectra)'!D281</f>
        <v>6358.7727007421754</v>
      </c>
      <c r="F281" s="18">
        <f t="shared" si="8"/>
        <v>13893.931921688967</v>
      </c>
      <c r="G281" s="18">
        <f>Chls_fit!D$2*'worksheet_(ref_spectra)'!E281</f>
        <v>80779.959927976874</v>
      </c>
      <c r="H281" s="18">
        <f>Chls_fit!E$2*'worksheet_(ref_spectra)'!F281</f>
        <v>103976.06217565219</v>
      </c>
      <c r="I281" s="18">
        <f t="shared" si="9"/>
        <v>184756.02210362907</v>
      </c>
      <c r="J281" s="18">
        <f>Cars_fit!$B$2*'worksheet_(ref_spectra)'!G281</f>
        <v>3353.1982151402535</v>
      </c>
      <c r="K281" s="18">
        <f>Cars_fit!$C$2*'worksheet_(ref_spectra)'!H281</f>
        <v>0</v>
      </c>
      <c r="L281" s="18">
        <f>Cars_fit!$D$2*'worksheet_(ref_spectra)'!I281</f>
        <v>0</v>
      </c>
      <c r="M281" s="18">
        <f>Cars_fit!$E$2*'worksheet_(ref_spectra)'!J281</f>
        <v>0</v>
      </c>
      <c r="N281" s="18">
        <f>Cars_fit!$F$2*'worksheet_(ref_spectra)'!K281</f>
        <v>2864.4188120651247</v>
      </c>
    </row>
    <row r="282" spans="1:14" x14ac:dyDescent="0.25">
      <c r="A282" s="18">
        <f>'worksheet_(ref_spectra)'!A282</f>
        <v>461.99999999999397</v>
      </c>
      <c r="B282" s="18">
        <f>'worksheet_(ref_spectra)'!B282</f>
        <v>201301.627896035</v>
      </c>
      <c r="C282" s="18">
        <f>'worksheet_(ref_spectra)'!Z282</f>
        <v>202637.46626704538</v>
      </c>
      <c r="D282" s="18">
        <f>Chls_fit!$B$2*'worksheet_(ref_spectra)'!C282</f>
        <v>7231.7299905730952</v>
      </c>
      <c r="E282" s="18">
        <f>Chls_fit!$C$2*'worksheet_(ref_spectra)'!D282</f>
        <v>6221.3918090594734</v>
      </c>
      <c r="F282" s="18">
        <f t="shared" si="8"/>
        <v>13453.121799632569</v>
      </c>
      <c r="G282" s="18">
        <f>Chls_fit!D$2*'worksheet_(ref_spectra)'!E282</f>
        <v>80385.285869017884</v>
      </c>
      <c r="H282" s="18">
        <f>Chls_fit!E$2*'worksheet_(ref_spectra)'!F282</f>
        <v>102528.32279162057</v>
      </c>
      <c r="I282" s="18">
        <f t="shared" si="9"/>
        <v>182913.60866063845</v>
      </c>
      <c r="J282" s="18">
        <f>Cars_fit!$B$2*'worksheet_(ref_spectra)'!G282</f>
        <v>3421.7323983815791</v>
      </c>
      <c r="K282" s="18">
        <f>Cars_fit!$C$2*'worksheet_(ref_spectra)'!H282</f>
        <v>0</v>
      </c>
      <c r="L282" s="18">
        <f>Cars_fit!$D$2*'worksheet_(ref_spectra)'!I282</f>
        <v>0</v>
      </c>
      <c r="M282" s="18">
        <f>Cars_fit!$E$2*'worksheet_(ref_spectra)'!J282</f>
        <v>0</v>
      </c>
      <c r="N282" s="18">
        <f>Cars_fit!$F$2*'worksheet_(ref_spectra)'!K282</f>
        <v>2849.0034083927949</v>
      </c>
    </row>
    <row r="283" spans="1:14" x14ac:dyDescent="0.25">
      <c r="A283" s="18">
        <f>'worksheet_(ref_spectra)'!A283</f>
        <v>462.39999999999401</v>
      </c>
      <c r="B283" s="18">
        <f>'worksheet_(ref_spectra)'!B283</f>
        <v>198635.38435614901</v>
      </c>
      <c r="C283" s="18">
        <f>'worksheet_(ref_spectra)'!Z283</f>
        <v>199840.19716987276</v>
      </c>
      <c r="D283" s="18">
        <f>Chls_fit!$B$2*'worksheet_(ref_spectra)'!C283</f>
        <v>6877.7292218037828</v>
      </c>
      <c r="E283" s="18">
        <f>Chls_fit!$C$2*'worksheet_(ref_spectra)'!D283</f>
        <v>5835.4169229033132</v>
      </c>
      <c r="F283" s="18">
        <f t="shared" si="8"/>
        <v>12713.146144707096</v>
      </c>
      <c r="G283" s="18">
        <f>Chls_fit!D$2*'worksheet_(ref_spectra)'!E283</f>
        <v>79883.655765554955</v>
      </c>
      <c r="H283" s="18">
        <f>Chls_fit!E$2*'worksheet_(ref_spectra)'!F283</f>
        <v>100918.559122405</v>
      </c>
      <c r="I283" s="18">
        <f t="shared" si="9"/>
        <v>180802.21488795994</v>
      </c>
      <c r="J283" s="18">
        <f>Cars_fit!$B$2*'worksheet_(ref_spectra)'!G283</f>
        <v>3490.4739467764334</v>
      </c>
      <c r="K283" s="18">
        <f>Cars_fit!$C$2*'worksheet_(ref_spectra)'!H283</f>
        <v>0</v>
      </c>
      <c r="L283" s="18">
        <f>Cars_fit!$D$2*'worksheet_(ref_spectra)'!I283</f>
        <v>0</v>
      </c>
      <c r="M283" s="18">
        <f>Cars_fit!$E$2*'worksheet_(ref_spectra)'!J283</f>
        <v>0</v>
      </c>
      <c r="N283" s="18">
        <f>Cars_fit!$F$2*'worksheet_(ref_spectra)'!K283</f>
        <v>2834.3621904292672</v>
      </c>
    </row>
    <row r="284" spans="1:14" x14ac:dyDescent="0.25">
      <c r="A284" s="18">
        <f>'worksheet_(ref_spectra)'!A284</f>
        <v>462.79999999999399</v>
      </c>
      <c r="B284" s="18">
        <f>'worksheet_(ref_spectra)'!B284</f>
        <v>195996.33642845499</v>
      </c>
      <c r="C284" s="18">
        <f>'worksheet_(ref_spectra)'!Z284</f>
        <v>197292.01261583788</v>
      </c>
      <c r="D284" s="18">
        <f>Chls_fit!$B$2*'worksheet_(ref_spectra)'!C284</f>
        <v>6637.5144144246069</v>
      </c>
      <c r="E284" s="18">
        <f>Chls_fit!$C$2*'worksheet_(ref_spectra)'!D284</f>
        <v>5769.9974506734552</v>
      </c>
      <c r="F284" s="18">
        <f t="shared" si="8"/>
        <v>12407.511865098062</v>
      </c>
      <c r="G284" s="18">
        <f>Chls_fit!D$2*'worksheet_(ref_spectra)'!E284</f>
        <v>79273.193195754677</v>
      </c>
      <c r="H284" s="18">
        <f>Chls_fit!E$2*'worksheet_(ref_spectra)'!F284</f>
        <v>99228.186356082995</v>
      </c>
      <c r="I284" s="18">
        <f t="shared" si="9"/>
        <v>178501.37955183769</v>
      </c>
      <c r="J284" s="18">
        <f>Cars_fit!$B$2*'worksheet_(ref_spectra)'!G284</f>
        <v>3562.6715810634378</v>
      </c>
      <c r="K284" s="18">
        <f>Cars_fit!$C$2*'worksheet_(ref_spectra)'!H284</f>
        <v>0</v>
      </c>
      <c r="L284" s="18">
        <f>Cars_fit!$D$2*'worksheet_(ref_spectra)'!I284</f>
        <v>0</v>
      </c>
      <c r="M284" s="18">
        <f>Cars_fit!$E$2*'worksheet_(ref_spectra)'!J284</f>
        <v>0</v>
      </c>
      <c r="N284" s="18">
        <f>Cars_fit!$F$2*'worksheet_(ref_spectra)'!K284</f>
        <v>2820.4496178387303</v>
      </c>
    </row>
    <row r="285" spans="1:14" x14ac:dyDescent="0.25">
      <c r="A285" s="18">
        <f>'worksheet_(ref_spectra)'!A285</f>
        <v>463.19999999999402</v>
      </c>
      <c r="B285" s="18">
        <f>'worksheet_(ref_spectra)'!B285</f>
        <v>192948.807313973</v>
      </c>
      <c r="C285" s="18">
        <f>'worksheet_(ref_spectra)'!Z285</f>
        <v>194267.12268222723</v>
      </c>
      <c r="D285" s="18">
        <f>Chls_fit!$B$2*'worksheet_(ref_spectra)'!C285</f>
        <v>6378.3352801470746</v>
      </c>
      <c r="E285" s="18">
        <f>Chls_fit!$C$2*'worksheet_(ref_spectra)'!D285</f>
        <v>5442.9000895241661</v>
      </c>
      <c r="F285" s="18">
        <f t="shared" si="8"/>
        <v>11821.235369671242</v>
      </c>
      <c r="G285" s="18">
        <f>Chls_fit!D$2*'worksheet_(ref_spectra)'!E285</f>
        <v>78585.797330784902</v>
      </c>
      <c r="H285" s="18">
        <f>Chls_fit!E$2*'worksheet_(ref_spectra)'!F285</f>
        <v>97421.736489927716</v>
      </c>
      <c r="I285" s="18">
        <f t="shared" si="9"/>
        <v>176007.53382071262</v>
      </c>
      <c r="J285" s="18">
        <f>Cars_fit!$B$2*'worksheet_(ref_spectra)'!G285</f>
        <v>3632.795563815152</v>
      </c>
      <c r="K285" s="18">
        <f>Cars_fit!$C$2*'worksheet_(ref_spectra)'!H285</f>
        <v>0</v>
      </c>
      <c r="L285" s="18">
        <f>Cars_fit!$D$2*'worksheet_(ref_spectra)'!I285</f>
        <v>0</v>
      </c>
      <c r="M285" s="18">
        <f>Cars_fit!$E$2*'worksheet_(ref_spectra)'!J285</f>
        <v>0</v>
      </c>
      <c r="N285" s="18">
        <f>Cars_fit!$F$2*'worksheet_(ref_spectra)'!K285</f>
        <v>2805.5579280282373</v>
      </c>
    </row>
    <row r="286" spans="1:14" x14ac:dyDescent="0.25">
      <c r="A286" s="18">
        <f>'worksheet_(ref_spectra)'!A286</f>
        <v>463.599999999994</v>
      </c>
      <c r="B286" s="18">
        <f>'worksheet_(ref_spectra)'!B286</f>
        <v>189860.80041071802</v>
      </c>
      <c r="C286" s="18">
        <f>'worksheet_(ref_spectra)'!Z286</f>
        <v>191138.33386427726</v>
      </c>
      <c r="D286" s="18">
        <f>Chls_fit!$B$2*'worksheet_(ref_spectra)'!C286</f>
        <v>5999.0487421799544</v>
      </c>
      <c r="E286" s="18">
        <f>Chls_fit!$C$2*'worksheet_(ref_spectra)'!D286</f>
        <v>5331.686986733408</v>
      </c>
      <c r="F286" s="18">
        <f t="shared" si="8"/>
        <v>11330.735728913362</v>
      </c>
      <c r="G286" s="18">
        <f>Chls_fit!D$2*'worksheet_(ref_spectra)'!E286</f>
        <v>77762.673619865673</v>
      </c>
      <c r="H286" s="18">
        <f>Chls_fit!E$2*'worksheet_(ref_spectra)'!F286</f>
        <v>95553.217619000483</v>
      </c>
      <c r="I286" s="18">
        <f t="shared" si="9"/>
        <v>173315.89123886614</v>
      </c>
      <c r="J286" s="18">
        <f>Cars_fit!$B$2*'worksheet_(ref_spectra)'!G286</f>
        <v>3700.9495776083409</v>
      </c>
      <c r="K286" s="18">
        <f>Cars_fit!$C$2*'worksheet_(ref_spectra)'!H286</f>
        <v>0</v>
      </c>
      <c r="L286" s="18">
        <f>Cars_fit!$D$2*'worksheet_(ref_spectra)'!I286</f>
        <v>0</v>
      </c>
      <c r="M286" s="18">
        <f>Cars_fit!$E$2*'worksheet_(ref_spectra)'!J286</f>
        <v>0</v>
      </c>
      <c r="N286" s="18">
        <f>Cars_fit!$F$2*'worksheet_(ref_spectra)'!K286</f>
        <v>2790.757318889368</v>
      </c>
    </row>
    <row r="287" spans="1:14" x14ac:dyDescent="0.25">
      <c r="A287" s="18">
        <f>'worksheet_(ref_spectra)'!A287</f>
        <v>463.99999999999397</v>
      </c>
      <c r="B287" s="18">
        <f>'worksheet_(ref_spectra)'!B287</f>
        <v>186717.05338171299</v>
      </c>
      <c r="C287" s="18">
        <f>'worksheet_(ref_spectra)'!Z287</f>
        <v>187894.4722721696</v>
      </c>
      <c r="D287" s="18">
        <f>Chls_fit!$B$2*'worksheet_(ref_spectra)'!C287</f>
        <v>5803.0840308969418</v>
      </c>
      <c r="E287" s="18">
        <f>Chls_fit!$C$2*'worksheet_(ref_spectra)'!D287</f>
        <v>5083.0929922599489</v>
      </c>
      <c r="F287" s="18">
        <f t="shared" si="8"/>
        <v>10886.177023156892</v>
      </c>
      <c r="G287" s="18">
        <f>Chls_fit!D$2*'worksheet_(ref_spectra)'!E287</f>
        <v>76868.245879277165</v>
      </c>
      <c r="H287" s="18">
        <f>Chls_fit!E$2*'worksheet_(ref_spectra)'!F287</f>
        <v>93592.804377371911</v>
      </c>
      <c r="I287" s="18">
        <f t="shared" si="9"/>
        <v>170461.05025664909</v>
      </c>
      <c r="J287" s="18">
        <f>Cars_fit!$B$2*'worksheet_(ref_spectra)'!G287</f>
        <v>3769.9676128745673</v>
      </c>
      <c r="K287" s="18">
        <f>Cars_fit!$C$2*'worksheet_(ref_spectra)'!H287</f>
        <v>0</v>
      </c>
      <c r="L287" s="18">
        <f>Cars_fit!$D$2*'worksheet_(ref_spectra)'!I287</f>
        <v>0</v>
      </c>
      <c r="M287" s="18">
        <f>Cars_fit!$E$2*'worksheet_(ref_spectra)'!J287</f>
        <v>0</v>
      </c>
      <c r="N287" s="18">
        <f>Cars_fit!$F$2*'worksheet_(ref_spectra)'!K287</f>
        <v>2777.2773794890441</v>
      </c>
    </row>
    <row r="288" spans="1:14" x14ac:dyDescent="0.25">
      <c r="A288" s="18">
        <f>'worksheet_(ref_spectra)'!A288</f>
        <v>464.39999999999299</v>
      </c>
      <c r="B288" s="18">
        <f>'worksheet_(ref_spectra)'!B288</f>
        <v>183107.846691527</v>
      </c>
      <c r="C288" s="18">
        <f>'worksheet_(ref_spectra)'!Z288</f>
        <v>184660.91741417302</v>
      </c>
      <c r="D288" s="18">
        <f>Chls_fit!$B$2*'worksheet_(ref_spectra)'!C288</f>
        <v>5664.0123003089975</v>
      </c>
      <c r="E288" s="18">
        <f>Chls_fit!$C$2*'worksheet_(ref_spectra)'!D288</f>
        <v>4939.1701533542619</v>
      </c>
      <c r="F288" s="18">
        <f t="shared" si="8"/>
        <v>10603.182453663259</v>
      </c>
      <c r="G288" s="18">
        <f>Chls_fit!D$2*'worksheet_(ref_spectra)'!E288</f>
        <v>75903.765056908291</v>
      </c>
      <c r="H288" s="18">
        <f>Chls_fit!E$2*'worksheet_(ref_spectra)'!F288</f>
        <v>91553.394220579037</v>
      </c>
      <c r="I288" s="18">
        <f t="shared" si="9"/>
        <v>167457.15927748731</v>
      </c>
      <c r="J288" s="18">
        <f>Cars_fit!$B$2*'worksheet_(ref_spectra)'!G288</f>
        <v>3836.1862185681525</v>
      </c>
      <c r="K288" s="18">
        <f>Cars_fit!$C$2*'worksheet_(ref_spectra)'!H288</f>
        <v>0</v>
      </c>
      <c r="L288" s="18">
        <f>Cars_fit!$D$2*'worksheet_(ref_spectra)'!I288</f>
        <v>0</v>
      </c>
      <c r="M288" s="18">
        <f>Cars_fit!$E$2*'worksheet_(ref_spectra)'!J288</f>
        <v>0</v>
      </c>
      <c r="N288" s="18">
        <f>Cars_fit!$F$2*'worksheet_(ref_spectra)'!K288</f>
        <v>2764.3894644542747</v>
      </c>
    </row>
    <row r="289" spans="1:14" x14ac:dyDescent="0.25">
      <c r="A289" s="18">
        <f>'worksheet_(ref_spectra)'!A289</f>
        <v>464.79999999999302</v>
      </c>
      <c r="B289" s="18">
        <f>'worksheet_(ref_spectra)'!B289</f>
        <v>179552.34847313201</v>
      </c>
      <c r="C289" s="18">
        <f>'worksheet_(ref_spectra)'!Z289</f>
        <v>180959.20885682479</v>
      </c>
      <c r="D289" s="18">
        <f>Chls_fit!$B$2*'worksheet_(ref_spectra)'!C289</f>
        <v>5310.0115315396852</v>
      </c>
      <c r="E289" s="18">
        <f>Chls_fit!$C$2*'worksheet_(ref_spectra)'!D289</f>
        <v>4749.4536838876738</v>
      </c>
      <c r="F289" s="18">
        <f t="shared" si="8"/>
        <v>10059.465215427359</v>
      </c>
      <c r="G289" s="18">
        <f>Chls_fit!D$2*'worksheet_(ref_spectra)'!E289</f>
        <v>74821.069659035056</v>
      </c>
      <c r="H289" s="18">
        <f>Chls_fit!E$2*'worksheet_(ref_spectra)'!F289</f>
        <v>89428.538420853336</v>
      </c>
      <c r="I289" s="18">
        <f t="shared" si="9"/>
        <v>164249.60807988839</v>
      </c>
      <c r="J289" s="18">
        <f>Cars_fit!$B$2*'worksheet_(ref_spectra)'!G289</f>
        <v>3899.2943469588035</v>
      </c>
      <c r="K289" s="18">
        <f>Cars_fit!$C$2*'worksheet_(ref_spectra)'!H289</f>
        <v>0</v>
      </c>
      <c r="L289" s="18">
        <f>Cars_fit!$D$2*'worksheet_(ref_spectra)'!I289</f>
        <v>0</v>
      </c>
      <c r="M289" s="18">
        <f>Cars_fit!$E$2*'worksheet_(ref_spectra)'!J289</f>
        <v>0</v>
      </c>
      <c r="N289" s="18">
        <f>Cars_fit!$F$2*'worksheet_(ref_spectra)'!K289</f>
        <v>2750.841214550233</v>
      </c>
    </row>
    <row r="290" spans="1:14" x14ac:dyDescent="0.25">
      <c r="A290" s="18">
        <f>'worksheet_(ref_spectra)'!A290</f>
        <v>465.199999999993</v>
      </c>
      <c r="B290" s="18">
        <f>'worksheet_(ref_spectra)'!B290</f>
        <v>176045.254172466</v>
      </c>
      <c r="C290" s="18">
        <f>'worksheet_(ref_spectra)'!Z290</f>
        <v>177505.74359178447</v>
      </c>
      <c r="D290" s="18">
        <f>Chls_fit!$B$2*'worksheet_(ref_spectra)'!C290</f>
        <v>5265.7614354435218</v>
      </c>
      <c r="E290" s="18">
        <f>Chls_fit!$C$2*'worksheet_(ref_spectra)'!D290</f>
        <v>4592.4469505360157</v>
      </c>
      <c r="F290" s="18">
        <f t="shared" si="8"/>
        <v>9858.2083859795384</v>
      </c>
      <c r="G290" s="18">
        <f>Chls_fit!D$2*'worksheet_(ref_spectra)'!E290</f>
        <v>73672.074023048262</v>
      </c>
      <c r="H290" s="18">
        <f>Chls_fit!E$2*'worksheet_(ref_spectra)'!F290</f>
        <v>87281.112073937824</v>
      </c>
      <c r="I290" s="18">
        <f t="shared" si="9"/>
        <v>160953.18609698609</v>
      </c>
      <c r="J290" s="18">
        <f>Cars_fit!$B$2*'worksheet_(ref_spectra)'!G290</f>
        <v>3956.0087164489773</v>
      </c>
      <c r="K290" s="18">
        <f>Cars_fit!$C$2*'worksheet_(ref_spectra)'!H290</f>
        <v>0</v>
      </c>
      <c r="L290" s="18">
        <f>Cars_fit!$D$2*'worksheet_(ref_spectra)'!I290</f>
        <v>0</v>
      </c>
      <c r="M290" s="18">
        <f>Cars_fit!$E$2*'worksheet_(ref_spectra)'!J290</f>
        <v>0</v>
      </c>
      <c r="N290" s="18">
        <f>Cars_fit!$F$2*'worksheet_(ref_spectra)'!K290</f>
        <v>2738.3403923698647</v>
      </c>
    </row>
    <row r="291" spans="1:14" x14ac:dyDescent="0.25">
      <c r="A291" s="18">
        <f>'worksheet_(ref_spectra)'!A291</f>
        <v>465.59999999999297</v>
      </c>
      <c r="B291" s="18">
        <f>'worksheet_(ref_spectra)'!B291</f>
        <v>172349.68139569502</v>
      </c>
      <c r="C291" s="18">
        <f>'worksheet_(ref_spectra)'!Z291</f>
        <v>173715.22651921879</v>
      </c>
      <c r="D291" s="18">
        <f>Chls_fit!$B$2*'worksheet_(ref_spectra)'!C291</f>
        <v>4981.2965319681807</v>
      </c>
      <c r="E291" s="18">
        <f>Chls_fit!$C$2*'worksheet_(ref_spectra)'!D291</f>
        <v>4455.0660588533137</v>
      </c>
      <c r="F291" s="18">
        <f t="shared" si="8"/>
        <v>9436.3625908214945</v>
      </c>
      <c r="G291" s="18">
        <f>Chls_fit!D$2*'worksheet_(ref_spectra)'!E291</f>
        <v>72464.283836281538</v>
      </c>
      <c r="H291" s="18">
        <f>Chls_fit!E$2*'worksheet_(ref_spectra)'!F291</f>
        <v>85078.065450018868</v>
      </c>
      <c r="I291" s="18">
        <f t="shared" si="9"/>
        <v>157542.34928630042</v>
      </c>
      <c r="J291" s="18">
        <f>Cars_fit!$B$2*'worksheet_(ref_spectra)'!G291</f>
        <v>4009.9236563665104</v>
      </c>
      <c r="K291" s="18">
        <f>Cars_fit!$C$2*'worksheet_(ref_spectra)'!H291</f>
        <v>0</v>
      </c>
      <c r="L291" s="18">
        <f>Cars_fit!$D$2*'worksheet_(ref_spectra)'!I291</f>
        <v>0</v>
      </c>
      <c r="M291" s="18">
        <f>Cars_fit!$E$2*'worksheet_(ref_spectra)'!J291</f>
        <v>0</v>
      </c>
      <c r="N291" s="18">
        <f>Cars_fit!$F$2*'worksheet_(ref_spectra)'!K291</f>
        <v>2726.5909857303932</v>
      </c>
    </row>
    <row r="292" spans="1:14" x14ac:dyDescent="0.25">
      <c r="A292" s="18">
        <f>'worksheet_(ref_spectra)'!A292</f>
        <v>465.99999999999301</v>
      </c>
      <c r="B292" s="18">
        <f>'worksheet_(ref_spectra)'!B292</f>
        <v>168491.001463155</v>
      </c>
      <c r="C292" s="18">
        <f>'worksheet_(ref_spectra)'!Z292</f>
        <v>169892.02741294997</v>
      </c>
      <c r="D292" s="18">
        <f>Chls_fit!$B$2*'worksheet_(ref_spectra)'!C292</f>
        <v>4810.617589882977</v>
      </c>
      <c r="E292" s="18">
        <f>Chls_fit!$C$2*'worksheet_(ref_spectra)'!D292</f>
        <v>4265.3495893867266</v>
      </c>
      <c r="F292" s="18">
        <f t="shared" si="8"/>
        <v>9075.9671792697045</v>
      </c>
      <c r="G292" s="18">
        <f>Chls_fit!D$2*'worksheet_(ref_spectra)'!E292</f>
        <v>71172.680140956159</v>
      </c>
      <c r="H292" s="18">
        <f>Chls_fit!E$2*'worksheet_(ref_spectra)'!F292</f>
        <v>82870.988371244603</v>
      </c>
      <c r="I292" s="18">
        <f t="shared" si="9"/>
        <v>154043.66851220076</v>
      </c>
      <c r="J292" s="18">
        <f>Cars_fit!$B$2*'worksheet_(ref_spectra)'!G292</f>
        <v>4057.6867633960169</v>
      </c>
      <c r="K292" s="18">
        <f>Cars_fit!$C$2*'worksheet_(ref_spectra)'!H292</f>
        <v>0</v>
      </c>
      <c r="L292" s="18">
        <f>Cars_fit!$D$2*'worksheet_(ref_spectra)'!I292</f>
        <v>0</v>
      </c>
      <c r="M292" s="18">
        <f>Cars_fit!$E$2*'worksheet_(ref_spectra)'!J292</f>
        <v>0</v>
      </c>
      <c r="N292" s="18">
        <f>Cars_fit!$F$2*'worksheet_(ref_spectra)'!K292</f>
        <v>2714.704958083486</v>
      </c>
    </row>
    <row r="293" spans="1:14" x14ac:dyDescent="0.25">
      <c r="A293" s="18">
        <f>'worksheet_(ref_spectra)'!A293</f>
        <v>466.39999999999299</v>
      </c>
      <c r="B293" s="18">
        <f>'worksheet_(ref_spectra)'!B293</f>
        <v>164783.98557344102</v>
      </c>
      <c r="C293" s="18">
        <f>'worksheet_(ref_spectra)'!Z293</f>
        <v>166103.11242757924</v>
      </c>
      <c r="D293" s="18">
        <f>Chls_fit!$B$2*'worksheet_(ref_spectra)'!C293</f>
        <v>4709.4745130917445</v>
      </c>
      <c r="E293" s="18">
        <f>Chls_fit!$C$2*'worksheet_(ref_spectra)'!D293</f>
        <v>4147.5945393729826</v>
      </c>
      <c r="F293" s="18">
        <f t="shared" si="8"/>
        <v>8857.0690524647271</v>
      </c>
      <c r="G293" s="18">
        <f>Chls_fit!D$2*'worksheet_(ref_spectra)'!E293</f>
        <v>69837.293269518064</v>
      </c>
      <c r="H293" s="18">
        <f>Chls_fit!E$2*'worksheet_(ref_spectra)'!F293</f>
        <v>80605.872742553693</v>
      </c>
      <c r="I293" s="18">
        <f t="shared" si="9"/>
        <v>150443.16601207177</v>
      </c>
      <c r="J293" s="18">
        <f>Cars_fit!$B$2*'worksheet_(ref_spectra)'!G293</f>
        <v>4098.1229683341671</v>
      </c>
      <c r="K293" s="18">
        <f>Cars_fit!$C$2*'worksheet_(ref_spectra)'!H293</f>
        <v>0</v>
      </c>
      <c r="L293" s="18">
        <f>Cars_fit!$D$2*'worksheet_(ref_spectra)'!I293</f>
        <v>0</v>
      </c>
      <c r="M293" s="18">
        <f>Cars_fit!$E$2*'worksheet_(ref_spectra)'!J293</f>
        <v>0</v>
      </c>
      <c r="N293" s="18">
        <f>Cars_fit!$F$2*'worksheet_(ref_spectra)'!K293</f>
        <v>2704.7543947085846</v>
      </c>
    </row>
    <row r="294" spans="1:14" x14ac:dyDescent="0.25">
      <c r="A294" s="18">
        <f>'worksheet_(ref_spectra)'!A294</f>
        <v>466.79999999999302</v>
      </c>
      <c r="B294" s="18">
        <f>'worksheet_(ref_spectra)'!B294</f>
        <v>160759.45126366301</v>
      </c>
      <c r="C294" s="18">
        <f>'worksheet_(ref_spectra)'!Z294</f>
        <v>162132.98641543696</v>
      </c>
      <c r="D294" s="18">
        <f>Chls_fit!$B$2*'worksheet_(ref_spectra)'!C294</f>
        <v>4437.6524942153083</v>
      </c>
      <c r="E294" s="18">
        <f>Chls_fit!$C$2*'worksheet_(ref_spectra)'!D294</f>
        <v>4095.2589615890965</v>
      </c>
      <c r="F294" s="18">
        <f t="shared" si="8"/>
        <v>8532.9114558044057</v>
      </c>
      <c r="G294" s="18">
        <f>Chls_fit!D$2*'worksheet_(ref_spectra)'!E294</f>
        <v>68440.609951522143</v>
      </c>
      <c r="H294" s="18">
        <f>Chls_fit!E$2*'worksheet_(ref_spectra)'!F294</f>
        <v>78332.696204152147</v>
      </c>
      <c r="I294" s="18">
        <f t="shared" si="9"/>
        <v>146773.30615567428</v>
      </c>
      <c r="J294" s="18">
        <f>Cars_fit!$B$2*'worksheet_(ref_spectra)'!G294</f>
        <v>4131.5778797701741</v>
      </c>
      <c r="K294" s="18">
        <f>Cars_fit!$C$2*'worksheet_(ref_spectra)'!H294</f>
        <v>0</v>
      </c>
      <c r="L294" s="18">
        <f>Cars_fit!$D$2*'worksheet_(ref_spectra)'!I294</f>
        <v>0</v>
      </c>
      <c r="M294" s="18">
        <f>Cars_fit!$E$2*'worksheet_(ref_spectra)'!J294</f>
        <v>0</v>
      </c>
      <c r="N294" s="18">
        <f>Cars_fit!$F$2*'worksheet_(ref_spectra)'!K294</f>
        <v>2695.1909241880849</v>
      </c>
    </row>
    <row r="295" spans="1:14" x14ac:dyDescent="0.25">
      <c r="A295" s="18">
        <f>'worksheet_(ref_spectra)'!A295</f>
        <v>467.199999999993</v>
      </c>
      <c r="B295" s="18">
        <f>'worksheet_(ref_spectra)'!B295</f>
        <v>156682.344745601</v>
      </c>
      <c r="C295" s="18">
        <f>'worksheet_(ref_spectra)'!Z295</f>
        <v>158252.65540021798</v>
      </c>
      <c r="D295" s="18">
        <f>Chls_fit!$B$2*'worksheet_(ref_spectra)'!C295</f>
        <v>4437.6524942153083</v>
      </c>
      <c r="E295" s="18">
        <f>Chls_fit!$C$2*'worksheet_(ref_spectra)'!D295</f>
        <v>3951.336122683409</v>
      </c>
      <c r="F295" s="18">
        <f t="shared" si="8"/>
        <v>8388.9886168987177</v>
      </c>
      <c r="G295" s="18">
        <f>Chls_fit!D$2*'worksheet_(ref_spectra)'!E295</f>
        <v>66992.637770079891</v>
      </c>
      <c r="H295" s="18">
        <f>Chls_fit!E$2*'worksheet_(ref_spectra)'!F295</f>
        <v>76028.888208850156</v>
      </c>
      <c r="I295" s="18">
        <f t="shared" si="9"/>
        <v>143021.52597893006</v>
      </c>
      <c r="J295" s="18">
        <f>Cars_fit!$B$2*'worksheet_(ref_spectra)'!G295</f>
        <v>4156.0124070276715</v>
      </c>
      <c r="K295" s="18">
        <f>Cars_fit!$C$2*'worksheet_(ref_spectra)'!H295</f>
        <v>0</v>
      </c>
      <c r="L295" s="18">
        <f>Cars_fit!$D$2*'worksheet_(ref_spectra)'!I295</f>
        <v>0</v>
      </c>
      <c r="M295" s="18">
        <f>Cars_fit!$E$2*'worksheet_(ref_spectra)'!J295</f>
        <v>0</v>
      </c>
      <c r="N295" s="18">
        <f>Cars_fit!$F$2*'worksheet_(ref_spectra)'!K295</f>
        <v>2686.1283973615155</v>
      </c>
    </row>
    <row r="296" spans="1:14" x14ac:dyDescent="0.25">
      <c r="A296" s="18">
        <f>'worksheet_(ref_spectra)'!A296</f>
        <v>467.59999999999297</v>
      </c>
      <c r="B296" s="18">
        <f>'worksheet_(ref_spectra)'!B296</f>
        <v>153052.613680526</v>
      </c>
      <c r="C296" s="18">
        <f>'worksheet_(ref_spectra)'!Z296</f>
        <v>154186.19039624176</v>
      </c>
      <c r="D296" s="18">
        <f>Chls_fit!$B$2*'worksheet_(ref_spectra)'!C296</f>
        <v>4248.0092252317481</v>
      </c>
      <c r="E296" s="18">
        <f>Chls_fit!$C$2*'worksheet_(ref_spectra)'!D296</f>
        <v>3827.0391254466795</v>
      </c>
      <c r="F296" s="18">
        <f t="shared" si="8"/>
        <v>8075.0483506784276</v>
      </c>
      <c r="G296" s="18">
        <f>Chls_fit!D$2*'worksheet_(ref_spectra)'!E296</f>
        <v>65508.38809985853</v>
      </c>
      <c r="H296" s="18">
        <f>Chls_fit!E$2*'worksheet_(ref_spectra)'!F296</f>
        <v>73754.905579477534</v>
      </c>
      <c r="I296" s="18">
        <f t="shared" si="9"/>
        <v>139263.29367933606</v>
      </c>
      <c r="J296" s="18">
        <f>Cars_fit!$B$2*'worksheet_(ref_spectra)'!G296</f>
        <v>4170.8735763639143</v>
      </c>
      <c r="K296" s="18">
        <f>Cars_fit!$C$2*'worksheet_(ref_spectra)'!H296</f>
        <v>0</v>
      </c>
      <c r="L296" s="18">
        <f>Cars_fit!$D$2*'worksheet_(ref_spectra)'!I296</f>
        <v>0</v>
      </c>
      <c r="M296" s="18">
        <f>Cars_fit!$E$2*'worksheet_(ref_spectra)'!J296</f>
        <v>0</v>
      </c>
      <c r="N296" s="18">
        <f>Cars_fit!$F$2*'worksheet_(ref_spectra)'!K296</f>
        <v>2676.9747898633227</v>
      </c>
    </row>
    <row r="297" spans="1:14" x14ac:dyDescent="0.25">
      <c r="A297" s="18">
        <f>'worksheet_(ref_spectra)'!A297</f>
        <v>467.99999999999301</v>
      </c>
      <c r="B297" s="18">
        <f>'worksheet_(ref_spectra)'!B297</f>
        <v>148558.32253522499</v>
      </c>
      <c r="C297" s="18">
        <f>'worksheet_(ref_spectra)'!Z297</f>
        <v>150173.79439669399</v>
      </c>
      <c r="D297" s="18">
        <f>Chls_fit!$B$2*'worksheet_(ref_spectra)'!C297</f>
        <v>4134.2232638416126</v>
      </c>
      <c r="E297" s="18">
        <f>Chls_fit!$C$2*'worksheet_(ref_spectra)'!D297</f>
        <v>3748.53575877085</v>
      </c>
      <c r="F297" s="18">
        <f t="shared" si="8"/>
        <v>7882.759022612463</v>
      </c>
      <c r="G297" s="18">
        <f>Chls_fit!D$2*'worksheet_(ref_spectra)'!E297</f>
        <v>63985.984519024656</v>
      </c>
      <c r="H297" s="18">
        <f>Chls_fit!E$2*'worksheet_(ref_spectra)'!F297</f>
        <v>71455.93413000193</v>
      </c>
      <c r="I297" s="18">
        <f t="shared" si="9"/>
        <v>135441.9186490266</v>
      </c>
      <c r="J297" s="18">
        <f>Cars_fit!$B$2*'worksheet_(ref_spectra)'!G297</f>
        <v>4179.9976431191899</v>
      </c>
      <c r="K297" s="18">
        <f>Cars_fit!$C$2*'worksheet_(ref_spectra)'!H297</f>
        <v>0</v>
      </c>
      <c r="L297" s="18">
        <f>Cars_fit!$D$2*'worksheet_(ref_spectra)'!I297</f>
        <v>0</v>
      </c>
      <c r="M297" s="18">
        <f>Cars_fit!$E$2*'worksheet_(ref_spectra)'!J297</f>
        <v>0</v>
      </c>
      <c r="N297" s="18">
        <f>Cars_fit!$F$2*'worksheet_(ref_spectra)'!K297</f>
        <v>2669.1190819357689</v>
      </c>
    </row>
    <row r="298" spans="1:14" x14ac:dyDescent="0.25">
      <c r="A298" s="18">
        <f>'worksheet_(ref_spectra)'!A298</f>
        <v>468.39999999999299</v>
      </c>
      <c r="B298" s="18">
        <f>'worksheet_(ref_spectra)'!B298</f>
        <v>144528.98440160998</v>
      </c>
      <c r="C298" s="18">
        <f>'worksheet_(ref_spectra)'!Z298</f>
        <v>146114.51936737529</v>
      </c>
      <c r="D298" s="18">
        <f>Chls_fit!$B$2*'worksheet_(ref_spectra)'!C298</f>
        <v>3982.5086486547643</v>
      </c>
      <c r="E298" s="18">
        <f>Chls_fit!$C$2*'worksheet_(ref_spectra)'!D298</f>
        <v>3689.6582337639784</v>
      </c>
      <c r="F298" s="18">
        <f t="shared" si="8"/>
        <v>7672.1668824187427</v>
      </c>
      <c r="G298" s="18">
        <f>Chls_fit!D$2*'worksheet_(ref_spectra)'!E298</f>
        <v>62434.183662800802</v>
      </c>
      <c r="H298" s="18">
        <f>Chls_fit!E$2*'worksheet_(ref_spectra)'!F298</f>
        <v>69169.860136063347</v>
      </c>
      <c r="I298" s="18">
        <f t="shared" si="9"/>
        <v>131604.04379886415</v>
      </c>
      <c r="J298" s="18">
        <f>Cars_fit!$B$2*'worksheet_(ref_spectra)'!G298</f>
        <v>4177.7511872892919</v>
      </c>
      <c r="K298" s="18">
        <f>Cars_fit!$C$2*'worksheet_(ref_spectra)'!H298</f>
        <v>0</v>
      </c>
      <c r="L298" s="18">
        <f>Cars_fit!$D$2*'worksheet_(ref_spectra)'!I298</f>
        <v>0</v>
      </c>
      <c r="M298" s="18">
        <f>Cars_fit!$E$2*'worksheet_(ref_spectra)'!J298</f>
        <v>0</v>
      </c>
      <c r="N298" s="18">
        <f>Cars_fit!$F$2*'worksheet_(ref_spectra)'!K298</f>
        <v>2660.5574988031308</v>
      </c>
    </row>
    <row r="299" spans="1:14" x14ac:dyDescent="0.25">
      <c r="A299" s="18">
        <f>'worksheet_(ref_spectra)'!A299</f>
        <v>468.79999999999302</v>
      </c>
      <c r="B299" s="18">
        <f>'worksheet_(ref_spectra)'!B299</f>
        <v>140350.08620164898</v>
      </c>
      <c r="C299" s="18">
        <f>'worksheet_(ref_spectra)'!Z299</f>
        <v>142018.03966527025</v>
      </c>
      <c r="D299" s="18">
        <f>Chls_fit!$B$2*'worksheet_(ref_spectra)'!C299</f>
        <v>3912.9727833607922</v>
      </c>
      <c r="E299" s="18">
        <f>Chls_fit!$C$2*'worksheet_(ref_spectra)'!D299</f>
        <v>3532.6515004123194</v>
      </c>
      <c r="F299" s="18">
        <f t="shared" si="8"/>
        <v>7445.6242837731115</v>
      </c>
      <c r="G299" s="18">
        <f>Chls_fit!D$2*'worksheet_(ref_spectra)'!E299</f>
        <v>60852.360057242506</v>
      </c>
      <c r="H299" s="18">
        <f>Chls_fit!E$2*'worksheet_(ref_spectra)'!F299</f>
        <v>66898.295779603926</v>
      </c>
      <c r="I299" s="18">
        <f t="shared" si="9"/>
        <v>127750.65583684643</v>
      </c>
      <c r="J299" s="18">
        <f>Cars_fit!$B$2*'worksheet_(ref_spectra)'!G299</f>
        <v>4167.4866121896084</v>
      </c>
      <c r="K299" s="18">
        <f>Cars_fit!$C$2*'worksheet_(ref_spectra)'!H299</f>
        <v>0</v>
      </c>
      <c r="L299" s="18">
        <f>Cars_fit!$D$2*'worksheet_(ref_spectra)'!I299</f>
        <v>0</v>
      </c>
      <c r="M299" s="18">
        <f>Cars_fit!$E$2*'worksheet_(ref_spectra)'!J299</f>
        <v>0</v>
      </c>
      <c r="N299" s="18">
        <f>Cars_fit!$F$2*'worksheet_(ref_spectra)'!K299</f>
        <v>2654.2729324610877</v>
      </c>
    </row>
    <row r="300" spans="1:14" x14ac:dyDescent="0.25">
      <c r="A300" s="18">
        <f>'worksheet_(ref_spectra)'!A300</f>
        <v>469.199999999993</v>
      </c>
      <c r="B300" s="18">
        <f>'worksheet_(ref_spectra)'!B300</f>
        <v>136578.28447633999</v>
      </c>
      <c r="C300" s="18">
        <f>'worksheet_(ref_spectra)'!Z300</f>
        <v>137822.30618576071</v>
      </c>
      <c r="D300" s="18">
        <f>Chls_fit!$B$2*'worksheet_(ref_spectra)'!C300</f>
        <v>3634.829322184904</v>
      </c>
      <c r="E300" s="18">
        <f>Chls_fit!$C$2*'worksheet_(ref_spectra)'!D300</f>
        <v>3493.3998170744048</v>
      </c>
      <c r="F300" s="18">
        <f t="shared" si="8"/>
        <v>7128.2291392593088</v>
      </c>
      <c r="G300" s="18">
        <f>Chls_fit!D$2*'worksheet_(ref_spectra)'!E300</f>
        <v>59243.015598127648</v>
      </c>
      <c r="H300" s="18">
        <f>Chls_fit!E$2*'worksheet_(ref_spectra)'!F300</f>
        <v>64654.944607131758</v>
      </c>
      <c r="I300" s="18">
        <f t="shared" si="9"/>
        <v>123897.96020525941</v>
      </c>
      <c r="J300" s="18">
        <f>Cars_fit!$B$2*'worksheet_(ref_spectra)'!G300</f>
        <v>4147.7869226043558</v>
      </c>
      <c r="K300" s="18">
        <f>Cars_fit!$C$2*'worksheet_(ref_spectra)'!H300</f>
        <v>0</v>
      </c>
      <c r="L300" s="18">
        <f>Cars_fit!$D$2*'worksheet_(ref_spectra)'!I300</f>
        <v>0</v>
      </c>
      <c r="M300" s="18">
        <f>Cars_fit!$E$2*'worksheet_(ref_spectra)'!J300</f>
        <v>0</v>
      </c>
      <c r="N300" s="18">
        <f>Cars_fit!$F$2*'worksheet_(ref_spectra)'!K300</f>
        <v>2648.3299186376339</v>
      </c>
    </row>
    <row r="301" spans="1:14" x14ac:dyDescent="0.25">
      <c r="A301" s="18">
        <f>'worksheet_(ref_spectra)'!A301</f>
        <v>469.59999999999297</v>
      </c>
      <c r="B301" s="18">
        <f>'worksheet_(ref_spectra)'!B301</f>
        <v>132347.740627778</v>
      </c>
      <c r="C301" s="18">
        <f>'worksheet_(ref_spectra)'!Z301</f>
        <v>134057.83921213102</v>
      </c>
      <c r="D301" s="18">
        <f>Chls_fit!$B$2*'worksheet_(ref_spectra)'!C301</f>
        <v>3773.9010527728478</v>
      </c>
      <c r="E301" s="18">
        <f>Chls_fit!$C$2*'worksheet_(ref_spectra)'!D301</f>
        <v>3513.0256587433623</v>
      </c>
      <c r="F301" s="18">
        <f t="shared" si="8"/>
        <v>7286.9267115162102</v>
      </c>
      <c r="G301" s="18">
        <f>Chls_fit!D$2*'worksheet_(ref_spectra)'!E301</f>
        <v>57623.038081956831</v>
      </c>
      <c r="H301" s="18">
        <f>Chls_fit!E$2*'worksheet_(ref_spectra)'!F301</f>
        <v>62387.410705527654</v>
      </c>
      <c r="I301" s="18">
        <f t="shared" si="9"/>
        <v>120010.44878748449</v>
      </c>
      <c r="J301" s="18">
        <f>Cars_fit!$B$2*'worksheet_(ref_spectra)'!G301</f>
        <v>4117.1660015999105</v>
      </c>
      <c r="K301" s="18">
        <f>Cars_fit!$C$2*'worksheet_(ref_spectra)'!H301</f>
        <v>0</v>
      </c>
      <c r="L301" s="18">
        <f>Cars_fit!$D$2*'worksheet_(ref_spectra)'!I301</f>
        <v>0</v>
      </c>
      <c r="M301" s="18">
        <f>Cars_fit!$E$2*'worksheet_(ref_spectra)'!J301</f>
        <v>0</v>
      </c>
      <c r="N301" s="18">
        <f>Cars_fit!$F$2*'worksheet_(ref_spectra)'!K301</f>
        <v>2643.2977115304184</v>
      </c>
    </row>
    <row r="302" spans="1:14" x14ac:dyDescent="0.25">
      <c r="A302" s="18">
        <f>'worksheet_(ref_spectra)'!A302</f>
        <v>469.99999999999301</v>
      </c>
      <c r="B302" s="18">
        <f>'worksheet_(ref_spectra)'!B302</f>
        <v>128059.54433103401</v>
      </c>
      <c r="C302" s="18">
        <f>'worksheet_(ref_spectra)'!Z302</f>
        <v>129749.15341166158</v>
      </c>
      <c r="D302" s="18">
        <f>Chls_fit!$B$2*'worksheet_(ref_spectra)'!C302</f>
        <v>3577.9363414898357</v>
      </c>
      <c r="E302" s="18">
        <f>Chls_fit!$C$2*'worksheet_(ref_spectra)'!D302</f>
        <v>3297.1414003848317</v>
      </c>
      <c r="F302" s="18">
        <f t="shared" si="8"/>
        <v>6875.0777418746675</v>
      </c>
      <c r="G302" s="18">
        <f>Chls_fit!D$2*'worksheet_(ref_spectra)'!E302</f>
        <v>55993.678456619011</v>
      </c>
      <c r="H302" s="18">
        <f>Chls_fit!E$2*'worksheet_(ref_spectra)'!F302</f>
        <v>60164.211807332096</v>
      </c>
      <c r="I302" s="18">
        <f t="shared" si="9"/>
        <v>116157.89026395111</v>
      </c>
      <c r="J302" s="18">
        <f>Cars_fit!$B$2*'worksheet_(ref_spectra)'!G302</f>
        <v>4078.2159135953852</v>
      </c>
      <c r="K302" s="18">
        <f>Cars_fit!$C$2*'worksheet_(ref_spectra)'!H302</f>
        <v>0</v>
      </c>
      <c r="L302" s="18">
        <f>Cars_fit!$D$2*'worksheet_(ref_spectra)'!I302</f>
        <v>0</v>
      </c>
      <c r="M302" s="18">
        <f>Cars_fit!$E$2*'worksheet_(ref_spectra)'!J302</f>
        <v>0</v>
      </c>
      <c r="N302" s="18">
        <f>Cars_fit!$F$2*'worksheet_(ref_spectra)'!K302</f>
        <v>2637.9694922404256</v>
      </c>
    </row>
    <row r="303" spans="1:14" x14ac:dyDescent="0.25">
      <c r="A303" s="18">
        <f>'worksheet_(ref_spectra)'!A303</f>
        <v>470.39999999999299</v>
      </c>
      <c r="B303" s="18">
        <f>'worksheet_(ref_spectra)'!B303</f>
        <v>124283.79762610501</v>
      </c>
      <c r="C303" s="18">
        <f>'worksheet_(ref_spectra)'!Z303</f>
        <v>125661.04934676825</v>
      </c>
      <c r="D303" s="18">
        <f>Chls_fit!$B$2*'worksheet_(ref_spectra)'!C303</f>
        <v>3451.5074955007954</v>
      </c>
      <c r="E303" s="18">
        <f>Chls_fit!$C$2*'worksheet_(ref_spectra)'!D303</f>
        <v>3212.0960864860162</v>
      </c>
      <c r="F303" s="18">
        <f t="shared" si="8"/>
        <v>6663.6035819868121</v>
      </c>
      <c r="G303" s="18">
        <f>Chls_fit!D$2*'worksheet_(ref_spectra)'!E303</f>
        <v>54353.68577422524</v>
      </c>
      <c r="H303" s="18">
        <f>Chls_fit!E$2*'worksheet_(ref_spectra)'!F303</f>
        <v>57977.287002834433</v>
      </c>
      <c r="I303" s="18">
        <f t="shared" si="9"/>
        <v>112330.97277705968</v>
      </c>
      <c r="J303" s="18">
        <f>Cars_fit!$B$2*'worksheet_(ref_spectra)'!G303</f>
        <v>4031.2131454621517</v>
      </c>
      <c r="K303" s="18">
        <f>Cars_fit!$C$2*'worksheet_(ref_spectra)'!H303</f>
        <v>0</v>
      </c>
      <c r="L303" s="18">
        <f>Cars_fit!$D$2*'worksheet_(ref_spectra)'!I303</f>
        <v>0</v>
      </c>
      <c r="M303" s="18">
        <f>Cars_fit!$E$2*'worksheet_(ref_spectra)'!J303</f>
        <v>0</v>
      </c>
      <c r="N303" s="18">
        <f>Cars_fit!$F$2*'worksheet_(ref_spectra)'!K303</f>
        <v>2635.2598422596175</v>
      </c>
    </row>
    <row r="304" spans="1:14" x14ac:dyDescent="0.25">
      <c r="A304" s="18">
        <f>'worksheet_(ref_spectra)'!A304</f>
        <v>470.79999999999302</v>
      </c>
      <c r="B304" s="18">
        <f>'worksheet_(ref_spectra)'!B304</f>
        <v>120010.507186591</v>
      </c>
      <c r="C304" s="18">
        <f>'worksheet_(ref_spectra)'!Z304</f>
        <v>121604.56575138246</v>
      </c>
      <c r="D304" s="18">
        <f>Chls_fit!$B$2*'worksheet_(ref_spectra)'!C304</f>
        <v>3356.6858610090153</v>
      </c>
      <c r="E304" s="18">
        <f>Chls_fit!$C$2*'worksheet_(ref_spectra)'!D304</f>
        <v>3107.4249309182442</v>
      </c>
      <c r="F304" s="18">
        <f t="shared" si="8"/>
        <v>6464.1107919272599</v>
      </c>
      <c r="G304" s="18">
        <f>Chls_fit!D$2*'worksheet_(ref_spectra)'!E304</f>
        <v>52719.322357331679</v>
      </c>
      <c r="H304" s="18">
        <f>Chls_fit!E$2*'worksheet_(ref_spectra)'!F304</f>
        <v>55813.738836497643</v>
      </c>
      <c r="I304" s="18">
        <f t="shared" si="9"/>
        <v>108533.06119382932</v>
      </c>
      <c r="J304" s="18">
        <f>Cars_fit!$B$2*'worksheet_(ref_spectra)'!G304</f>
        <v>3974.7752628433495</v>
      </c>
      <c r="K304" s="18">
        <f>Cars_fit!$C$2*'worksheet_(ref_spectra)'!H304</f>
        <v>0</v>
      </c>
      <c r="L304" s="18">
        <f>Cars_fit!$D$2*'worksheet_(ref_spectra)'!I304</f>
        <v>0</v>
      </c>
      <c r="M304" s="18">
        <f>Cars_fit!$E$2*'worksheet_(ref_spectra)'!J304</f>
        <v>0</v>
      </c>
      <c r="N304" s="18">
        <f>Cars_fit!$F$2*'worksheet_(ref_spectra)'!K304</f>
        <v>2632.6185027825268</v>
      </c>
    </row>
    <row r="305" spans="1:14" x14ac:dyDescent="0.25">
      <c r="A305" s="18">
        <f>'worksheet_(ref_spectra)'!A305</f>
        <v>471.199999999993</v>
      </c>
      <c r="B305" s="18">
        <f>'worksheet_(ref_spectra)'!B305</f>
        <v>116170.371724531</v>
      </c>
      <c r="C305" s="18">
        <f>'worksheet_(ref_spectra)'!Z305</f>
        <v>117722.00145344318</v>
      </c>
      <c r="D305" s="18">
        <f>Chls_fit!$B$2*'worksheet_(ref_spectra)'!C305</f>
        <v>3287.1499957150436</v>
      </c>
      <c r="E305" s="18">
        <f>Chls_fit!$C$2*'worksheet_(ref_spectra)'!D305</f>
        <v>3127.0507725872012</v>
      </c>
      <c r="F305" s="18">
        <f t="shared" si="8"/>
        <v>6414.2007683022448</v>
      </c>
      <c r="G305" s="18">
        <f>Chls_fit!D$2*'worksheet_(ref_spectra)'!E305</f>
        <v>51069.947565770897</v>
      </c>
      <c r="H305" s="18">
        <f>Chls_fit!E$2*'worksheet_(ref_spectra)'!F305</f>
        <v>53695.331764540453</v>
      </c>
      <c r="I305" s="18">
        <f t="shared" si="9"/>
        <v>104765.27933031134</v>
      </c>
      <c r="J305" s="18">
        <f>Cars_fit!$B$2*'worksheet_(ref_spectra)'!G305</f>
        <v>3911.7016953116204</v>
      </c>
      <c r="K305" s="18">
        <f>Cars_fit!$C$2*'worksheet_(ref_spectra)'!H305</f>
        <v>0</v>
      </c>
      <c r="L305" s="18">
        <f>Cars_fit!$D$2*'worksheet_(ref_spectra)'!I305</f>
        <v>0</v>
      </c>
      <c r="M305" s="18">
        <f>Cars_fit!$E$2*'worksheet_(ref_spectra)'!J305</f>
        <v>0</v>
      </c>
      <c r="N305" s="18">
        <f>Cars_fit!$F$2*'worksheet_(ref_spectra)'!K305</f>
        <v>2630.8196595179566</v>
      </c>
    </row>
    <row r="306" spans="1:14" x14ac:dyDescent="0.25">
      <c r="A306" s="18">
        <f>'worksheet_(ref_spectra)'!A306</f>
        <v>471.59999999999297</v>
      </c>
      <c r="B306" s="18">
        <f>'worksheet_(ref_spectra)'!B306</f>
        <v>112419.618949657</v>
      </c>
      <c r="C306" s="18">
        <f>'worksheet_(ref_spectra)'!Z306</f>
        <v>113789.94337075719</v>
      </c>
      <c r="D306" s="18">
        <f>Chls_fit!$B$2*'worksheet_(ref_spectra)'!C306</f>
        <v>3230.2570150199754</v>
      </c>
      <c r="E306" s="18">
        <f>Chls_fit!$C$2*'worksheet_(ref_spectra)'!D306</f>
        <v>3035.4635114654006</v>
      </c>
      <c r="F306" s="18">
        <f t="shared" si="8"/>
        <v>6265.7205264853765</v>
      </c>
      <c r="G306" s="18">
        <f>Chls_fit!D$2*'worksheet_(ref_spectra)'!E306</f>
        <v>49437.46057071074</v>
      </c>
      <c r="H306" s="18">
        <f>Chls_fit!E$2*'worksheet_(ref_spectra)'!F306</f>
        <v>51618.035332107545</v>
      </c>
      <c r="I306" s="18">
        <f t="shared" si="9"/>
        <v>101055.49590281828</v>
      </c>
      <c r="J306" s="18">
        <f>Cars_fit!$B$2*'worksheet_(ref_spectra)'!G306</f>
        <v>3840.2298390619676</v>
      </c>
      <c r="K306" s="18">
        <f>Cars_fit!$C$2*'worksheet_(ref_spectra)'!H306</f>
        <v>0</v>
      </c>
      <c r="L306" s="18">
        <f>Cars_fit!$D$2*'worksheet_(ref_spectra)'!I306</f>
        <v>0</v>
      </c>
      <c r="M306" s="18">
        <f>Cars_fit!$E$2*'worksheet_(ref_spectra)'!J306</f>
        <v>0</v>
      </c>
      <c r="N306" s="18">
        <f>Cars_fit!$F$2*'worksheet_(ref_spectra)'!K306</f>
        <v>2628.4971023915496</v>
      </c>
    </row>
    <row r="307" spans="1:14" x14ac:dyDescent="0.25">
      <c r="A307" s="18">
        <f>'worksheet_(ref_spectra)'!A307</f>
        <v>471.99999999999301</v>
      </c>
      <c r="B307" s="18">
        <f>'worksheet_(ref_spectra)'!B307</f>
        <v>108580.591219824</v>
      </c>
      <c r="C307" s="18">
        <f>'worksheet_(ref_spectra)'!Z307</f>
        <v>110004.88431399124</v>
      </c>
      <c r="D307" s="18">
        <f>Chls_fit!$B$2*'worksheet_(ref_spectra)'!C307</f>
        <v>3179.6854766243591</v>
      </c>
      <c r="E307" s="18">
        <f>Chls_fit!$C$2*'worksheet_(ref_spectra)'!D307</f>
        <v>3055.0893531343577</v>
      </c>
      <c r="F307" s="18">
        <f t="shared" si="8"/>
        <v>6234.7748297587168</v>
      </c>
      <c r="G307" s="18">
        <f>Chls_fit!D$2*'worksheet_(ref_spectra)'!E307</f>
        <v>47807.47547142845</v>
      </c>
      <c r="H307" s="18">
        <f>Chls_fit!E$2*'worksheet_(ref_spectra)'!F307</f>
        <v>49573.788629488277</v>
      </c>
      <c r="I307" s="18">
        <f t="shared" si="9"/>
        <v>97381.264100916727</v>
      </c>
      <c r="J307" s="18">
        <f>Cars_fit!$B$2*'worksheet_(ref_spectra)'!G307</f>
        <v>3761.3273981441935</v>
      </c>
      <c r="K307" s="18">
        <f>Cars_fit!$C$2*'worksheet_(ref_spectra)'!H307</f>
        <v>0</v>
      </c>
      <c r="L307" s="18">
        <f>Cars_fit!$D$2*'worksheet_(ref_spectra)'!I307</f>
        <v>0</v>
      </c>
      <c r="M307" s="18">
        <f>Cars_fit!$E$2*'worksheet_(ref_spectra)'!J307</f>
        <v>0</v>
      </c>
      <c r="N307" s="18">
        <f>Cars_fit!$F$2*'worksheet_(ref_spectra)'!K307</f>
        <v>2627.5179851715934</v>
      </c>
    </row>
    <row r="308" spans="1:14" x14ac:dyDescent="0.25">
      <c r="A308" s="18">
        <f>'worksheet_(ref_spectra)'!A308</f>
        <v>472.39999999999299</v>
      </c>
      <c r="B308" s="18">
        <f>'worksheet_(ref_spectra)'!B308</f>
        <v>104837.918165109</v>
      </c>
      <c r="C308" s="18">
        <f>'worksheet_(ref_spectra)'!Z308</f>
        <v>106236.10497594747</v>
      </c>
      <c r="D308" s="18">
        <f>Chls_fit!$B$2*'worksheet_(ref_spectra)'!C308</f>
        <v>3116.4710536298394</v>
      </c>
      <c r="E308" s="18">
        <f>Chls_fit!$C$2*'worksheet_(ref_spectra)'!D308</f>
        <v>3015.8376697964432</v>
      </c>
      <c r="F308" s="18">
        <f t="shared" si="8"/>
        <v>6132.3087234262821</v>
      </c>
      <c r="G308" s="18">
        <f>Chls_fit!D$2*'worksheet_(ref_spectra)'!E308</f>
        <v>46210.640491202939</v>
      </c>
      <c r="H308" s="18">
        <f>Chls_fit!E$2*'worksheet_(ref_spectra)'!F308</f>
        <v>47589.192658727778</v>
      </c>
      <c r="I308" s="18">
        <f t="shared" si="9"/>
        <v>93799.833149930724</v>
      </c>
      <c r="J308" s="18">
        <f>Cars_fit!$B$2*'worksheet_(ref_spectra)'!G308</f>
        <v>3676.3768069151574</v>
      </c>
      <c r="K308" s="18">
        <f>Cars_fit!$C$2*'worksheet_(ref_spectra)'!H308</f>
        <v>0</v>
      </c>
      <c r="L308" s="18">
        <f>Cars_fit!$D$2*'worksheet_(ref_spectra)'!I308</f>
        <v>0</v>
      </c>
      <c r="M308" s="18">
        <f>Cars_fit!$E$2*'worksheet_(ref_spectra)'!J308</f>
        <v>0</v>
      </c>
      <c r="N308" s="18">
        <f>Cars_fit!$F$2*'worksheet_(ref_spectra)'!K308</f>
        <v>2627.5862956753112</v>
      </c>
    </row>
    <row r="309" spans="1:14" x14ac:dyDescent="0.25">
      <c r="A309" s="18">
        <f>'worksheet_(ref_spectra)'!A309</f>
        <v>472.79999999999302</v>
      </c>
      <c r="B309" s="18">
        <f>'worksheet_(ref_spectra)'!B309</f>
        <v>101039.945317228</v>
      </c>
      <c r="C309" s="18">
        <f>'worksheet_(ref_spectra)'!Z309</f>
        <v>102545.30816494183</v>
      </c>
      <c r="D309" s="18">
        <f>Chls_fit!$B$2*'worksheet_(ref_spectra)'!C309</f>
        <v>3072.2209575336751</v>
      </c>
      <c r="E309" s="18">
        <f>Chls_fit!$C$2*'worksheet_(ref_spectra)'!D309</f>
        <v>3035.4635114654006</v>
      </c>
      <c r="F309" s="18">
        <f t="shared" si="8"/>
        <v>6107.6844689990758</v>
      </c>
      <c r="G309" s="18">
        <f>Chls_fit!D$2*'worksheet_(ref_spectra)'!E309</f>
        <v>44602.546979977007</v>
      </c>
      <c r="H309" s="18">
        <f>Chls_fit!E$2*'worksheet_(ref_spectra)'!F309</f>
        <v>45620.718507388563</v>
      </c>
      <c r="I309" s="18">
        <f t="shared" si="9"/>
        <v>90223.26548736557</v>
      </c>
      <c r="J309" s="18">
        <f>Cars_fit!$B$2*'worksheet_(ref_spectra)'!G309</f>
        <v>3585.7927956819181</v>
      </c>
      <c r="K309" s="18">
        <f>Cars_fit!$C$2*'worksheet_(ref_spectra)'!H309</f>
        <v>0</v>
      </c>
      <c r="L309" s="18">
        <f>Cars_fit!$D$2*'worksheet_(ref_spectra)'!I309</f>
        <v>0</v>
      </c>
      <c r="M309" s="18">
        <f>Cars_fit!$E$2*'worksheet_(ref_spectra)'!J309</f>
        <v>0</v>
      </c>
      <c r="N309" s="18">
        <f>Cars_fit!$F$2*'worksheet_(ref_spectra)'!K309</f>
        <v>2628.5654128952674</v>
      </c>
    </row>
    <row r="310" spans="1:14" x14ac:dyDescent="0.25">
      <c r="A310" s="18">
        <f>'worksheet_(ref_spectra)'!A310</f>
        <v>473.199999999993</v>
      </c>
      <c r="B310" s="18">
        <f>'worksheet_(ref_spectra)'!B310</f>
        <v>97961.246406895109</v>
      </c>
      <c r="C310" s="18">
        <f>'worksheet_(ref_spectra)'!Z310</f>
        <v>98906.300312900828</v>
      </c>
      <c r="D310" s="18">
        <f>Chls_fit!$B$2*'worksheet_(ref_spectra)'!C310</f>
        <v>3091.185284432031</v>
      </c>
      <c r="E310" s="18">
        <f>Chls_fit!$C$2*'worksheet_(ref_spectra)'!D310</f>
        <v>2950.4181975665856</v>
      </c>
      <c r="F310" s="18">
        <f t="shared" si="8"/>
        <v>6041.6034819986162</v>
      </c>
      <c r="G310" s="18">
        <f>Chls_fit!D$2*'worksheet_(ref_spectra)'!E310</f>
        <v>43023.225270196584</v>
      </c>
      <c r="H310" s="18">
        <f>Chls_fit!E$2*'worksheet_(ref_spectra)'!F310</f>
        <v>43721.568179560883</v>
      </c>
      <c r="I310" s="18">
        <f t="shared" si="9"/>
        <v>86744.793449757475</v>
      </c>
      <c r="J310" s="18">
        <f>Cars_fit!$B$2*'worksheet_(ref_spectra)'!G310</f>
        <v>3491.337968249471</v>
      </c>
      <c r="K310" s="18">
        <f>Cars_fit!$C$2*'worksheet_(ref_spectra)'!H310</f>
        <v>0</v>
      </c>
      <c r="L310" s="18">
        <f>Cars_fit!$D$2*'worksheet_(ref_spectra)'!I310</f>
        <v>0</v>
      </c>
      <c r="M310" s="18">
        <f>Cars_fit!$E$2*'worksheet_(ref_spectra)'!J310</f>
        <v>0</v>
      </c>
      <c r="N310" s="18">
        <f>Cars_fit!$F$2*'worksheet_(ref_spectra)'!K310</f>
        <v>2628.5654128952674</v>
      </c>
    </row>
    <row r="311" spans="1:14" x14ac:dyDescent="0.25">
      <c r="A311" s="18">
        <f>'worksheet_(ref_spectra)'!A311</f>
        <v>473.59999999999297</v>
      </c>
      <c r="B311" s="18">
        <f>'worksheet_(ref_spectra)'!B311</f>
        <v>94722.916124670897</v>
      </c>
      <c r="C311" s="18">
        <f>'worksheet_(ref_spectra)'!Z311</f>
        <v>95363.289067795282</v>
      </c>
      <c r="D311" s="18">
        <f>Chls_fit!$B$2*'worksheet_(ref_spectra)'!C311</f>
        <v>3027.9708614375113</v>
      </c>
      <c r="E311" s="18">
        <f>Chls_fit!$C$2*'worksheet_(ref_spectra)'!D311</f>
        <v>2950.4181975665856</v>
      </c>
      <c r="F311" s="18">
        <f t="shared" si="8"/>
        <v>5978.3890590040974</v>
      </c>
      <c r="G311" s="18">
        <f>Chls_fit!D$2*'worksheet_(ref_spectra)'!E311</f>
        <v>41471.424413972731</v>
      </c>
      <c r="H311" s="18">
        <f>Chls_fit!E$2*'worksheet_(ref_spectra)'!F311</f>
        <v>41894.966039129002</v>
      </c>
      <c r="I311" s="18">
        <f t="shared" si="9"/>
        <v>83366.390453101732</v>
      </c>
      <c r="J311" s="18">
        <f>Cars_fit!$B$2*'worksheet_(ref_spectra)'!G311</f>
        <v>3389.6253604435096</v>
      </c>
      <c r="K311" s="18">
        <f>Cars_fit!$C$2*'worksheet_(ref_spectra)'!H311</f>
        <v>0</v>
      </c>
      <c r="L311" s="18">
        <f>Cars_fit!$D$2*'worksheet_(ref_spectra)'!I311</f>
        <v>0</v>
      </c>
      <c r="M311" s="18">
        <f>Cars_fit!$E$2*'worksheet_(ref_spectra)'!J311</f>
        <v>0</v>
      </c>
      <c r="N311" s="18">
        <f>Cars_fit!$F$2*'worksheet_(ref_spectra)'!K311</f>
        <v>2628.8841952459507</v>
      </c>
    </row>
    <row r="312" spans="1:14" x14ac:dyDescent="0.25">
      <c r="A312" s="18">
        <f>'worksheet_(ref_spectra)'!A312</f>
        <v>473.99999999999301</v>
      </c>
      <c r="B312" s="18">
        <f>'worksheet_(ref_spectra)'!B312</f>
        <v>91135.898482408607</v>
      </c>
      <c r="C312" s="18">
        <f>'worksheet_(ref_spectra)'!Z312</f>
        <v>91832.923689430099</v>
      </c>
      <c r="D312" s="18">
        <f>Chls_fit!$B$2*'worksheet_(ref_spectra)'!C312</f>
        <v>2933.1492269457312</v>
      </c>
      <c r="E312" s="18">
        <f>Chls_fit!$C$2*'worksheet_(ref_spectra)'!D312</f>
        <v>2956.9601447895711</v>
      </c>
      <c r="F312" s="18">
        <f t="shared" si="8"/>
        <v>5890.1093717353024</v>
      </c>
      <c r="G312" s="18">
        <f>Chls_fit!D$2*'worksheet_(ref_spectra)'!E312</f>
        <v>39937.136828193972</v>
      </c>
      <c r="H312" s="18">
        <f>Chls_fit!E$2*'worksheet_(ref_spectra)'!F312</f>
        <v>40090.128354915854</v>
      </c>
      <c r="I312" s="18">
        <f t="shared" si="9"/>
        <v>80027.265183109819</v>
      </c>
      <c r="J312" s="18">
        <f>Cars_fit!$B$2*'worksheet_(ref_spectra)'!G312</f>
        <v>3285.3898099362796</v>
      </c>
      <c r="K312" s="18">
        <f>Cars_fit!$C$2*'worksheet_(ref_spectra)'!H312</f>
        <v>0</v>
      </c>
      <c r="L312" s="18">
        <f>Cars_fit!$D$2*'worksheet_(ref_spectra)'!I312</f>
        <v>0</v>
      </c>
      <c r="M312" s="18">
        <f>Cars_fit!$E$2*'worksheet_(ref_spectra)'!J312</f>
        <v>0</v>
      </c>
      <c r="N312" s="18">
        <f>Cars_fit!$F$2*'worksheet_(ref_spectra)'!K312</f>
        <v>2630.1593246486841</v>
      </c>
    </row>
    <row r="313" spans="1:14" x14ac:dyDescent="0.25">
      <c r="A313" s="18">
        <f>'worksheet_(ref_spectra)'!A313</f>
        <v>474.39999999999299</v>
      </c>
      <c r="B313" s="18">
        <f>'worksheet_(ref_spectra)'!B313</f>
        <v>87629.316777513304</v>
      </c>
      <c r="C313" s="18">
        <f>'worksheet_(ref_spectra)'!Z313</f>
        <v>88469.144874506339</v>
      </c>
      <c r="D313" s="18">
        <f>Chls_fit!$B$2*'worksheet_(ref_spectra)'!C313</f>
        <v>2933.1492269457312</v>
      </c>
      <c r="E313" s="18">
        <f>Chls_fit!$C$2*'worksheet_(ref_spectra)'!D313</f>
        <v>2950.4181975665856</v>
      </c>
      <c r="F313" s="18">
        <f t="shared" si="8"/>
        <v>5883.5674245123173</v>
      </c>
      <c r="G313" s="18">
        <f>Chls_fit!D$2*'worksheet_(ref_spectra)'!E313</f>
        <v>38439.752205138786</v>
      </c>
      <c r="H313" s="18">
        <f>Chls_fit!E$2*'worksheet_(ref_spectra)'!F313</f>
        <v>38333.65612896657</v>
      </c>
      <c r="I313" s="18">
        <f t="shared" si="9"/>
        <v>76773.408334105363</v>
      </c>
      <c r="J313" s="18">
        <f>Cars_fit!$B$2*'worksheet_(ref_spectra)'!G313</f>
        <v>3180.3247988149333</v>
      </c>
      <c r="K313" s="18">
        <f>Cars_fit!$C$2*'worksheet_(ref_spectra)'!H313</f>
        <v>0</v>
      </c>
      <c r="L313" s="18">
        <f>Cars_fit!$D$2*'worksheet_(ref_spectra)'!I313</f>
        <v>0</v>
      </c>
      <c r="M313" s="18">
        <f>Cars_fit!$E$2*'worksheet_(ref_spectra)'!J313</f>
        <v>0</v>
      </c>
      <c r="N313" s="18">
        <f>Cars_fit!$F$2*'worksheet_(ref_spectra)'!K313</f>
        <v>2631.8443170737246</v>
      </c>
    </row>
    <row r="314" spans="1:14" x14ac:dyDescent="0.25">
      <c r="A314" s="18">
        <f>'worksheet_(ref_spectra)'!A314</f>
        <v>474.79999999999302</v>
      </c>
      <c r="B314" s="18">
        <f>'worksheet_(ref_spectra)'!B314</f>
        <v>84548.754334548197</v>
      </c>
      <c r="C314" s="18">
        <f>'worksheet_(ref_spectra)'!Z314</f>
        <v>85159.243862122996</v>
      </c>
      <c r="D314" s="18">
        <f>Chls_fit!$B$2*'worksheet_(ref_spectra)'!C314</f>
        <v>2907.8634577479229</v>
      </c>
      <c r="E314" s="18">
        <f>Chls_fit!$C$2*'worksheet_(ref_spectra)'!D314</f>
        <v>2930.7923558976281</v>
      </c>
      <c r="F314" s="18">
        <f t="shared" si="8"/>
        <v>5838.6558136455515</v>
      </c>
      <c r="G314" s="18">
        <f>Chls_fit!D$2*'worksheet_(ref_spectra)'!E314</f>
        <v>36978.645070862724</v>
      </c>
      <c r="H314" s="18">
        <f>Chls_fit!E$2*'worksheet_(ref_spectra)'!F314</f>
        <v>36636.028543904984</v>
      </c>
      <c r="I314" s="18">
        <f t="shared" si="9"/>
        <v>73614.6736147677</v>
      </c>
      <c r="J314" s="18">
        <f>Cars_fit!$B$2*'worksheet_(ref_spectra)'!G314</f>
        <v>3072.8405275690825</v>
      </c>
      <c r="K314" s="18">
        <f>Cars_fit!$C$2*'worksheet_(ref_spectra)'!H314</f>
        <v>0</v>
      </c>
      <c r="L314" s="18">
        <f>Cars_fit!$D$2*'worksheet_(ref_spectra)'!I314</f>
        <v>0</v>
      </c>
      <c r="M314" s="18">
        <f>Cars_fit!$E$2*'worksheet_(ref_spectra)'!J314</f>
        <v>0</v>
      </c>
      <c r="N314" s="18">
        <f>Cars_fit!$F$2*'worksheet_(ref_spectra)'!K314</f>
        <v>2633.0739061406457</v>
      </c>
    </row>
    <row r="315" spans="1:14" x14ac:dyDescent="0.25">
      <c r="A315" s="18">
        <f>'worksheet_(ref_spectra)'!A315</f>
        <v>475.199999999993</v>
      </c>
      <c r="B315" s="18">
        <f>'worksheet_(ref_spectra)'!B315</f>
        <v>81337.494527424496</v>
      </c>
      <c r="C315" s="18">
        <f>'worksheet_(ref_spectra)'!Z315</f>
        <v>82001.550146999434</v>
      </c>
      <c r="D315" s="18">
        <f>Chls_fit!$B$2*'worksheet_(ref_spectra)'!C315</f>
        <v>2996.363649940251</v>
      </c>
      <c r="E315" s="18">
        <f>Chls_fit!$C$2*'worksheet_(ref_spectra)'!D315</f>
        <v>2904.6245670056851</v>
      </c>
      <c r="F315" s="18">
        <f t="shared" si="8"/>
        <v>5900.9882169459361</v>
      </c>
      <c r="G315" s="18">
        <f>Chls_fit!D$2*'worksheet_(ref_spectra)'!E315</f>
        <v>35511.28319714198</v>
      </c>
      <c r="H315" s="18">
        <f>Chls_fit!E$2*'worksheet_(ref_spectra)'!F315</f>
        <v>34992.409053904717</v>
      </c>
      <c r="I315" s="18">
        <f t="shared" si="9"/>
        <v>70503.692251046697</v>
      </c>
      <c r="J315" s="18">
        <f>Cars_fit!$B$2*'worksheet_(ref_spectra)'!G315</f>
        <v>2962.3840224559831</v>
      </c>
      <c r="K315" s="18">
        <f>Cars_fit!$C$2*'worksheet_(ref_spectra)'!H315</f>
        <v>0</v>
      </c>
      <c r="L315" s="18">
        <f>Cars_fit!$D$2*'worksheet_(ref_spectra)'!I315</f>
        <v>0</v>
      </c>
      <c r="M315" s="18">
        <f>Cars_fit!$E$2*'worksheet_(ref_spectra)'!J315</f>
        <v>0</v>
      </c>
      <c r="N315" s="18">
        <f>Cars_fit!$F$2*'worksheet_(ref_spectra)'!K315</f>
        <v>2634.4856565508148</v>
      </c>
    </row>
    <row r="316" spans="1:14" x14ac:dyDescent="0.25">
      <c r="A316" s="18">
        <f>'worksheet_(ref_spectra)'!A316</f>
        <v>475.59999999999297</v>
      </c>
      <c r="B316" s="18">
        <f>'worksheet_(ref_spectra)'!B316</f>
        <v>78217.719194553196</v>
      </c>
      <c r="C316" s="18">
        <f>'worksheet_(ref_spectra)'!Z316</f>
        <v>78560.391985441238</v>
      </c>
      <c r="D316" s="18">
        <f>Chls_fit!$B$2*'worksheet_(ref_spectra)'!C316</f>
        <v>2787.7560540583349</v>
      </c>
      <c r="E316" s="18">
        <f>Chls_fit!$C$2*'worksheet_(ref_spectra)'!D316</f>
        <v>2786.8695169919411</v>
      </c>
      <c r="F316" s="18">
        <f t="shared" si="8"/>
        <v>5574.6255710502755</v>
      </c>
      <c r="G316" s="18">
        <f>Chls_fit!D$2*'worksheet_(ref_spectra)'!E316</f>
        <v>34098.963030534382</v>
      </c>
      <c r="H316" s="18">
        <f>Chls_fit!E$2*'worksheet_(ref_spectra)'!F316</f>
        <v>33399.5732950815</v>
      </c>
      <c r="I316" s="18">
        <f t="shared" si="9"/>
        <v>67498.536325615889</v>
      </c>
      <c r="J316" s="18">
        <f>Cars_fit!$B$2*'worksheet_(ref_spectra)'!G316</f>
        <v>2850.7178872806312</v>
      </c>
      <c r="K316" s="18">
        <f>Cars_fit!$C$2*'worksheet_(ref_spectra)'!H316</f>
        <v>0</v>
      </c>
      <c r="L316" s="18">
        <f>Cars_fit!$D$2*'worksheet_(ref_spectra)'!I316</f>
        <v>0</v>
      </c>
      <c r="M316" s="18">
        <f>Cars_fit!$E$2*'worksheet_(ref_spectra)'!J316</f>
        <v>0</v>
      </c>
      <c r="N316" s="18">
        <f>Cars_fit!$F$2*'worksheet_(ref_spectra)'!K316</f>
        <v>2636.5122014944445</v>
      </c>
    </row>
    <row r="317" spans="1:14" x14ac:dyDescent="0.25">
      <c r="A317" s="18">
        <f>'worksheet_(ref_spectra)'!A317</f>
        <v>475.99999999999301</v>
      </c>
      <c r="B317" s="18">
        <f>'worksheet_(ref_spectra)'!B317</f>
        <v>75244.633983776992</v>
      </c>
      <c r="C317" s="18">
        <f>'worksheet_(ref_spectra)'!Z317</f>
        <v>75785.653719378824</v>
      </c>
      <c r="D317" s="18">
        <f>Chls_fit!$B$2*'worksheet_(ref_spectra)'!C317</f>
        <v>2926.8277846462788</v>
      </c>
      <c r="E317" s="18">
        <f>Chls_fit!$C$2*'worksheet_(ref_spectra)'!D317</f>
        <v>2884.9987253367276</v>
      </c>
      <c r="F317" s="18">
        <f t="shared" si="8"/>
        <v>5811.826509983006</v>
      </c>
      <c r="G317" s="18">
        <f>Chls_fit!D$2*'worksheet_(ref_spectra)'!E317</f>
        <v>32722.920352705893</v>
      </c>
      <c r="H317" s="18">
        <f>Chls_fit!E$2*'worksheet_(ref_spectra)'!F317</f>
        <v>31872.836995885566</v>
      </c>
      <c r="I317" s="18">
        <f t="shared" si="9"/>
        <v>64595.757348591462</v>
      </c>
      <c r="J317" s="18">
        <f>Cars_fit!$B$2*'worksheet_(ref_spectra)'!G317</f>
        <v>2740.1231387318458</v>
      </c>
      <c r="K317" s="18">
        <f>Cars_fit!$C$2*'worksheet_(ref_spectra)'!H317</f>
        <v>0</v>
      </c>
      <c r="L317" s="18">
        <f>Cars_fit!$D$2*'worksheet_(ref_spectra)'!I317</f>
        <v>0</v>
      </c>
      <c r="M317" s="18">
        <f>Cars_fit!$E$2*'worksheet_(ref_spectra)'!J317</f>
        <v>0</v>
      </c>
      <c r="N317" s="18">
        <f>Cars_fit!$F$2*'worksheet_(ref_spectra)'!K317</f>
        <v>2637.9467220725196</v>
      </c>
    </row>
    <row r="318" spans="1:14" x14ac:dyDescent="0.25">
      <c r="A318" s="18">
        <f>'worksheet_(ref_spectra)'!A318</f>
        <v>476.39999999999299</v>
      </c>
      <c r="B318" s="18">
        <f>'worksheet_(ref_spectra)'!B318</f>
        <v>72199.239878956607</v>
      </c>
      <c r="C318" s="18">
        <f>'worksheet_(ref_spectra)'!Z318</f>
        <v>72807.310133869396</v>
      </c>
      <c r="D318" s="18">
        <f>Chls_fit!$B$2*'worksheet_(ref_spectra)'!C318</f>
        <v>2907.8634577479229</v>
      </c>
      <c r="E318" s="18">
        <f>Chls_fit!$C$2*'worksheet_(ref_spectra)'!D318</f>
        <v>2865.3728836677701</v>
      </c>
      <c r="F318" s="18">
        <f t="shared" si="8"/>
        <v>5773.2363414156935</v>
      </c>
      <c r="G318" s="18">
        <f>Chls_fit!D$2*'worksheet_(ref_spectra)'!E318</f>
        <v>31370.020210822702</v>
      </c>
      <c r="H318" s="18">
        <f>Chls_fit!E$2*'worksheet_(ref_spectra)'!F318</f>
        <v>30396.078336895625</v>
      </c>
      <c r="I318" s="18">
        <f t="shared" si="9"/>
        <v>61766.098547718328</v>
      </c>
      <c r="J318" s="18">
        <f>Cars_fit!$B$2*'worksheet_(ref_spectra)'!G318</f>
        <v>2629.4592684652175</v>
      </c>
      <c r="K318" s="18">
        <f>Cars_fit!$C$2*'worksheet_(ref_spectra)'!H318</f>
        <v>0</v>
      </c>
      <c r="L318" s="18">
        <f>Cars_fit!$D$2*'worksheet_(ref_spectra)'!I318</f>
        <v>0</v>
      </c>
      <c r="M318" s="18">
        <f>Cars_fit!$E$2*'worksheet_(ref_spectra)'!J318</f>
        <v>0</v>
      </c>
      <c r="N318" s="18">
        <f>Cars_fit!$F$2*'worksheet_(ref_spectra)'!K318</f>
        <v>2638.5159762701687</v>
      </c>
    </row>
    <row r="319" spans="1:14" x14ac:dyDescent="0.25">
      <c r="A319" s="18">
        <f>'worksheet_(ref_spectra)'!A319</f>
        <v>476.79999999999302</v>
      </c>
      <c r="B319" s="18">
        <f>'worksheet_(ref_spectra)'!B319</f>
        <v>69703.968354804092</v>
      </c>
      <c r="C319" s="18">
        <f>'worksheet_(ref_spectra)'!Z319</f>
        <v>69889.948097049681</v>
      </c>
      <c r="D319" s="18">
        <f>Chls_fit!$B$2*'worksheet_(ref_spectra)'!C319</f>
        <v>2832.0061501544988</v>
      </c>
      <c r="E319" s="18">
        <f>Chls_fit!$C$2*'worksheet_(ref_spectra)'!D319</f>
        <v>2878.4567781137416</v>
      </c>
      <c r="F319" s="18">
        <f t="shared" si="8"/>
        <v>5710.4629282682399</v>
      </c>
      <c r="G319" s="18">
        <f>Chls_fit!D$2*'worksheet_(ref_spectra)'!E319</f>
        <v>30056.524927440965</v>
      </c>
      <c r="H319" s="18">
        <f>Chls_fit!E$2*'worksheet_(ref_spectra)'!F319</f>
        <v>28966.072954227413</v>
      </c>
      <c r="I319" s="18">
        <f t="shared" si="9"/>
        <v>59022.597881668378</v>
      </c>
      <c r="J319" s="18">
        <f>Cars_fit!$B$2*'worksheet_(ref_spectra)'!G319</f>
        <v>2518.5534721861386</v>
      </c>
      <c r="K319" s="18">
        <f>Cars_fit!$C$2*'worksheet_(ref_spectra)'!H319</f>
        <v>0</v>
      </c>
      <c r="L319" s="18">
        <f>Cars_fit!$D$2*'worksheet_(ref_spectra)'!I319</f>
        <v>0</v>
      </c>
      <c r="M319" s="18">
        <f>Cars_fit!$E$2*'worksheet_(ref_spectra)'!J319</f>
        <v>0</v>
      </c>
      <c r="N319" s="18">
        <f>Cars_fit!$F$2*'worksheet_(ref_spectra)'!K319</f>
        <v>2638.3338149269207</v>
      </c>
    </row>
    <row r="320" spans="1:14" x14ac:dyDescent="0.25">
      <c r="A320" s="18">
        <f>'worksheet_(ref_spectra)'!A320</f>
        <v>477.199999999993</v>
      </c>
      <c r="B320" s="18">
        <f>'worksheet_(ref_spectra)'!B320</f>
        <v>67083.061779702301</v>
      </c>
      <c r="C320" s="18">
        <f>'worksheet_(ref_spectra)'!Z320</f>
        <v>67138.463090874779</v>
      </c>
      <c r="D320" s="18">
        <f>Chls_fit!$B$2*'worksheet_(ref_spectra)'!C320</f>
        <v>2832.0061501544988</v>
      </c>
      <c r="E320" s="18">
        <f>Chls_fit!$C$2*'worksheet_(ref_spectra)'!D320</f>
        <v>2884.9987253367276</v>
      </c>
      <c r="F320" s="18">
        <f t="shared" si="8"/>
        <v>5717.0048754912259</v>
      </c>
      <c r="G320" s="18">
        <f>Chls_fit!D$2*'worksheet_(ref_spectra)'!E320</f>
        <v>28782.434502560678</v>
      </c>
      <c r="H320" s="18">
        <f>Chls_fit!E$2*'worksheet_(ref_spectra)'!F320</f>
        <v>27590.07566662052</v>
      </c>
      <c r="I320" s="18">
        <f t="shared" si="9"/>
        <v>56372.510169181201</v>
      </c>
      <c r="J320" s="18">
        <f>Cars_fit!$B$2*'worksheet_(ref_spectra)'!G320</f>
        <v>2410.136057749407</v>
      </c>
      <c r="K320" s="18">
        <f>Cars_fit!$C$2*'worksheet_(ref_spectra)'!H320</f>
        <v>0</v>
      </c>
      <c r="L320" s="18">
        <f>Cars_fit!$D$2*'worksheet_(ref_spectra)'!I320</f>
        <v>0</v>
      </c>
      <c r="M320" s="18">
        <f>Cars_fit!$E$2*'worksheet_(ref_spectra)'!J320</f>
        <v>0</v>
      </c>
      <c r="N320" s="18">
        <f>Cars_fit!$F$2*'worksheet_(ref_spectra)'!K320</f>
        <v>2638.811988452946</v>
      </c>
    </row>
    <row r="321" spans="1:14" x14ac:dyDescent="0.25">
      <c r="A321" s="18">
        <f>'worksheet_(ref_spectra)'!A321</f>
        <v>477.59999999999297</v>
      </c>
      <c r="B321" s="18">
        <f>'worksheet_(ref_spectra)'!B321</f>
        <v>64551.3814240227</v>
      </c>
      <c r="C321" s="18">
        <f>'worksheet_(ref_spectra)'!Z321</f>
        <v>64731.334822868179</v>
      </c>
      <c r="D321" s="18">
        <f>Chls_fit!$B$2*'worksheet_(ref_spectra)'!C321</f>
        <v>2945.7921115446352</v>
      </c>
      <c r="E321" s="18">
        <f>Chls_fit!$C$2*'worksheet_(ref_spectra)'!D321</f>
        <v>3002.7537753504716</v>
      </c>
      <c r="F321" s="18">
        <f t="shared" si="8"/>
        <v>5948.5458868951064</v>
      </c>
      <c r="G321" s="18">
        <f>Chls_fit!D$2*'worksheet_(ref_spectra)'!E321</f>
        <v>27550.876305904181</v>
      </c>
      <c r="H321" s="18">
        <f>Chls_fit!E$2*'worksheet_(ref_spectra)'!F321</f>
        <v>26289.044839322611</v>
      </c>
      <c r="I321" s="18">
        <f t="shared" si="9"/>
        <v>53839.921145226792</v>
      </c>
      <c r="J321" s="18">
        <f>Cars_fit!$B$2*'worksheet_(ref_spectra)'!G321</f>
        <v>2302.9628342338497</v>
      </c>
      <c r="K321" s="18">
        <f>Cars_fit!$C$2*'worksheet_(ref_spectra)'!H321</f>
        <v>0</v>
      </c>
      <c r="L321" s="18">
        <f>Cars_fit!$D$2*'worksheet_(ref_spectra)'!I321</f>
        <v>0</v>
      </c>
      <c r="M321" s="18">
        <f>Cars_fit!$E$2*'worksheet_(ref_spectra)'!J321</f>
        <v>0</v>
      </c>
      <c r="N321" s="18">
        <f>Cars_fit!$F$2*'worksheet_(ref_spectra)'!K321</f>
        <v>2639.9049565124315</v>
      </c>
    </row>
    <row r="322" spans="1:14" x14ac:dyDescent="0.25">
      <c r="A322" s="18">
        <f>'worksheet_(ref_spectra)'!A322</f>
        <v>477.99999999999301</v>
      </c>
      <c r="B322" s="18">
        <f>'worksheet_(ref_spectra)'!B322</f>
        <v>62014.301440410796</v>
      </c>
      <c r="C322" s="18">
        <f>'worksheet_(ref_spectra)'!Z322</f>
        <v>61988.013545424175</v>
      </c>
      <c r="D322" s="18">
        <f>Chls_fit!$B$2*'worksheet_(ref_spectra)'!C322</f>
        <v>2819.3632655555948</v>
      </c>
      <c r="E322" s="18">
        <f>Chls_fit!$C$2*'worksheet_(ref_spectra)'!D322</f>
        <v>2963.5020920125571</v>
      </c>
      <c r="F322" s="18">
        <f t="shared" si="8"/>
        <v>5782.8653575681519</v>
      </c>
      <c r="G322" s="18">
        <f>Chls_fit!D$2*'worksheet_(ref_spectra)'!E322</f>
        <v>26344.337067026387</v>
      </c>
      <c r="H322" s="18">
        <f>Chls_fit!E$2*'worksheet_(ref_spectra)'!F322</f>
        <v>25021.869832809407</v>
      </c>
      <c r="I322" s="18">
        <f t="shared" si="9"/>
        <v>51366.206899835794</v>
      </c>
      <c r="J322" s="18">
        <f>Cars_fit!$B$2*'worksheet_(ref_spectra)'!G322</f>
        <v>2197.8978231125034</v>
      </c>
      <c r="K322" s="18">
        <f>Cars_fit!$C$2*'worksheet_(ref_spectra)'!H322</f>
        <v>0</v>
      </c>
      <c r="L322" s="18">
        <f>Cars_fit!$D$2*'worksheet_(ref_spectra)'!I322</f>
        <v>0</v>
      </c>
      <c r="M322" s="18">
        <f>Cars_fit!$E$2*'worksheet_(ref_spectra)'!J322</f>
        <v>0</v>
      </c>
      <c r="N322" s="18">
        <f>Cars_fit!$F$2*'worksheet_(ref_spectra)'!K322</f>
        <v>2641.0434649077292</v>
      </c>
    </row>
    <row r="323" spans="1:14" x14ac:dyDescent="0.25">
      <c r="A323" s="18">
        <f>'worksheet_(ref_spectra)'!A323</f>
        <v>478.39999999999299</v>
      </c>
      <c r="B323" s="18">
        <f>'worksheet_(ref_spectra)'!B323</f>
        <v>59593.840677981098</v>
      </c>
      <c r="C323" s="18">
        <f>'worksheet_(ref_spectra)'!Z323</f>
        <v>59726.483393959992</v>
      </c>
      <c r="D323" s="18">
        <f>Chls_fit!$B$2*'worksheet_(ref_spectra)'!C323</f>
        <v>2933.1492269457312</v>
      </c>
      <c r="E323" s="18">
        <f>Chls_fit!$C$2*'worksheet_(ref_spectra)'!D323</f>
        <v>3055.0893531343577</v>
      </c>
      <c r="F323" s="18">
        <f t="shared" ref="F323:F386" si="10">D323+E323</f>
        <v>5988.2385800800894</v>
      </c>
      <c r="G323" s="18">
        <f>Chls_fit!D$2*'worksheet_(ref_spectra)'!E323</f>
        <v>25186.584795817056</v>
      </c>
      <c r="H323" s="18">
        <f>Chls_fit!E$2*'worksheet_(ref_spectra)'!F323</f>
        <v>23814.345558154964</v>
      </c>
      <c r="I323" s="18">
        <f t="shared" ref="I323:I386" si="11">G323+H323</f>
        <v>49000.93035397202</v>
      </c>
      <c r="J323" s="18">
        <f>Cars_fit!$B$2*'worksheet_(ref_spectra)'!G323</f>
        <v>2096.7036281903647</v>
      </c>
      <c r="K323" s="18">
        <f>Cars_fit!$C$2*'worksheet_(ref_spectra)'!H323</f>
        <v>0</v>
      </c>
      <c r="L323" s="18">
        <f>Cars_fit!$D$2*'worksheet_(ref_spectra)'!I323</f>
        <v>0</v>
      </c>
      <c r="M323" s="18">
        <f>Cars_fit!$E$2*'worksheet_(ref_spectra)'!J323</f>
        <v>0</v>
      </c>
      <c r="N323" s="18">
        <f>Cars_fit!$F$2*'worksheet_(ref_spectra)'!K323</f>
        <v>2640.6108317175162</v>
      </c>
    </row>
    <row r="324" spans="1:14" x14ac:dyDescent="0.25">
      <c r="A324" s="18">
        <f>'worksheet_(ref_spectra)'!A324</f>
        <v>478.79999999999302</v>
      </c>
      <c r="B324" s="18">
        <f>'worksheet_(ref_spectra)'!B324</f>
        <v>57256.220665442597</v>
      </c>
      <c r="C324" s="18">
        <f>'worksheet_(ref_spectra)'!Z324</f>
        <v>57418.911056952144</v>
      </c>
      <c r="D324" s="18">
        <f>Chls_fit!$B$2*'worksheet_(ref_spectra)'!C324</f>
        <v>2996.363649940251</v>
      </c>
      <c r="E324" s="18">
        <f>Chls_fit!$C$2*'worksheet_(ref_spectra)'!D324</f>
        <v>3061.6313003573437</v>
      </c>
      <c r="F324" s="18">
        <f t="shared" si="10"/>
        <v>6057.9949502975942</v>
      </c>
      <c r="G324" s="18">
        <f>Chls_fit!D$2*'worksheet_(ref_spectra)'!E324</f>
        <v>24082.623283831927</v>
      </c>
      <c r="H324" s="18">
        <f>Chls_fit!E$2*'worksheet_(ref_spectra)'!F324</f>
        <v>22643.901468169486</v>
      </c>
      <c r="I324" s="18">
        <f t="shared" si="11"/>
        <v>46726.524752001409</v>
      </c>
      <c r="J324" s="18">
        <f>Cars_fit!$B$2*'worksheet_(ref_spectra)'!G324</f>
        <v>1995.6476767039121</v>
      </c>
      <c r="K324" s="18">
        <f>Cars_fit!$C$2*'worksheet_(ref_spectra)'!H324</f>
        <v>0</v>
      </c>
      <c r="L324" s="18">
        <f>Cars_fit!$D$2*'worksheet_(ref_spectra)'!I324</f>
        <v>0</v>
      </c>
      <c r="M324" s="18">
        <f>Cars_fit!$E$2*'worksheet_(ref_spectra)'!J324</f>
        <v>0</v>
      </c>
      <c r="N324" s="18">
        <f>Cars_fit!$F$2*'worksheet_(ref_spectra)'!K324</f>
        <v>2638.7436779492282</v>
      </c>
    </row>
    <row r="325" spans="1:14" x14ac:dyDescent="0.25">
      <c r="A325" s="18">
        <f>'worksheet_(ref_spectra)'!A325</f>
        <v>479.199999999993</v>
      </c>
      <c r="B325" s="18">
        <f>'worksheet_(ref_spectra)'!B325</f>
        <v>55258.914517332298</v>
      </c>
      <c r="C325" s="18">
        <f>'worksheet_(ref_spectra)'!Z325</f>
        <v>55012.002478123832</v>
      </c>
      <c r="D325" s="18">
        <f>Chls_fit!$B$2*'worksheet_(ref_spectra)'!C325</f>
        <v>2857.2919193523071</v>
      </c>
      <c r="E325" s="18">
        <f>Chls_fit!$C$2*'worksheet_(ref_spectra)'!D325</f>
        <v>3100.8829836952582</v>
      </c>
      <c r="F325" s="18">
        <f t="shared" si="10"/>
        <v>5958.1749030475657</v>
      </c>
      <c r="G325" s="18">
        <f>Chls_fit!D$2*'worksheet_(ref_spectra)'!E325</f>
        <v>22971.781558457657</v>
      </c>
      <c r="H325" s="18">
        <f>Chls_fit!E$2*'worksheet_(ref_spectra)'!F325</f>
        <v>21546.005565579802</v>
      </c>
      <c r="I325" s="18">
        <f t="shared" si="11"/>
        <v>44517.787124037459</v>
      </c>
      <c r="J325" s="18">
        <f>Cars_fit!$B$2*'worksheet_(ref_spectra)'!G325</f>
        <v>1899.0500760183322</v>
      </c>
      <c r="K325" s="18">
        <f>Cars_fit!$C$2*'worksheet_(ref_spectra)'!H325</f>
        <v>0</v>
      </c>
      <c r="L325" s="18">
        <f>Cars_fit!$D$2*'worksheet_(ref_spectra)'!I325</f>
        <v>0</v>
      </c>
      <c r="M325" s="18">
        <f>Cars_fit!$E$2*'worksheet_(ref_spectra)'!J325</f>
        <v>0</v>
      </c>
      <c r="N325" s="18">
        <f>Cars_fit!$F$2*'worksheet_(ref_spectra)'!K325</f>
        <v>2636.9903750204699</v>
      </c>
    </row>
    <row r="326" spans="1:14" x14ac:dyDescent="0.25">
      <c r="A326" s="18">
        <f>'worksheet_(ref_spectra)'!A326</f>
        <v>479.59999999999297</v>
      </c>
      <c r="B326" s="18">
        <f>'worksheet_(ref_spectra)'!B326</f>
        <v>53199.716202822201</v>
      </c>
      <c r="C326" s="18">
        <f>'worksheet_(ref_spectra)'!Z326</f>
        <v>53080.420778403575</v>
      </c>
      <c r="D326" s="18">
        <f>Chls_fit!$B$2*'worksheet_(ref_spectra)'!C326</f>
        <v>3015.3279768386069</v>
      </c>
      <c r="E326" s="18">
        <f>Chls_fit!$C$2*'worksheet_(ref_spectra)'!D326</f>
        <v>3205.5541392630307</v>
      </c>
      <c r="F326" s="18">
        <f t="shared" si="10"/>
        <v>6220.8821161016376</v>
      </c>
      <c r="G326" s="18">
        <f>Chls_fit!D$2*'worksheet_(ref_spectra)'!E326</f>
        <v>21925.363649363539</v>
      </c>
      <c r="H326" s="18">
        <f>Chls_fit!E$2*'worksheet_(ref_spectra)'!F326</f>
        <v>20494.056848340784</v>
      </c>
      <c r="I326" s="18">
        <f t="shared" si="11"/>
        <v>42419.420497704326</v>
      </c>
      <c r="J326" s="18">
        <f>Cars_fit!$B$2*'worksheet_(ref_spectra)'!G326</f>
        <v>1804.6989311626498</v>
      </c>
      <c r="K326" s="18">
        <f>Cars_fit!$C$2*'worksheet_(ref_spectra)'!H326</f>
        <v>0</v>
      </c>
      <c r="L326" s="18">
        <f>Cars_fit!$D$2*'worksheet_(ref_spectra)'!I326</f>
        <v>0</v>
      </c>
      <c r="M326" s="18">
        <f>Cars_fit!$E$2*'worksheet_(ref_spectra)'!J326</f>
        <v>0</v>
      </c>
      <c r="N326" s="18">
        <f>Cars_fit!$F$2*'worksheet_(ref_spectra)'!K326</f>
        <v>2635.4192334349591</v>
      </c>
    </row>
    <row r="327" spans="1:14" x14ac:dyDescent="0.25">
      <c r="A327" s="18">
        <f>'worksheet_(ref_spectra)'!A327</f>
        <v>479.99999999999301</v>
      </c>
      <c r="B327" s="18">
        <f>'worksheet_(ref_spectra)'!B327</f>
        <v>51113.690794252703</v>
      </c>
      <c r="C327" s="18">
        <f>'worksheet_(ref_spectra)'!Z327</f>
        <v>51040.212062370985</v>
      </c>
      <c r="D327" s="18">
        <f>Chls_fit!$B$2*'worksheet_(ref_spectra)'!C327</f>
        <v>3027.9708614375113</v>
      </c>
      <c r="E327" s="18">
        <f>Chls_fit!$C$2*'worksheet_(ref_spectra)'!D327</f>
        <v>3257.8897170469168</v>
      </c>
      <c r="F327" s="18">
        <f t="shared" si="10"/>
        <v>6285.8605784844276</v>
      </c>
      <c r="G327" s="18">
        <f>Chls_fit!D$2*'worksheet_(ref_spectra)'!E327</f>
        <v>20912.0958593262</v>
      </c>
      <c r="H327" s="18">
        <f>Chls_fit!E$2*'worksheet_(ref_spectra)'!F327</f>
        <v>19496.116226163085</v>
      </c>
      <c r="I327" s="18">
        <f t="shared" si="11"/>
        <v>40408.212085489286</v>
      </c>
      <c r="J327" s="18">
        <f>Cars_fit!$B$2*'worksheet_(ref_spectra)'!G327</f>
        <v>1712.9744115850008</v>
      </c>
      <c r="K327" s="18">
        <f>Cars_fit!$C$2*'worksheet_(ref_spectra)'!H327</f>
        <v>0</v>
      </c>
      <c r="L327" s="18">
        <f>Cars_fit!$D$2*'worksheet_(ref_spectra)'!I327</f>
        <v>0</v>
      </c>
      <c r="M327" s="18">
        <f>Cars_fit!$E$2*'worksheet_(ref_spectra)'!J327</f>
        <v>0</v>
      </c>
      <c r="N327" s="18">
        <f>Cars_fit!$F$2*'worksheet_(ref_spectra)'!K327</f>
        <v>2633.1649868122695</v>
      </c>
    </row>
    <row r="328" spans="1:14" x14ac:dyDescent="0.25">
      <c r="A328" s="18">
        <f>'worksheet_(ref_spectra)'!A328</f>
        <v>480.39999999999299</v>
      </c>
      <c r="B328" s="18">
        <f>'worksheet_(ref_spectra)'!B328</f>
        <v>49581.7179971039</v>
      </c>
      <c r="C328" s="18">
        <f>'worksheet_(ref_spectra)'!Z328</f>
        <v>49206.102602554514</v>
      </c>
      <c r="D328" s="18">
        <f>Chls_fit!$B$2*'worksheet_(ref_spectra)'!C328</f>
        <v>3192.3283612232631</v>
      </c>
      <c r="E328" s="18">
        <f>Chls_fit!$C$2*'worksheet_(ref_spectra)'!D328</f>
        <v>3290.5994531618458</v>
      </c>
      <c r="F328" s="18">
        <f t="shared" si="10"/>
        <v>6482.9278143851088</v>
      </c>
      <c r="G328" s="18">
        <f>Chls_fit!D$2*'worksheet_(ref_spectra)'!E328</f>
        <v>19958.24809401327</v>
      </c>
      <c r="H328" s="18">
        <f>Chls_fit!E$2*'worksheet_(ref_spectra)'!F328</f>
        <v>18509.460877580284</v>
      </c>
      <c r="I328" s="18">
        <f t="shared" si="11"/>
        <v>38467.708971593558</v>
      </c>
      <c r="J328" s="18">
        <f>Cars_fit!$B$2*'worksheet_(ref_spectra)'!G328</f>
        <v>1626.3994599866546</v>
      </c>
      <c r="K328" s="18">
        <f>Cars_fit!$C$2*'worksheet_(ref_spectra)'!H328</f>
        <v>0</v>
      </c>
      <c r="L328" s="18">
        <f>Cars_fit!$D$2*'worksheet_(ref_spectra)'!I328</f>
        <v>0</v>
      </c>
      <c r="M328" s="18">
        <f>Cars_fit!$E$2*'worksheet_(ref_spectra)'!J328</f>
        <v>0</v>
      </c>
      <c r="N328" s="18">
        <f>Cars_fit!$F$2*'worksheet_(ref_spectra)'!K328</f>
        <v>2629.0663565891982</v>
      </c>
    </row>
    <row r="329" spans="1:14" x14ac:dyDescent="0.25">
      <c r="A329" s="18">
        <f>'worksheet_(ref_spectra)'!A329</f>
        <v>480.79999999999302</v>
      </c>
      <c r="B329" s="18">
        <f>'worksheet_(ref_spectra)'!B329</f>
        <v>47182.830432485003</v>
      </c>
      <c r="C329" s="18">
        <f>'worksheet_(ref_spectra)'!Z329</f>
        <v>47192.309723414</v>
      </c>
      <c r="D329" s="18">
        <f>Chls_fit!$B$2*'worksheet_(ref_spectra)'!C329</f>
        <v>3116.4710536298394</v>
      </c>
      <c r="E329" s="18">
        <f>Chls_fit!$C$2*'worksheet_(ref_spectra)'!D329</f>
        <v>3323.3091892767748</v>
      </c>
      <c r="F329" s="18">
        <f t="shared" si="10"/>
        <v>6439.7802429066141</v>
      </c>
      <c r="G329" s="18">
        <f>Chls_fit!D$2*'worksheet_(ref_spectra)'!E329</f>
        <v>19007.52769842268</v>
      </c>
      <c r="H329" s="18">
        <f>Chls_fit!E$2*'worksheet_(ref_spectra)'!F329</f>
        <v>17580.037987943055</v>
      </c>
      <c r="I329" s="18">
        <f t="shared" si="11"/>
        <v>36587.565686365735</v>
      </c>
      <c r="J329" s="18">
        <f>Cars_fit!$B$2*'worksheet_(ref_spectra)'!G329</f>
        <v>1540.8613341559535</v>
      </c>
      <c r="K329" s="18">
        <f>Cars_fit!$C$2*'worksheet_(ref_spectra)'!H329</f>
        <v>0</v>
      </c>
      <c r="L329" s="18">
        <f>Cars_fit!$D$2*'worksheet_(ref_spectra)'!I329</f>
        <v>0</v>
      </c>
      <c r="M329" s="18">
        <f>Cars_fit!$E$2*'worksheet_(ref_spectra)'!J329</f>
        <v>0</v>
      </c>
      <c r="N329" s="18">
        <f>Cars_fit!$F$2*'worksheet_(ref_spectra)'!K329</f>
        <v>2624.1024599857005</v>
      </c>
    </row>
    <row r="330" spans="1:14" x14ac:dyDescent="0.25">
      <c r="A330" s="18">
        <f>'worksheet_(ref_spectra)'!A330</f>
        <v>481.199999999993</v>
      </c>
      <c r="B330" s="18">
        <f>'worksheet_(ref_spectra)'!B330</f>
        <v>45916.109581259901</v>
      </c>
      <c r="C330" s="18">
        <f>'worksheet_(ref_spectra)'!Z330</f>
        <v>45614.34935053224</v>
      </c>
      <c r="D330" s="18">
        <f>Chls_fit!$B$2*'worksheet_(ref_spectra)'!C330</f>
        <v>3198.6498035227155</v>
      </c>
      <c r="E330" s="18">
        <f>Chls_fit!$C$2*'worksheet_(ref_spectra)'!D330</f>
        <v>3486.8578698514193</v>
      </c>
      <c r="F330" s="18">
        <f t="shared" si="10"/>
        <v>6685.5076733741353</v>
      </c>
      <c r="G330" s="18">
        <f>Chls_fit!D$2*'worksheet_(ref_spectra)'!E330</f>
        <v>18125.609436723513</v>
      </c>
      <c r="H330" s="18">
        <f>Chls_fit!E$2*'worksheet_(ref_spectra)'!F330</f>
        <v>16723.969376672681</v>
      </c>
      <c r="I330" s="18">
        <f t="shared" si="11"/>
        <v>34849.578813396191</v>
      </c>
      <c r="J330" s="18">
        <f>Cars_fit!$B$2*'worksheet_(ref_spectra)'!G330</f>
        <v>1460.8529457526915</v>
      </c>
      <c r="K330" s="18">
        <f>Cars_fit!$C$2*'worksheet_(ref_spectra)'!H330</f>
        <v>0</v>
      </c>
      <c r="L330" s="18">
        <f>Cars_fit!$D$2*'worksheet_(ref_spectra)'!I330</f>
        <v>0</v>
      </c>
      <c r="M330" s="18">
        <f>Cars_fit!$E$2*'worksheet_(ref_spectra)'!J330</f>
        <v>0</v>
      </c>
      <c r="N330" s="18">
        <f>Cars_fit!$F$2*'worksheet_(ref_spectra)'!K330</f>
        <v>2618.4099180092126</v>
      </c>
    </row>
    <row r="331" spans="1:14" x14ac:dyDescent="0.25">
      <c r="A331" s="18">
        <f>'worksheet_(ref_spectra)'!A331</f>
        <v>481.59999999999297</v>
      </c>
      <c r="B331" s="18">
        <f>'worksheet_(ref_spectra)'!B331</f>
        <v>44310.982406798597</v>
      </c>
      <c r="C331" s="18">
        <f>'worksheet_(ref_spectra)'!Z331</f>
        <v>43907.326082708569</v>
      </c>
      <c r="D331" s="18">
        <f>Chls_fit!$B$2*'worksheet_(ref_spectra)'!C331</f>
        <v>3261.8642265172352</v>
      </c>
      <c r="E331" s="18">
        <f>Chls_fit!$C$2*'worksheet_(ref_spectra)'!D331</f>
        <v>3513.0256587433623</v>
      </c>
      <c r="F331" s="18">
        <f t="shared" si="10"/>
        <v>6774.889885260598</v>
      </c>
      <c r="G331" s="18">
        <f>Chls_fit!D$2*'worksheet_(ref_spectra)'!E331</f>
        <v>17251.822336302423</v>
      </c>
      <c r="H331" s="18">
        <f>Chls_fit!E$2*'worksheet_(ref_spectra)'!F331</f>
        <v>15884.828675794663</v>
      </c>
      <c r="I331" s="18">
        <f t="shared" si="11"/>
        <v>33136.651012097085</v>
      </c>
      <c r="J331" s="18">
        <f>Cars_fit!$B$2*'worksheet_(ref_spectra)'!G331</f>
        <v>1384.024156370207</v>
      </c>
      <c r="K331" s="18">
        <f>Cars_fit!$C$2*'worksheet_(ref_spectra)'!H331</f>
        <v>0</v>
      </c>
      <c r="L331" s="18">
        <f>Cars_fit!$D$2*'worksheet_(ref_spectra)'!I331</f>
        <v>0</v>
      </c>
      <c r="M331" s="18">
        <f>Cars_fit!$E$2*'worksheet_(ref_spectra)'!J331</f>
        <v>0</v>
      </c>
      <c r="N331" s="18">
        <f>Cars_fit!$F$2*'worksheet_(ref_spectra)'!K331</f>
        <v>2611.7610289806744</v>
      </c>
    </row>
    <row r="332" spans="1:14" x14ac:dyDescent="0.25">
      <c r="A332" s="18">
        <f>'worksheet_(ref_spectra)'!A332</f>
        <v>481.99999999999199</v>
      </c>
      <c r="B332" s="18">
        <f>'worksheet_(ref_spectra)'!B332</f>
        <v>42863.878198018603</v>
      </c>
      <c r="C332" s="18">
        <f>'worksheet_(ref_spectra)'!Z332</f>
        <v>42358.177199673308</v>
      </c>
      <c r="D332" s="18">
        <f>Chls_fit!$B$2*'worksheet_(ref_spectra)'!C332</f>
        <v>3287.1499957150436</v>
      </c>
      <c r="E332" s="18">
        <f>Chls_fit!$C$2*'worksheet_(ref_spectra)'!D332</f>
        <v>3617.6968143111349</v>
      </c>
      <c r="F332" s="18">
        <f t="shared" si="10"/>
        <v>6904.846810026178</v>
      </c>
      <c r="G332" s="18">
        <f>Chls_fit!D$2*'worksheet_(ref_spectra)'!E332</f>
        <v>16434.953364827878</v>
      </c>
      <c r="H332" s="18">
        <f>Chls_fit!E$2*'worksheet_(ref_spectra)'!F332</f>
        <v>15104.532615804344</v>
      </c>
      <c r="I332" s="18">
        <f t="shared" si="11"/>
        <v>31539.48598063222</v>
      </c>
      <c r="J332" s="18">
        <f>Cars_fit!$B$2*'worksheet_(ref_spectra)'!G332</f>
        <v>1310.0984791371282</v>
      </c>
      <c r="K332" s="18">
        <f>Cars_fit!$C$2*'worksheet_(ref_spectra)'!H332</f>
        <v>0</v>
      </c>
      <c r="L332" s="18">
        <f>Cars_fit!$D$2*'worksheet_(ref_spectra)'!I332</f>
        <v>0</v>
      </c>
      <c r="M332" s="18">
        <f>Cars_fit!$E$2*'worksheet_(ref_spectra)'!J332</f>
        <v>0</v>
      </c>
      <c r="N332" s="18">
        <f>Cars_fit!$F$2*'worksheet_(ref_spectra)'!K332</f>
        <v>2603.745929877779</v>
      </c>
    </row>
    <row r="333" spans="1:14" x14ac:dyDescent="0.25">
      <c r="A333" s="18">
        <f>'worksheet_(ref_spectra)'!A333</f>
        <v>482.39999999999202</v>
      </c>
      <c r="B333" s="18">
        <f>'worksheet_(ref_spectra)'!B333</f>
        <v>41369.814749227997</v>
      </c>
      <c r="C333" s="18">
        <f>'worksheet_(ref_spectra)'!Z333</f>
        <v>40721.121519412256</v>
      </c>
      <c r="D333" s="18">
        <f>Chls_fit!$B$2*'worksheet_(ref_spectra)'!C333</f>
        <v>3249.2213419183313</v>
      </c>
      <c r="E333" s="18">
        <f>Chls_fit!$C$2*'worksheet_(ref_spectra)'!D333</f>
        <v>3650.4065504260634</v>
      </c>
      <c r="F333" s="18">
        <f t="shared" si="10"/>
        <v>6899.6278923443951</v>
      </c>
      <c r="G333" s="18">
        <f>Chls_fit!D$2*'worksheet_(ref_spectra)'!E333</f>
        <v>15635.597663798419</v>
      </c>
      <c r="H333" s="18">
        <f>Chls_fit!E$2*'worksheet_(ref_spectra)'!F333</f>
        <v>14350.837557859149</v>
      </c>
      <c r="I333" s="18">
        <f t="shared" si="11"/>
        <v>29986.435221657568</v>
      </c>
      <c r="J333" s="18">
        <f>Cars_fit!$B$2*'worksheet_(ref_spectra)'!G333</f>
        <v>1240.1473006800215</v>
      </c>
      <c r="K333" s="18">
        <f>Cars_fit!$C$2*'worksheet_(ref_spectra)'!H333</f>
        <v>0</v>
      </c>
      <c r="L333" s="18">
        <f>Cars_fit!$D$2*'worksheet_(ref_spectra)'!I333</f>
        <v>0</v>
      </c>
      <c r="M333" s="18">
        <f>Cars_fit!$E$2*'worksheet_(ref_spectra)'!J333</f>
        <v>0</v>
      </c>
      <c r="N333" s="18">
        <f>Cars_fit!$F$2*'worksheet_(ref_spectra)'!K333</f>
        <v>2594.911104730269</v>
      </c>
    </row>
    <row r="334" spans="1:14" x14ac:dyDescent="0.25">
      <c r="A334" s="18">
        <f>'worksheet_(ref_spectra)'!A334</f>
        <v>482.799999999992</v>
      </c>
      <c r="B334" s="18">
        <f>'worksheet_(ref_spectra)'!B334</f>
        <v>39980.735257050197</v>
      </c>
      <c r="C334" s="18">
        <f>'worksheet_(ref_spectra)'!Z334</f>
        <v>39432.991810596468</v>
      </c>
      <c r="D334" s="18">
        <f>Chls_fit!$B$2*'worksheet_(ref_spectra)'!C334</f>
        <v>3350.3644187095633</v>
      </c>
      <c r="E334" s="18">
        <f>Chls_fit!$C$2*'worksheet_(ref_spectra)'!D334</f>
        <v>3781.245494885779</v>
      </c>
      <c r="F334" s="18">
        <f t="shared" si="10"/>
        <v>7131.6099135953427</v>
      </c>
      <c r="G334" s="18">
        <f>Chls_fit!D$2*'worksheet_(ref_spectra)'!E334</f>
        <v>14896.912935382308</v>
      </c>
      <c r="H334" s="18">
        <f>Chls_fit!E$2*'worksheet_(ref_spectra)'!F334</f>
        <v>13646.314049148881</v>
      </c>
      <c r="I334" s="18">
        <f t="shared" si="11"/>
        <v>28543.226984531189</v>
      </c>
      <c r="J334" s="18">
        <f>Cars_fit!$B$2*'worksheet_(ref_spectra)'!G334</f>
        <v>1173.4448429615352</v>
      </c>
      <c r="K334" s="18">
        <f>Cars_fit!$C$2*'worksheet_(ref_spectra)'!H334</f>
        <v>0</v>
      </c>
      <c r="L334" s="18">
        <f>Cars_fit!$D$2*'worksheet_(ref_spectra)'!I334</f>
        <v>0</v>
      </c>
      <c r="M334" s="18">
        <f>Cars_fit!$E$2*'worksheet_(ref_spectra)'!J334</f>
        <v>0</v>
      </c>
      <c r="N334" s="18">
        <f>Cars_fit!$F$2*'worksheet_(ref_spectra)'!K334</f>
        <v>2584.7100695084023</v>
      </c>
    </row>
    <row r="335" spans="1:14" x14ac:dyDescent="0.25">
      <c r="A335" s="18">
        <f>'worksheet_(ref_spectra)'!A335</f>
        <v>483.19999999999197</v>
      </c>
      <c r="B335" s="18">
        <f>'worksheet_(ref_spectra)'!B335</f>
        <v>38460.1201453549</v>
      </c>
      <c r="C335" s="18">
        <f>'worksheet_(ref_spectra)'!Z335</f>
        <v>38152.869203610491</v>
      </c>
      <c r="D335" s="18">
        <f>Chls_fit!$B$2*'worksheet_(ref_spectra)'!C335</f>
        <v>3457.8289378002478</v>
      </c>
      <c r="E335" s="18">
        <f>Chls_fit!$C$2*'worksheet_(ref_spectra)'!D335</f>
        <v>3866.290808784594</v>
      </c>
      <c r="F335" s="18">
        <f t="shared" si="10"/>
        <v>7324.1197465848418</v>
      </c>
      <c r="G335" s="18">
        <f>Chls_fit!D$2*'worksheet_(ref_spectra)'!E335</f>
        <v>14173.865055577886</v>
      </c>
      <c r="H335" s="18">
        <f>Chls_fit!E$2*'worksheet_(ref_spectra)'!F335</f>
        <v>12971.615906367995</v>
      </c>
      <c r="I335" s="18">
        <f t="shared" si="11"/>
        <v>27145.480961945883</v>
      </c>
      <c r="J335" s="18">
        <f>Cars_fit!$B$2*'worksheet_(ref_spectra)'!G335</f>
        <v>1110.7860057368639</v>
      </c>
      <c r="K335" s="18">
        <f>Cars_fit!$C$2*'worksheet_(ref_spectra)'!H335</f>
        <v>0</v>
      </c>
      <c r="L335" s="18">
        <f>Cars_fit!$D$2*'worksheet_(ref_spectra)'!I335</f>
        <v>0</v>
      </c>
      <c r="M335" s="18">
        <f>Cars_fit!$E$2*'worksheet_(ref_spectra)'!J335</f>
        <v>0</v>
      </c>
      <c r="N335" s="18">
        <f>Cars_fit!$F$2*'worksheet_(ref_spectra)'!K335</f>
        <v>2572.4824893429059</v>
      </c>
    </row>
    <row r="336" spans="1:14" x14ac:dyDescent="0.25">
      <c r="A336" s="18">
        <f>'worksheet_(ref_spectra)'!A336</f>
        <v>483.59999999999201</v>
      </c>
      <c r="B336" s="18">
        <f>'worksheet_(ref_spectra)'!B336</f>
        <v>37846.508552299798</v>
      </c>
      <c r="C336" s="18">
        <f>'worksheet_(ref_spectra)'!Z336</f>
        <v>36900.127432138106</v>
      </c>
      <c r="D336" s="18">
        <f>Chls_fit!$B$2*'worksheet_(ref_spectra)'!C336</f>
        <v>3483.1147069980557</v>
      </c>
      <c r="E336" s="18">
        <f>Chls_fit!$C$2*'worksheet_(ref_spectra)'!D336</f>
        <v>3990.587806021324</v>
      </c>
      <c r="F336" s="18">
        <f t="shared" si="10"/>
        <v>7473.7025130193797</v>
      </c>
      <c r="G336" s="18">
        <f>Chls_fit!D$2*'worksheet_(ref_spectra)'!E336</f>
        <v>13487.094664552576</v>
      </c>
      <c r="H336" s="18">
        <f>Chls_fit!E$2*'worksheet_(ref_spectra)'!F336</f>
        <v>12329.967493400749</v>
      </c>
      <c r="I336" s="18">
        <f t="shared" si="11"/>
        <v>25817.062157953325</v>
      </c>
      <c r="J336" s="18">
        <f>Cars_fit!$B$2*'worksheet_(ref_spectra)'!G336</f>
        <v>1050.2008200474825</v>
      </c>
      <c r="K336" s="18">
        <f>Cars_fit!$C$2*'worksheet_(ref_spectra)'!H336</f>
        <v>0</v>
      </c>
      <c r="L336" s="18">
        <f>Cars_fit!$D$2*'worksheet_(ref_spectra)'!I336</f>
        <v>0</v>
      </c>
      <c r="M336" s="18">
        <f>Cars_fit!$E$2*'worksheet_(ref_spectra)'!J336</f>
        <v>0</v>
      </c>
      <c r="N336" s="18">
        <f>Cars_fit!$F$2*'worksheet_(ref_spectra)'!K336</f>
        <v>2559.1619411179236</v>
      </c>
    </row>
    <row r="337" spans="1:14" x14ac:dyDescent="0.25">
      <c r="A337" s="18">
        <f>'worksheet_(ref_spectra)'!A337</f>
        <v>483.99999999999199</v>
      </c>
      <c r="B337" s="18">
        <f>'worksheet_(ref_spectra)'!B337</f>
        <v>36370.902884234005</v>
      </c>
      <c r="C337" s="18">
        <f>'worksheet_(ref_spectra)'!Z337</f>
        <v>35653.413165604084</v>
      </c>
      <c r="D337" s="18">
        <f>Chls_fit!$B$2*'worksheet_(ref_spectra)'!C337</f>
        <v>3546.3291299925759</v>
      </c>
      <c r="E337" s="18">
        <f>Chls_fit!$C$2*'worksheet_(ref_spectra)'!D337</f>
        <v>4036.3814365822245</v>
      </c>
      <c r="F337" s="18">
        <f t="shared" si="10"/>
        <v>7582.7105665748004</v>
      </c>
      <c r="G337" s="18">
        <f>Chls_fit!D$2*'worksheet_(ref_spectra)'!E337</f>
        <v>12820.964913694695</v>
      </c>
      <c r="H337" s="18">
        <f>Chls_fit!E$2*'worksheet_(ref_spectra)'!F337</f>
        <v>11709.277445681177</v>
      </c>
      <c r="I337" s="18">
        <f t="shared" si="11"/>
        <v>24530.242359375872</v>
      </c>
      <c r="J337" s="18">
        <f>Cars_fit!$B$2*'worksheet_(ref_spectra)'!G337</f>
        <v>993.93574172328783</v>
      </c>
      <c r="K337" s="18">
        <f>Cars_fit!$C$2*'worksheet_(ref_spectra)'!H337</f>
        <v>0</v>
      </c>
      <c r="L337" s="18">
        <f>Cars_fit!$D$2*'worksheet_(ref_spectra)'!I337</f>
        <v>0</v>
      </c>
      <c r="M337" s="18">
        <f>Cars_fit!$E$2*'worksheet_(ref_spectra)'!J337</f>
        <v>0</v>
      </c>
      <c r="N337" s="18">
        <f>Cars_fit!$F$2*'worksheet_(ref_spectra)'!K337</f>
        <v>2546.5244979301197</v>
      </c>
    </row>
    <row r="338" spans="1:14" x14ac:dyDescent="0.25">
      <c r="A338" s="18">
        <f>'worksheet_(ref_spectra)'!A338</f>
        <v>484.39999999999202</v>
      </c>
      <c r="B338" s="18">
        <f>'worksheet_(ref_spectra)'!B338</f>
        <v>35358.955213057205</v>
      </c>
      <c r="C338" s="18">
        <f>'worksheet_(ref_spectra)'!Z338</f>
        <v>34552.403531408934</v>
      </c>
      <c r="D338" s="18">
        <f>Chls_fit!$B$2*'worksheet_(ref_spectra)'!C338</f>
        <v>3590.5792260887397</v>
      </c>
      <c r="E338" s="18">
        <f>Chls_fit!$C$2*'worksheet_(ref_spectra)'!D338</f>
        <v>4127.9686977040255</v>
      </c>
      <c r="F338" s="18">
        <f t="shared" si="10"/>
        <v>7718.5479237927648</v>
      </c>
      <c r="G338" s="18">
        <f>Chls_fit!D$2*'worksheet_(ref_spectra)'!E338</f>
        <v>12206.749500227615</v>
      </c>
      <c r="H338" s="18">
        <f>Chls_fit!E$2*'worksheet_(ref_spectra)'!F338</f>
        <v>11154.686857588884</v>
      </c>
      <c r="I338" s="18">
        <f t="shared" si="11"/>
        <v>23361.436357816499</v>
      </c>
      <c r="J338" s="18">
        <f>Cars_fit!$B$2*'worksheet_(ref_spectra)'!G338</f>
        <v>940.26272781820535</v>
      </c>
      <c r="K338" s="18">
        <f>Cars_fit!$C$2*'worksheet_(ref_spectra)'!H338</f>
        <v>0</v>
      </c>
      <c r="L338" s="18">
        <f>Cars_fit!$D$2*'worksheet_(ref_spectra)'!I338</f>
        <v>0</v>
      </c>
      <c r="M338" s="18">
        <f>Cars_fit!$E$2*'worksheet_(ref_spectra)'!J338</f>
        <v>0</v>
      </c>
      <c r="N338" s="18">
        <f>Cars_fit!$F$2*'worksheet_(ref_spectra)'!K338</f>
        <v>2532.1565219814638</v>
      </c>
    </row>
    <row r="339" spans="1:14" x14ac:dyDescent="0.25">
      <c r="A339" s="18">
        <f>'worksheet_(ref_spectra)'!A339</f>
        <v>484.799999999992</v>
      </c>
      <c r="B339" s="18">
        <f>'worksheet_(ref_spectra)'!B339</f>
        <v>34679.0704770515</v>
      </c>
      <c r="C339" s="18">
        <f>'worksheet_(ref_spectra)'!Z339</f>
        <v>33844.434922162982</v>
      </c>
      <c r="D339" s="18">
        <f>Chls_fit!$B$2*'worksheet_(ref_spectra)'!C339</f>
        <v>3875.0441295640799</v>
      </c>
      <c r="E339" s="18">
        <f>Chls_fit!$C$2*'worksheet_(ref_spectra)'!D339</f>
        <v>4343.8529560625557</v>
      </c>
      <c r="F339" s="18">
        <f t="shared" si="10"/>
        <v>8218.8970856266351</v>
      </c>
      <c r="G339" s="18">
        <f>Chls_fit!D$2*'worksheet_(ref_spectra)'!E339</f>
        <v>11615.051148761366</v>
      </c>
      <c r="H339" s="18">
        <f>Chls_fit!E$2*'worksheet_(ref_spectra)'!F339</f>
        <v>10604.126724351912</v>
      </c>
      <c r="I339" s="18">
        <f t="shared" si="11"/>
        <v>22219.17787311328</v>
      </c>
      <c r="J339" s="18">
        <f>Cars_fit!$B$2*'worksheet_(ref_spectra)'!G339</f>
        <v>890.52965183017341</v>
      </c>
      <c r="K339" s="18">
        <f>Cars_fit!$C$2*'worksheet_(ref_spectra)'!H339</f>
        <v>0</v>
      </c>
      <c r="L339" s="18">
        <f>Cars_fit!$D$2*'worksheet_(ref_spectra)'!I339</f>
        <v>0</v>
      </c>
      <c r="M339" s="18">
        <f>Cars_fit!$E$2*'worksheet_(ref_spectra)'!J339</f>
        <v>0</v>
      </c>
      <c r="N339" s="18">
        <f>Cars_fit!$F$2*'worksheet_(ref_spectra)'!K339</f>
        <v>2515.8303115928957</v>
      </c>
    </row>
    <row r="340" spans="1:14" x14ac:dyDescent="0.25">
      <c r="A340" s="18">
        <f>'worksheet_(ref_spectra)'!A340</f>
        <v>485.19999999999197</v>
      </c>
      <c r="B340" s="18">
        <f>'worksheet_(ref_spectra)'!B340</f>
        <v>33710.383126230401</v>
      </c>
      <c r="C340" s="18">
        <f>'worksheet_(ref_spectra)'!Z340</f>
        <v>32647.196873035209</v>
      </c>
      <c r="D340" s="18">
        <f>Chls_fit!$B$2*'worksheet_(ref_spectra)'!C340</f>
        <v>3862.4012449651759</v>
      </c>
      <c r="E340" s="18">
        <f>Chls_fit!$C$2*'worksheet_(ref_spectra)'!D340</f>
        <v>4343.8529560625557</v>
      </c>
      <c r="F340" s="18">
        <f t="shared" si="10"/>
        <v>8206.2542010277321</v>
      </c>
      <c r="G340" s="18">
        <f>Chls_fit!D$2*'worksheet_(ref_spectra)'!E340</f>
        <v>11038.364171962337</v>
      </c>
      <c r="H340" s="18">
        <f>Chls_fit!E$2*'worksheet_(ref_spectra)'!F340</f>
        <v>10062.433591796649</v>
      </c>
      <c r="I340" s="18">
        <f t="shared" si="11"/>
        <v>21100.797763758987</v>
      </c>
      <c r="J340" s="18">
        <f>Cars_fit!$B$2*'worksheet_(ref_spectra)'!G340</f>
        <v>842.07532762223684</v>
      </c>
      <c r="K340" s="18">
        <f>Cars_fit!$C$2*'worksheet_(ref_spectra)'!H340</f>
        <v>0</v>
      </c>
      <c r="L340" s="18">
        <f>Cars_fit!$D$2*'worksheet_(ref_spectra)'!I340</f>
        <v>0</v>
      </c>
      <c r="M340" s="18">
        <f>Cars_fit!$E$2*'worksheet_(ref_spectra)'!J340</f>
        <v>0</v>
      </c>
      <c r="N340" s="18">
        <f>Cars_fit!$F$2*'worksheet_(ref_spectra)'!K340</f>
        <v>2498.0695806262524</v>
      </c>
    </row>
    <row r="341" spans="1:14" x14ac:dyDescent="0.25">
      <c r="A341" s="18">
        <f>'worksheet_(ref_spectra)'!A341</f>
        <v>485.59999999999201</v>
      </c>
      <c r="B341" s="18">
        <f>'worksheet_(ref_spectra)'!B341</f>
        <v>32757.873034636599</v>
      </c>
      <c r="C341" s="18">
        <f>'worksheet_(ref_spectra)'!Z341</f>
        <v>31597.075479039075</v>
      </c>
      <c r="D341" s="18">
        <f>Chls_fit!$B$2*'worksheet_(ref_spectra)'!C341</f>
        <v>3875.0441295640799</v>
      </c>
      <c r="E341" s="18">
        <f>Chls_fit!$C$2*'worksheet_(ref_spectra)'!D341</f>
        <v>4383.1046394004707</v>
      </c>
      <c r="F341" s="18">
        <f t="shared" si="10"/>
        <v>8258.148768964551</v>
      </c>
      <c r="G341" s="18">
        <f>Chls_fit!D$2*'worksheet_(ref_spectra)'!E341</f>
        <v>10502.333001553694</v>
      </c>
      <c r="H341" s="18">
        <f>Chls_fit!E$2*'worksheet_(ref_spectra)'!F341</f>
        <v>9560.2389168235422</v>
      </c>
      <c r="I341" s="18">
        <f t="shared" si="11"/>
        <v>20062.571918377238</v>
      </c>
      <c r="J341" s="18">
        <f>Cars_fit!$B$2*'worksheet_(ref_spectra)'!G341</f>
        <v>796.52411556370578</v>
      </c>
      <c r="K341" s="18">
        <f>Cars_fit!$C$2*'worksheet_(ref_spectra)'!H341</f>
        <v>0</v>
      </c>
      <c r="L341" s="18">
        <f>Cars_fit!$D$2*'worksheet_(ref_spectra)'!I341</f>
        <v>0</v>
      </c>
      <c r="M341" s="18">
        <f>Cars_fit!$E$2*'worksheet_(ref_spectra)'!J341</f>
        <v>0</v>
      </c>
      <c r="N341" s="18">
        <f>Cars_fit!$F$2*'worksheet_(ref_spectra)'!K341</f>
        <v>2479.8306761335843</v>
      </c>
    </row>
    <row r="342" spans="1:14" x14ac:dyDescent="0.25">
      <c r="A342" s="18">
        <f>'worksheet_(ref_spectra)'!A342</f>
        <v>485.99999999999199</v>
      </c>
      <c r="B342" s="18">
        <f>'worksheet_(ref_spectra)'!B342</f>
        <v>31633.652434707998</v>
      </c>
      <c r="C342" s="18">
        <f>'worksheet_(ref_spectra)'!Z342</f>
        <v>30930.096873152826</v>
      </c>
      <c r="D342" s="18">
        <f>Chls_fit!$B$2*'worksheet_(ref_spectra)'!C342</f>
        <v>4121.5803792427087</v>
      </c>
      <c r="E342" s="18">
        <f>Chls_fit!$C$2*'worksheet_(ref_spectra)'!D342</f>
        <v>4494.3177421912287</v>
      </c>
      <c r="F342" s="18">
        <f t="shared" si="10"/>
        <v>8615.8981214339365</v>
      </c>
      <c r="G342" s="18">
        <f>Chls_fit!D$2*'worksheet_(ref_spectra)'!E342</f>
        <v>9993.8226847016213</v>
      </c>
      <c r="H342" s="18">
        <f>Chls_fit!E$2*'worksheet_(ref_spectra)'!F342</f>
        <v>9105.6036091432306</v>
      </c>
      <c r="I342" s="18">
        <f t="shared" si="11"/>
        <v>19099.426293844852</v>
      </c>
      <c r="J342" s="18">
        <f>Cars_fit!$B$2*'worksheet_(ref_spectra)'!G342</f>
        <v>754.77459798653922</v>
      </c>
      <c r="K342" s="18">
        <f>Cars_fit!$C$2*'worksheet_(ref_spectra)'!H342</f>
        <v>0</v>
      </c>
      <c r="L342" s="18">
        <f>Cars_fit!$D$2*'worksheet_(ref_spectra)'!I342</f>
        <v>0</v>
      </c>
      <c r="M342" s="18">
        <f>Cars_fit!$E$2*'worksheet_(ref_spectra)'!J342</f>
        <v>0</v>
      </c>
      <c r="N342" s="18">
        <f>Cars_fit!$F$2*'worksheet_(ref_spectra)'!K342</f>
        <v>2459.9978598875</v>
      </c>
    </row>
    <row r="343" spans="1:14" x14ac:dyDescent="0.25">
      <c r="A343" s="18">
        <f>'worksheet_(ref_spectra)'!A343</f>
        <v>486.39999999999202</v>
      </c>
      <c r="B343" s="18">
        <f>'worksheet_(ref_spectra)'!B343</f>
        <v>31264.930929606799</v>
      </c>
      <c r="C343" s="18">
        <f>'worksheet_(ref_spectra)'!Z343</f>
        <v>30190.308013539019</v>
      </c>
      <c r="D343" s="18">
        <f>Chls_fit!$B$2*'worksheet_(ref_spectra)'!C343</f>
        <v>4216.4020137344887</v>
      </c>
      <c r="E343" s="18">
        <f>Chls_fit!$C$2*'worksheet_(ref_spectra)'!D343</f>
        <v>4644.7825283199018</v>
      </c>
      <c r="F343" s="18">
        <f t="shared" si="10"/>
        <v>8861.1845420543905</v>
      </c>
      <c r="G343" s="18">
        <f>Chls_fit!D$2*'worksheet_(ref_spectra)'!E343</f>
        <v>9515.3351171839895</v>
      </c>
      <c r="H343" s="18">
        <f>Chls_fit!E$2*'worksheet_(ref_spectra)'!F343</f>
        <v>8660.6413931156931</v>
      </c>
      <c r="I343" s="18">
        <f t="shared" si="11"/>
        <v>18175.976510299683</v>
      </c>
      <c r="J343" s="18">
        <f>Cars_fit!$B$2*'worksheet_(ref_spectra)'!G343</f>
        <v>715.16785366250542</v>
      </c>
      <c r="K343" s="18">
        <f>Cars_fit!$C$2*'worksheet_(ref_spectra)'!H343</f>
        <v>0</v>
      </c>
      <c r="L343" s="18">
        <f>Cars_fit!$D$2*'worksheet_(ref_spectra)'!I343</f>
        <v>0</v>
      </c>
      <c r="M343" s="18">
        <f>Cars_fit!$E$2*'worksheet_(ref_spectra)'!J343</f>
        <v>0</v>
      </c>
      <c r="N343" s="18">
        <f>Cars_fit!$F$2*'worksheet_(ref_spectra)'!K343</f>
        <v>2437.9791075224434</v>
      </c>
    </row>
    <row r="344" spans="1:14" x14ac:dyDescent="0.25">
      <c r="A344" s="18">
        <f>'worksheet_(ref_spectra)'!A344</f>
        <v>486.799999999992</v>
      </c>
      <c r="B344" s="18">
        <f>'worksheet_(ref_spectra)'!B344</f>
        <v>30767.0281864891</v>
      </c>
      <c r="C344" s="18">
        <f>'worksheet_(ref_spectra)'!Z344</f>
        <v>29079.719863328006</v>
      </c>
      <c r="D344" s="18">
        <f>Chls_fit!$B$2*'worksheet_(ref_spectra)'!C344</f>
        <v>4121.5803792427087</v>
      </c>
      <c r="E344" s="18">
        <f>Chls_fit!$C$2*'worksheet_(ref_spectra)'!D344</f>
        <v>4579.3630560900438</v>
      </c>
      <c r="F344" s="18">
        <f t="shared" si="10"/>
        <v>8700.9434353327524</v>
      </c>
      <c r="G344" s="18">
        <f>Chls_fit!D$2*'worksheet_(ref_spectra)'!E344</f>
        <v>9051.2334503891088</v>
      </c>
      <c r="H344" s="18">
        <f>Chls_fit!E$2*'worksheet_(ref_spectra)'!F344</f>
        <v>8235.0253603937017</v>
      </c>
      <c r="I344" s="18">
        <f t="shared" si="11"/>
        <v>17286.258810782812</v>
      </c>
      <c r="J344" s="18">
        <f>Cars_fit!$B$2*'worksheet_(ref_spectra)'!G344</f>
        <v>677.01266541317455</v>
      </c>
      <c r="K344" s="18">
        <f>Cars_fit!$C$2*'worksheet_(ref_spectra)'!H344</f>
        <v>0</v>
      </c>
      <c r="L344" s="18">
        <f>Cars_fit!$D$2*'worksheet_(ref_spectra)'!I344</f>
        <v>0</v>
      </c>
      <c r="M344" s="18">
        <f>Cars_fit!$E$2*'worksheet_(ref_spectra)'!J344</f>
        <v>0</v>
      </c>
      <c r="N344" s="18">
        <f>Cars_fit!$F$2*'worksheet_(ref_spectra)'!K344</f>
        <v>2415.5049517992684</v>
      </c>
    </row>
    <row r="345" spans="1:14" x14ac:dyDescent="0.25">
      <c r="A345" s="18">
        <f>'worksheet_(ref_spectra)'!A345</f>
        <v>487.19999999999197</v>
      </c>
      <c r="B345" s="18">
        <f>'worksheet_(ref_spectra)'!B345</f>
        <v>29802.970311417201</v>
      </c>
      <c r="C345" s="18">
        <f>'worksheet_(ref_spectra)'!Z345</f>
        <v>28650.649434407496</v>
      </c>
      <c r="D345" s="18">
        <f>Chls_fit!$B$2*'worksheet_(ref_spectra)'!C345</f>
        <v>4431.3310519158567</v>
      </c>
      <c r="E345" s="18">
        <f>Chls_fit!$C$2*'worksheet_(ref_spectra)'!D345</f>
        <v>4716.7439477727448</v>
      </c>
      <c r="F345" s="18">
        <f t="shared" si="10"/>
        <v>9148.0749996886007</v>
      </c>
      <c r="G345" s="18">
        <f>Chls_fit!D$2*'worksheet_(ref_spectra)'!E345</f>
        <v>8618.4054808176024</v>
      </c>
      <c r="H345" s="18">
        <f>Chls_fit!E$2*'worksheet_(ref_spectra)'!F345</f>
        <v>7849.7138762249278</v>
      </c>
      <c r="I345" s="18">
        <f t="shared" si="11"/>
        <v>16468.119357042531</v>
      </c>
      <c r="J345" s="18">
        <f>Cars_fit!$B$2*'worksheet_(ref_spectra)'!G345</f>
        <v>643.17758452903047</v>
      </c>
      <c r="K345" s="18">
        <f>Cars_fit!$C$2*'worksheet_(ref_spectra)'!H345</f>
        <v>0</v>
      </c>
      <c r="L345" s="18">
        <f>Cars_fit!$D$2*'worksheet_(ref_spectra)'!I345</f>
        <v>0</v>
      </c>
      <c r="M345" s="18">
        <f>Cars_fit!$E$2*'worksheet_(ref_spectra)'!J345</f>
        <v>0</v>
      </c>
      <c r="N345" s="18">
        <f>Cars_fit!$F$2*'worksheet_(ref_spectra)'!K345</f>
        <v>2391.2774931473346</v>
      </c>
    </row>
    <row r="346" spans="1:14" x14ac:dyDescent="0.25">
      <c r="A346" s="18">
        <f>'worksheet_(ref_spectra)'!A346</f>
        <v>487.59999999999201</v>
      </c>
      <c r="B346" s="18">
        <f>'worksheet_(ref_spectra)'!B346</f>
        <v>29193.5397607581</v>
      </c>
      <c r="C346" s="18">
        <f>'worksheet_(ref_spectra)'!Z346</f>
        <v>27806.81212040444</v>
      </c>
      <c r="D346" s="18">
        <f>Chls_fit!$B$2*'worksheet_(ref_spectra)'!C346</f>
        <v>4443.9739365147607</v>
      </c>
      <c r="E346" s="18">
        <f>Chls_fit!$C$2*'worksheet_(ref_spectra)'!D346</f>
        <v>4697.1181061037878</v>
      </c>
      <c r="F346" s="18">
        <f t="shared" si="10"/>
        <v>9141.0920426185476</v>
      </c>
      <c r="G346" s="18">
        <f>Chls_fit!D$2*'worksheet_(ref_spectra)'!E346</f>
        <v>8206.2181514135227</v>
      </c>
      <c r="H346" s="18">
        <f>Chls_fit!E$2*'worksheet_(ref_spectra)'!F346</f>
        <v>7483.7485753616993</v>
      </c>
      <c r="I346" s="18">
        <f t="shared" si="11"/>
        <v>15689.966726775223</v>
      </c>
      <c r="J346" s="18">
        <f>Cars_fit!$B$2*'worksheet_(ref_spectra)'!G346</f>
        <v>609.20426020920036</v>
      </c>
      <c r="K346" s="18">
        <f>Cars_fit!$C$2*'worksheet_(ref_spectra)'!H346</f>
        <v>0</v>
      </c>
      <c r="L346" s="18">
        <f>Cars_fit!$D$2*'worksheet_(ref_spectra)'!I346</f>
        <v>0</v>
      </c>
      <c r="M346" s="18">
        <f>Cars_fit!$E$2*'worksheet_(ref_spectra)'!J346</f>
        <v>0</v>
      </c>
      <c r="N346" s="18">
        <f>Cars_fit!$F$2*'worksheet_(ref_spectra)'!K346</f>
        <v>2366.5490908014704</v>
      </c>
    </row>
    <row r="347" spans="1:14" x14ac:dyDescent="0.25">
      <c r="A347" s="18">
        <f>'worksheet_(ref_spectra)'!A347</f>
        <v>487.99999999999199</v>
      </c>
      <c r="B347" s="18">
        <f>'worksheet_(ref_spectra)'!B347</f>
        <v>28783.716497448499</v>
      </c>
      <c r="C347" s="18">
        <f>'worksheet_(ref_spectra)'!Z347</f>
        <v>27075.203304616087</v>
      </c>
      <c r="D347" s="18">
        <f>Chls_fit!$B$2*'worksheet_(ref_spectra)'!C347</f>
        <v>4368.1166289213361</v>
      </c>
      <c r="E347" s="18">
        <f>Chls_fit!$C$2*'worksheet_(ref_spectra)'!D347</f>
        <v>4860.6667866784319</v>
      </c>
      <c r="F347" s="18">
        <f t="shared" si="10"/>
        <v>9228.783415599768</v>
      </c>
      <c r="G347" s="18">
        <f>Chls_fit!D$2*'worksheet_(ref_spectra)'!E347</f>
        <v>7803.4129311764573</v>
      </c>
      <c r="H347" s="18">
        <f>Chls_fit!E$2*'worksheet_(ref_spectra)'!F347</f>
        <v>7125.0380932380513</v>
      </c>
      <c r="I347" s="18">
        <f t="shared" si="11"/>
        <v>14928.451024414509</v>
      </c>
      <c r="J347" s="18">
        <f>Cars_fit!$B$2*'worksheet_(ref_spectra)'!G347</f>
        <v>577.71931773171809</v>
      </c>
      <c r="K347" s="18">
        <f>Cars_fit!$C$2*'worksheet_(ref_spectra)'!H347</f>
        <v>0</v>
      </c>
      <c r="L347" s="18">
        <f>Cars_fit!$D$2*'worksheet_(ref_spectra)'!I347</f>
        <v>0</v>
      </c>
      <c r="M347" s="18">
        <f>Cars_fit!$E$2*'worksheet_(ref_spectra)'!J347</f>
        <v>0</v>
      </c>
      <c r="N347" s="18">
        <f>Cars_fit!$F$2*'worksheet_(ref_spectra)'!K347</f>
        <v>2340.2495468700949</v>
      </c>
    </row>
    <row r="348" spans="1:14" x14ac:dyDescent="0.25">
      <c r="A348" s="18">
        <f>'worksheet_(ref_spectra)'!A348</f>
        <v>488.39999999999202</v>
      </c>
      <c r="B348" s="18">
        <f>'worksheet_(ref_spectra)'!B348</f>
        <v>27969.425905125299</v>
      </c>
      <c r="C348" s="18">
        <f>'worksheet_(ref_spectra)'!Z348</f>
        <v>26772.868915253697</v>
      </c>
      <c r="D348" s="18">
        <f>Chls_fit!$B$2*'worksheet_(ref_spectra)'!C348</f>
        <v>4519.8312441081844</v>
      </c>
      <c r="E348" s="18">
        <f>Chls_fit!$C$2*'worksheet_(ref_spectra)'!D348</f>
        <v>5109.2607811518919</v>
      </c>
      <c r="F348" s="18">
        <f t="shared" si="10"/>
        <v>9629.0920252600772</v>
      </c>
      <c r="G348" s="18">
        <f>Chls_fit!D$2*'worksheet_(ref_spectra)'!E348</f>
        <v>7443.1399391631803</v>
      </c>
      <c r="H348" s="18">
        <f>Chls_fit!E$2*'worksheet_(ref_spectra)'!F348</f>
        <v>6837.2636165680669</v>
      </c>
      <c r="I348" s="18">
        <f t="shared" si="11"/>
        <v>14280.403555731247</v>
      </c>
      <c r="J348" s="18">
        <f>Cars_fit!$B$2*'worksheet_(ref_spectra)'!G348</f>
        <v>549.24116998040574</v>
      </c>
      <c r="K348" s="18">
        <f>Cars_fit!$C$2*'worksheet_(ref_spectra)'!H348</f>
        <v>0</v>
      </c>
      <c r="L348" s="18">
        <f>Cars_fit!$D$2*'worksheet_(ref_spectra)'!I348</f>
        <v>0</v>
      </c>
      <c r="M348" s="18">
        <f>Cars_fit!$E$2*'worksheet_(ref_spectra)'!J348</f>
        <v>0</v>
      </c>
      <c r="N348" s="18">
        <f>Cars_fit!$F$2*'worksheet_(ref_spectra)'!K348</f>
        <v>2314.1321642819671</v>
      </c>
    </row>
    <row r="349" spans="1:14" x14ac:dyDescent="0.25">
      <c r="A349" s="18">
        <f>'worksheet_(ref_spectra)'!A349</f>
        <v>488.799999999992</v>
      </c>
      <c r="B349" s="18">
        <f>'worksheet_(ref_spectra)'!B349</f>
        <v>27491.300897141202</v>
      </c>
      <c r="C349" s="18">
        <f>'worksheet_(ref_spectra)'!Z349</f>
        <v>26605.169228273189</v>
      </c>
      <c r="D349" s="18">
        <f>Chls_fit!$B$2*'worksheet_(ref_spectra)'!C349</f>
        <v>4747.4031668884572</v>
      </c>
      <c r="E349" s="18">
        <f>Chls_fit!$C$2*'worksheet_(ref_spectra)'!D349</f>
        <v>5384.0225645172941</v>
      </c>
      <c r="F349" s="18">
        <f t="shared" si="10"/>
        <v>10131.42573140575</v>
      </c>
      <c r="G349" s="18">
        <f>Chls_fit!D$2*'worksheet_(ref_spectra)'!E349</f>
        <v>7082.2414732054367</v>
      </c>
      <c r="H349" s="18">
        <f>Chls_fit!E$2*'worksheet_(ref_spectra)'!F349</f>
        <v>6582.5388697117232</v>
      </c>
      <c r="I349" s="18">
        <f t="shared" si="11"/>
        <v>13664.78034291716</v>
      </c>
      <c r="J349" s="18">
        <f>Cars_fit!$B$2*'worksheet_(ref_spectra)'!G349</f>
        <v>522.97491720006929</v>
      </c>
      <c r="K349" s="18">
        <f>Cars_fit!$C$2*'worksheet_(ref_spectra)'!H349</f>
        <v>0</v>
      </c>
      <c r="L349" s="18">
        <f>Cars_fit!$D$2*'worksheet_(ref_spectra)'!I349</f>
        <v>0</v>
      </c>
      <c r="M349" s="18">
        <f>Cars_fit!$E$2*'worksheet_(ref_spectra)'!J349</f>
        <v>0</v>
      </c>
      <c r="N349" s="18">
        <f>Cars_fit!$F$2*'worksheet_(ref_spectra)'!K349</f>
        <v>2285.9882367502096</v>
      </c>
    </row>
    <row r="350" spans="1:14" x14ac:dyDescent="0.25">
      <c r="A350" s="18">
        <f>'worksheet_(ref_spectra)'!A350</f>
        <v>489.19999999999197</v>
      </c>
      <c r="B350" s="18">
        <f>'worksheet_(ref_spectra)'!B350</f>
        <v>26888.600778164102</v>
      </c>
      <c r="C350" s="18">
        <f>'worksheet_(ref_spectra)'!Z350</f>
        <v>26027.296085810518</v>
      </c>
      <c r="D350" s="18">
        <f>Chls_fit!$B$2*'worksheet_(ref_spectra)'!C350</f>
        <v>4753.7246091879088</v>
      </c>
      <c r="E350" s="18">
        <f>Chls_fit!$C$2*'worksheet_(ref_spectra)'!D350</f>
        <v>5475.6098256390951</v>
      </c>
      <c r="F350" s="18">
        <f t="shared" si="10"/>
        <v>10229.334434827004</v>
      </c>
      <c r="G350" s="18">
        <f>Chls_fit!D$2*'worksheet_(ref_spectra)'!E350</f>
        <v>6745.7364910819242</v>
      </c>
      <c r="H350" s="18">
        <f>Chls_fit!E$2*'worksheet_(ref_spectra)'!F350</f>
        <v>6298.794847897062</v>
      </c>
      <c r="I350" s="18">
        <f t="shared" si="11"/>
        <v>13044.531338978986</v>
      </c>
      <c r="J350" s="18">
        <f>Cars_fit!$B$2*'worksheet_(ref_spectra)'!G350</f>
        <v>497.08883386786914</v>
      </c>
      <c r="K350" s="18">
        <f>Cars_fit!$C$2*'worksheet_(ref_spectra)'!H350</f>
        <v>0</v>
      </c>
      <c r="L350" s="18">
        <f>Cars_fit!$D$2*'worksheet_(ref_spectra)'!I350</f>
        <v>0</v>
      </c>
      <c r="M350" s="18">
        <f>Cars_fit!$E$2*'worksheet_(ref_spectra)'!J350</f>
        <v>0</v>
      </c>
      <c r="N350" s="18">
        <f>Cars_fit!$F$2*'worksheet_(ref_spectra)'!K350</f>
        <v>2256.3414781366596</v>
      </c>
    </row>
    <row r="351" spans="1:14" x14ac:dyDescent="0.25">
      <c r="A351" s="18">
        <f>'worksheet_(ref_spectra)'!A351</f>
        <v>489.59999999999201</v>
      </c>
      <c r="B351" s="18">
        <f>'worksheet_(ref_spectra)'!B351</f>
        <v>26712.982715831</v>
      </c>
      <c r="C351" s="18">
        <f>'worksheet_(ref_spectra)'!Z351</f>
        <v>25688.448171133652</v>
      </c>
      <c r="D351" s="18">
        <f>Chls_fit!$B$2*'worksheet_(ref_spectra)'!C351</f>
        <v>4905.439224374757</v>
      </c>
      <c r="E351" s="18">
        <f>Chls_fit!$C$2*'worksheet_(ref_spectra)'!D351</f>
        <v>5612.9907173217962</v>
      </c>
      <c r="F351" s="18">
        <f t="shared" si="10"/>
        <v>10518.429941696553</v>
      </c>
      <c r="G351" s="18">
        <f>Chls_fit!D$2*'worksheet_(ref_spectra)'!E351</f>
        <v>6449.8873153487993</v>
      </c>
      <c r="H351" s="18">
        <f>Chls_fit!E$2*'worksheet_(ref_spectra)'!F351</f>
        <v>6021.4995538509156</v>
      </c>
      <c r="I351" s="18">
        <f t="shared" si="11"/>
        <v>12471.386869199716</v>
      </c>
      <c r="J351" s="18">
        <f>Cars_fit!$B$2*'worksheet_(ref_spectra)'!G351</f>
        <v>472.61974575145035</v>
      </c>
      <c r="K351" s="18">
        <f>Cars_fit!$C$2*'worksheet_(ref_spectra)'!H351</f>
        <v>0</v>
      </c>
      <c r="L351" s="18">
        <f>Cars_fit!$D$2*'worksheet_(ref_spectra)'!I351</f>
        <v>0</v>
      </c>
      <c r="M351" s="18">
        <f>Cars_fit!$E$2*'worksheet_(ref_spectra)'!J351</f>
        <v>0</v>
      </c>
      <c r="N351" s="18">
        <f>Cars_fit!$F$2*'worksheet_(ref_spectra)'!K351</f>
        <v>2226.0116144859303</v>
      </c>
    </row>
    <row r="352" spans="1:14" x14ac:dyDescent="0.25">
      <c r="A352" s="18">
        <f>'worksheet_(ref_spectra)'!A352</f>
        <v>489.99999999999199</v>
      </c>
      <c r="B352" s="18">
        <f>'worksheet_(ref_spectra)'!B352</f>
        <v>26390.435140398902</v>
      </c>
      <c r="C352" s="18">
        <f>'worksheet_(ref_spectra)'!Z352</f>
        <v>25268.97349267517</v>
      </c>
      <c r="D352" s="18">
        <f>Chls_fit!$B$2*'worksheet_(ref_spectra)'!C352</f>
        <v>4962.3322050698252</v>
      </c>
      <c r="E352" s="18">
        <f>Chls_fit!$C$2*'worksheet_(ref_spectra)'!D352</f>
        <v>5730.7457673355402</v>
      </c>
      <c r="F352" s="18">
        <f t="shared" si="10"/>
        <v>10693.077972405365</v>
      </c>
      <c r="G352" s="18">
        <f>Chls_fit!D$2*'worksheet_(ref_spectra)'!E352</f>
        <v>6154.6636135601429</v>
      </c>
      <c r="H352" s="18">
        <f>Chls_fit!E$2*'worksheet_(ref_spectra)'!F352</f>
        <v>5774.0296257341506</v>
      </c>
      <c r="I352" s="18">
        <f t="shared" si="11"/>
        <v>11928.693239294294</v>
      </c>
      <c r="J352" s="18">
        <f>Cars_fit!$B$2*'worksheet_(ref_spectra)'!G352</f>
        <v>452.02147383423909</v>
      </c>
      <c r="K352" s="18">
        <f>Cars_fit!$C$2*'worksheet_(ref_spectra)'!H352</f>
        <v>0</v>
      </c>
      <c r="L352" s="18">
        <f>Cars_fit!$D$2*'worksheet_(ref_spectra)'!I352</f>
        <v>0</v>
      </c>
      <c r="M352" s="18">
        <f>Cars_fit!$E$2*'worksheet_(ref_spectra)'!J352</f>
        <v>0</v>
      </c>
      <c r="N352" s="18">
        <f>Cars_fit!$F$2*'worksheet_(ref_spectra)'!K352</f>
        <v>2195.1808071412706</v>
      </c>
    </row>
    <row r="353" spans="1:14" x14ac:dyDescent="0.25">
      <c r="A353" s="18">
        <f>'worksheet_(ref_spectra)'!A353</f>
        <v>490.39999999999202</v>
      </c>
      <c r="B353" s="18">
        <f>'worksheet_(ref_spectra)'!B353</f>
        <v>25645.804458538001</v>
      </c>
      <c r="C353" s="18">
        <f>'worksheet_(ref_spectra)'!Z353</f>
        <v>24805.53614075937</v>
      </c>
      <c r="D353" s="18">
        <f>Chls_fit!$B$2*'worksheet_(ref_spectra)'!C353</f>
        <v>5076.1181664599617</v>
      </c>
      <c r="E353" s="18">
        <f>Chls_fit!$C$2*'worksheet_(ref_spectra)'!D353</f>
        <v>5737.2877145585262</v>
      </c>
      <c r="F353" s="18">
        <f t="shared" si="10"/>
        <v>10813.405881018487</v>
      </c>
      <c r="G353" s="18">
        <f>Chls_fit!D$2*'worksheet_(ref_spectra)'!E353</f>
        <v>5870.6984427718999</v>
      </c>
      <c r="H353" s="18">
        <f>Chls_fit!E$2*'worksheet_(ref_spectra)'!F353</f>
        <v>5528.1718795595152</v>
      </c>
      <c r="I353" s="18">
        <f t="shared" si="11"/>
        <v>11398.870322331415</v>
      </c>
      <c r="J353" s="18">
        <f>Cars_fit!$B$2*'worksheet_(ref_spectra)'!G353</f>
        <v>431.66512792947827</v>
      </c>
      <c r="K353" s="18">
        <f>Cars_fit!$C$2*'worksheet_(ref_spectra)'!H353</f>
        <v>0</v>
      </c>
      <c r="L353" s="18">
        <f>Cars_fit!$D$2*'worksheet_(ref_spectra)'!I353</f>
        <v>0</v>
      </c>
      <c r="M353" s="18">
        <f>Cars_fit!$E$2*'worksheet_(ref_spectra)'!J353</f>
        <v>0</v>
      </c>
      <c r="N353" s="18">
        <f>Cars_fit!$F$2*'worksheet_(ref_spectra)'!K353</f>
        <v>2161.5948094799905</v>
      </c>
    </row>
    <row r="354" spans="1:14" x14ac:dyDescent="0.25">
      <c r="A354" s="18">
        <f>'worksheet_(ref_spectra)'!A354</f>
        <v>490.799999999992</v>
      </c>
      <c r="B354" s="18">
        <f>'worksheet_(ref_spectra)'!B354</f>
        <v>25438.384038851498</v>
      </c>
      <c r="C354" s="18">
        <f>'worksheet_(ref_spectra)'!Z354</f>
        <v>24482.320122075263</v>
      </c>
      <c r="D354" s="18">
        <f>Chls_fit!$B$2*'worksheet_(ref_spectra)'!C354</f>
        <v>5145.6540317539329</v>
      </c>
      <c r="E354" s="18">
        <f>Chls_fit!$C$2*'worksheet_(ref_spectra)'!D354</f>
        <v>5887.7525006871992</v>
      </c>
      <c r="F354" s="18">
        <f t="shared" si="10"/>
        <v>11033.406532441131</v>
      </c>
      <c r="G354" s="18">
        <f>Chls_fit!D$2*'worksheet_(ref_spectra)'!E354</f>
        <v>5602.3701205953448</v>
      </c>
      <c r="H354" s="18">
        <f>Chls_fit!E$2*'worksheet_(ref_spectra)'!F354</f>
        <v>5308.109044458939</v>
      </c>
      <c r="I354" s="18">
        <f t="shared" si="11"/>
        <v>10910.479165054283</v>
      </c>
      <c r="J354" s="18">
        <f>Cars_fit!$B$2*'worksheet_(ref_spectra)'!G354</f>
        <v>411.7235123317754</v>
      </c>
      <c r="K354" s="18">
        <f>Cars_fit!$C$2*'worksheet_(ref_spectra)'!H354</f>
        <v>0</v>
      </c>
      <c r="L354" s="18">
        <f>Cars_fit!$D$2*'worksheet_(ref_spectra)'!I354</f>
        <v>0</v>
      </c>
      <c r="M354" s="18">
        <f>Cars_fit!$E$2*'worksheet_(ref_spectra)'!J354</f>
        <v>0</v>
      </c>
      <c r="N354" s="18">
        <f>Cars_fit!$F$2*'worksheet_(ref_spectra)'!K354</f>
        <v>2126.7109122480711</v>
      </c>
    </row>
    <row r="355" spans="1:14" x14ac:dyDescent="0.25">
      <c r="A355" s="18">
        <f>'worksheet_(ref_spectra)'!A355</f>
        <v>491.19999999999197</v>
      </c>
      <c r="B355" s="18">
        <f>'worksheet_(ref_spectra)'!B355</f>
        <v>25263.2993456576</v>
      </c>
      <c r="C355" s="18">
        <f>'worksheet_(ref_spectra)'!Z355</f>
        <v>24142.975606908039</v>
      </c>
      <c r="D355" s="18">
        <f>Chls_fit!$B$2*'worksheet_(ref_spectra)'!C355</f>
        <v>5278.4043200424258</v>
      </c>
      <c r="E355" s="18">
        <f>Chls_fit!$C$2*'worksheet_(ref_spectra)'!D355</f>
        <v>5940.0880784710853</v>
      </c>
      <c r="F355" s="18">
        <f t="shared" si="10"/>
        <v>11218.49239851351</v>
      </c>
      <c r="G355" s="18">
        <f>Chls_fit!D$2*'worksheet_(ref_spectra)'!E355</f>
        <v>5349.0531730860102</v>
      </c>
      <c r="H355" s="18">
        <f>Chls_fit!E$2*'worksheet_(ref_spectra)'!F355</f>
        <v>5089.6583913004924</v>
      </c>
      <c r="I355" s="18">
        <f t="shared" si="11"/>
        <v>10438.711564386504</v>
      </c>
      <c r="J355" s="18">
        <f>Cars_fit!$B$2*'worksheet_(ref_spectra)'!G355</f>
        <v>392.71503992495286</v>
      </c>
      <c r="K355" s="18">
        <f>Cars_fit!$C$2*'worksheet_(ref_spectra)'!H355</f>
        <v>0</v>
      </c>
      <c r="L355" s="18">
        <f>Cars_fit!$D$2*'worksheet_(ref_spectra)'!I355</f>
        <v>0</v>
      </c>
      <c r="M355" s="18">
        <f>Cars_fit!$E$2*'worksheet_(ref_spectra)'!J355</f>
        <v>0</v>
      </c>
      <c r="N355" s="18">
        <f>Cars_fit!$F$2*'worksheet_(ref_spectra)'!K355</f>
        <v>2093.0566040830731</v>
      </c>
    </row>
    <row r="356" spans="1:14" x14ac:dyDescent="0.25">
      <c r="A356" s="18">
        <f>'worksheet_(ref_spectra)'!A356</f>
        <v>491.59999999999201</v>
      </c>
      <c r="B356" s="18">
        <f>'worksheet_(ref_spectra)'!B356</f>
        <v>24798.835170919399</v>
      </c>
      <c r="C356" s="18">
        <f>'worksheet_(ref_spectra)'!Z356</f>
        <v>23728.555515806438</v>
      </c>
      <c r="D356" s="18">
        <f>Chls_fit!$B$2*'worksheet_(ref_spectra)'!C356</f>
        <v>5272.0828777429733</v>
      </c>
      <c r="E356" s="18">
        <f>Chls_fit!$C$2*'worksheet_(ref_spectra)'!D356</f>
        <v>6018.5914451469143</v>
      </c>
      <c r="F356" s="18">
        <f t="shared" si="10"/>
        <v>11290.674322889889</v>
      </c>
      <c r="G356" s="18">
        <f>Chls_fit!D$2*'worksheet_(ref_spectra)'!E356</f>
        <v>5120.7551833553744</v>
      </c>
      <c r="H356" s="18">
        <f>Chls_fit!E$2*'worksheet_(ref_spectra)'!F356</f>
        <v>4883.2991027080116</v>
      </c>
      <c r="I356" s="18">
        <f t="shared" si="11"/>
        <v>10004.054286063387</v>
      </c>
      <c r="J356" s="18">
        <f>Cars_fit!$B$2*'worksheet_(ref_spectra)'!G356</f>
        <v>374.74339328577526</v>
      </c>
      <c r="K356" s="18">
        <f>Cars_fit!$C$2*'worksheet_(ref_spectra)'!H356</f>
        <v>0</v>
      </c>
      <c r="L356" s="18">
        <f>Cars_fit!$D$2*'worksheet_(ref_spectra)'!I356</f>
        <v>0</v>
      </c>
      <c r="M356" s="18">
        <f>Cars_fit!$E$2*'worksheet_(ref_spectra)'!J356</f>
        <v>0</v>
      </c>
      <c r="N356" s="18">
        <f>Cars_fit!$F$2*'worksheet_(ref_spectra)'!K356</f>
        <v>2059.0835135673915</v>
      </c>
    </row>
    <row r="357" spans="1:14" x14ac:dyDescent="0.25">
      <c r="A357" s="18">
        <f>'worksheet_(ref_spectra)'!A357</f>
        <v>491.99999999999199</v>
      </c>
      <c r="B357" s="18">
        <f>'worksheet_(ref_spectra)'!B357</f>
        <v>24819.3834705115</v>
      </c>
      <c r="C357" s="18">
        <f>'worksheet_(ref_spectra)'!Z357</f>
        <v>23595.556688452736</v>
      </c>
      <c r="D357" s="18">
        <f>Chls_fit!$B$2*'worksheet_(ref_spectra)'!C357</f>
        <v>5455.4047044270819</v>
      </c>
      <c r="E357" s="18">
        <f>Chls_fit!$C$2*'worksheet_(ref_spectra)'!D357</f>
        <v>6142.8884423836444</v>
      </c>
      <c r="F357" s="18">
        <f t="shared" si="10"/>
        <v>11598.293146810727</v>
      </c>
      <c r="G357" s="18">
        <f>Chls_fit!D$2*'worksheet_(ref_spectra)'!E357</f>
        <v>4901.2138288472843</v>
      </c>
      <c r="H357" s="18">
        <f>Chls_fit!E$2*'worksheet_(ref_spectra)'!F357</f>
        <v>4714.0199987844917</v>
      </c>
      <c r="I357" s="18">
        <f t="shared" si="11"/>
        <v>9615.2338276317751</v>
      </c>
      <c r="J357" s="18">
        <f>Cars_fit!$B$2*'worksheet_(ref_spectra)'!G357</f>
        <v>358.67259388727985</v>
      </c>
      <c r="K357" s="18">
        <f>Cars_fit!$C$2*'worksheet_(ref_spectra)'!H357</f>
        <v>0</v>
      </c>
      <c r="L357" s="18">
        <f>Cars_fit!$D$2*'worksheet_(ref_spectra)'!I357</f>
        <v>0</v>
      </c>
      <c r="M357" s="18">
        <f>Cars_fit!$E$2*'worksheet_(ref_spectra)'!J357</f>
        <v>0</v>
      </c>
      <c r="N357" s="18">
        <f>Cars_fit!$F$2*'worksheet_(ref_spectra)'!K357</f>
        <v>2023.357120122952</v>
      </c>
    </row>
    <row r="358" spans="1:14" x14ac:dyDescent="0.25">
      <c r="A358" s="18">
        <f>'worksheet_(ref_spectra)'!A358</f>
        <v>492.39999999999202</v>
      </c>
      <c r="B358" s="18">
        <f>'worksheet_(ref_spectra)'!B358</f>
        <v>24503.920912783102</v>
      </c>
      <c r="C358" s="18">
        <f>'worksheet_(ref_spectra)'!Z358</f>
        <v>23378.301637143057</v>
      </c>
      <c r="D358" s="18">
        <f>Chls_fit!$B$2*'worksheet_(ref_spectra)'!C358</f>
        <v>5607.1193196139302</v>
      </c>
      <c r="E358" s="18">
        <f>Chls_fit!$C$2*'worksheet_(ref_spectra)'!D358</f>
        <v>6214.8498618364883</v>
      </c>
      <c r="F358" s="18">
        <f t="shared" si="10"/>
        <v>11821.969181450419</v>
      </c>
      <c r="G358" s="18">
        <f>Chls_fit!D$2*'worksheet_(ref_spectra)'!E358</f>
        <v>4700.4366926732182</v>
      </c>
      <c r="H358" s="18">
        <f>Chls_fit!E$2*'worksheet_(ref_spectra)'!F358</f>
        <v>4526.2008025264913</v>
      </c>
      <c r="I358" s="18">
        <f t="shared" si="11"/>
        <v>9226.6374951997095</v>
      </c>
      <c r="J358" s="18">
        <f>Cars_fit!$B$2*'worksheet_(ref_spectra)'!G358</f>
        <v>343.36213338505735</v>
      </c>
      <c r="K358" s="18">
        <f>Cars_fit!$C$2*'worksheet_(ref_spectra)'!H358</f>
        <v>0</v>
      </c>
      <c r="L358" s="18">
        <f>Cars_fit!$D$2*'worksheet_(ref_spectra)'!I358</f>
        <v>0</v>
      </c>
      <c r="M358" s="18">
        <f>Cars_fit!$E$2*'worksheet_(ref_spectra)'!J358</f>
        <v>0</v>
      </c>
      <c r="N358" s="18">
        <f>Cars_fit!$F$2*'worksheet_(ref_spectra)'!K358</f>
        <v>1986.3328271078728</v>
      </c>
    </row>
    <row r="359" spans="1:14" x14ac:dyDescent="0.25">
      <c r="A359" s="18">
        <f>'worksheet_(ref_spectra)'!A359</f>
        <v>492.799999999992</v>
      </c>
      <c r="B359" s="18">
        <f>'worksheet_(ref_spectra)'!B359</f>
        <v>23981.582645319399</v>
      </c>
      <c r="C359" s="18">
        <f>'worksheet_(ref_spectra)'!Z359</f>
        <v>23027.163573660935</v>
      </c>
      <c r="D359" s="18">
        <f>Chls_fit!$B$2*'worksheet_(ref_spectra)'!C359</f>
        <v>5600.7978773144778</v>
      </c>
      <c r="E359" s="18">
        <f>Chls_fit!$C$2*'worksheet_(ref_spectra)'!D359</f>
        <v>6299.8951757353034</v>
      </c>
      <c r="F359" s="18">
        <f t="shared" si="10"/>
        <v>11900.693053049781</v>
      </c>
      <c r="G359" s="18">
        <f>Chls_fit!D$2*'worksheet_(ref_spectra)'!E359</f>
        <v>4499.659556499153</v>
      </c>
      <c r="H359" s="18">
        <f>Chls_fit!E$2*'worksheet_(ref_spectra)'!F359</f>
        <v>4348.8607888923279</v>
      </c>
      <c r="I359" s="18">
        <f t="shared" si="11"/>
        <v>8848.5203453914801</v>
      </c>
      <c r="J359" s="18">
        <f>Cars_fit!$B$2*'worksheet_(ref_spectra)'!G359</f>
        <v>328.84657263802927</v>
      </c>
      <c r="K359" s="18">
        <f>Cars_fit!$C$2*'worksheet_(ref_spectra)'!H359</f>
        <v>0</v>
      </c>
      <c r="L359" s="18">
        <f>Cars_fit!$D$2*'worksheet_(ref_spectra)'!I359</f>
        <v>0</v>
      </c>
      <c r="M359" s="18">
        <f>Cars_fit!$E$2*'worksheet_(ref_spectra)'!J359</f>
        <v>0</v>
      </c>
      <c r="N359" s="18">
        <f>Cars_fit!$F$2*'worksheet_(ref_spectra)'!K359</f>
        <v>1949.1036025816404</v>
      </c>
    </row>
    <row r="360" spans="1:14" x14ac:dyDescent="0.25">
      <c r="A360" s="18">
        <f>'worksheet_(ref_spectra)'!A360</f>
        <v>493.19999999999197</v>
      </c>
      <c r="B360" s="18">
        <f>'worksheet_(ref_spectra)'!B360</f>
        <v>23751.4887688573</v>
      </c>
      <c r="C360" s="18">
        <f>'worksheet_(ref_spectra)'!Z360</f>
        <v>22865.877502419706</v>
      </c>
      <c r="D360" s="18">
        <f>Chls_fit!$B$2*'worksheet_(ref_spectra)'!C360</f>
        <v>5714.5838387046142</v>
      </c>
      <c r="E360" s="18">
        <f>Chls_fit!$C$2*'worksheet_(ref_spectra)'!D360</f>
        <v>6371.8565951881465</v>
      </c>
      <c r="F360" s="18">
        <f t="shared" si="10"/>
        <v>12086.44043389276</v>
      </c>
      <c r="G360" s="18">
        <f>Chls_fit!D$2*'worksheet_(ref_spectra)'!E360</f>
        <v>4324.526852048255</v>
      </c>
      <c r="H360" s="18">
        <f>Chls_fit!E$2*'worksheet_(ref_spectra)'!F360</f>
        <v>4228.7532342037348</v>
      </c>
      <c r="I360" s="18">
        <f t="shared" si="11"/>
        <v>8553.2800862519907</v>
      </c>
      <c r="J360" s="18">
        <f>Cars_fit!$B$2*'worksheet_(ref_spectra)'!G360</f>
        <v>315.0567899283526</v>
      </c>
      <c r="K360" s="18">
        <f>Cars_fit!$C$2*'worksheet_(ref_spectra)'!H360</f>
        <v>0</v>
      </c>
      <c r="L360" s="18">
        <f>Cars_fit!$D$2*'worksheet_(ref_spectra)'!I360</f>
        <v>0</v>
      </c>
      <c r="M360" s="18">
        <f>Cars_fit!$E$2*'worksheet_(ref_spectra)'!J360</f>
        <v>0</v>
      </c>
      <c r="N360" s="18">
        <f>Cars_fit!$F$2*'worksheet_(ref_spectra)'!K360</f>
        <v>1911.1001923466054</v>
      </c>
    </row>
    <row r="361" spans="1:14" x14ac:dyDescent="0.25">
      <c r="A361" s="18">
        <f>'worksheet_(ref_spectra)'!A361</f>
        <v>493.59999999999201</v>
      </c>
      <c r="B361" s="18">
        <f>'worksheet_(ref_spectra)'!B361</f>
        <v>23920.515333417799</v>
      </c>
      <c r="C361" s="18">
        <f>'worksheet_(ref_spectra)'!Z361</f>
        <v>22435.409278164145</v>
      </c>
      <c r="D361" s="18">
        <f>Chls_fit!$B$2*'worksheet_(ref_spectra)'!C361</f>
        <v>5651.3694157100936</v>
      </c>
      <c r="E361" s="18">
        <f>Chls_fit!$C$2*'worksheet_(ref_spectra)'!D361</f>
        <v>6391.4824368571044</v>
      </c>
      <c r="F361" s="18">
        <f t="shared" si="10"/>
        <v>12042.851852567197</v>
      </c>
      <c r="G361" s="18">
        <f>Chls_fit!D$2*'worksheet_(ref_spectra)'!E361</f>
        <v>4151.2705694307588</v>
      </c>
      <c r="H361" s="18">
        <f>Chls_fit!E$2*'worksheet_(ref_spectra)'!F361</f>
        <v>4065.9228580487306</v>
      </c>
      <c r="I361" s="18">
        <f t="shared" si="11"/>
        <v>8217.1934274794894</v>
      </c>
      <c r="J361" s="18">
        <f>Cars_fit!$B$2*'worksheet_(ref_spectra)'!G361</f>
        <v>303.06417188259366</v>
      </c>
      <c r="K361" s="18">
        <f>Cars_fit!$C$2*'worksheet_(ref_spectra)'!H361</f>
        <v>0</v>
      </c>
      <c r="L361" s="18">
        <f>Cars_fit!$D$2*'worksheet_(ref_spectra)'!I361</f>
        <v>0</v>
      </c>
      <c r="M361" s="18">
        <f>Cars_fit!$E$2*'worksheet_(ref_spectra)'!J361</f>
        <v>0</v>
      </c>
      <c r="N361" s="18">
        <f>Cars_fit!$F$2*'worksheet_(ref_spectra)'!K361</f>
        <v>1872.2998262348622</v>
      </c>
    </row>
    <row r="362" spans="1:14" x14ac:dyDescent="0.25">
      <c r="A362" s="18">
        <f>'worksheet_(ref_spectra)'!A362</f>
        <v>493.99999999999199</v>
      </c>
      <c r="B362" s="18">
        <f>'worksheet_(ref_spectra)'!B362</f>
        <v>23764.075798623398</v>
      </c>
      <c r="C362" s="18">
        <f>'worksheet_(ref_spectra)'!Z362</f>
        <v>22370.703750778757</v>
      </c>
      <c r="D362" s="18">
        <f>Chls_fit!$B$2*'worksheet_(ref_spectra)'!C362</f>
        <v>5784.1197039985864</v>
      </c>
      <c r="E362" s="18">
        <f>Chls_fit!$C$2*'worksheet_(ref_spectra)'!D362</f>
        <v>6535.4052757627915</v>
      </c>
      <c r="F362" s="18">
        <f t="shared" si="10"/>
        <v>12319.524979761378</v>
      </c>
      <c r="G362" s="18">
        <f>Chls_fit!D$2*'worksheet_(ref_spectra)'!E362</f>
        <v>3991.1492396470803</v>
      </c>
      <c r="H362" s="18">
        <f>Chls_fit!E$2*'worksheet_(ref_spectra)'!F362</f>
        <v>3935.3361207363009</v>
      </c>
      <c r="I362" s="18">
        <f t="shared" si="11"/>
        <v>7926.4853603833817</v>
      </c>
      <c r="J362" s="18">
        <f>Cars_fit!$B$2*'worksheet_(ref_spectra)'!G362</f>
        <v>290.82962782438426</v>
      </c>
      <c r="K362" s="18">
        <f>Cars_fit!$C$2*'worksheet_(ref_spectra)'!H362</f>
        <v>0</v>
      </c>
      <c r="L362" s="18">
        <f>Cars_fit!$D$2*'worksheet_(ref_spectra)'!I362</f>
        <v>0</v>
      </c>
      <c r="M362" s="18">
        <f>Cars_fit!$E$2*'worksheet_(ref_spectra)'!J362</f>
        <v>0</v>
      </c>
      <c r="N362" s="18">
        <f>Cars_fit!$F$2*'worksheet_(ref_spectra)'!K362</f>
        <v>1833.8637828096141</v>
      </c>
    </row>
    <row r="363" spans="1:14" x14ac:dyDescent="0.25">
      <c r="A363" s="18">
        <f>'worksheet_(ref_spectra)'!A363</f>
        <v>494.39999999999202</v>
      </c>
      <c r="B363" s="18">
        <f>'worksheet_(ref_spectra)'!B363</f>
        <v>23357.995959404601</v>
      </c>
      <c r="C363" s="18">
        <f>'worksheet_(ref_spectra)'!Z363</f>
        <v>22103.743763686591</v>
      </c>
      <c r="D363" s="18">
        <f>Chls_fit!$B$2*'worksheet_(ref_spectra)'!C363</f>
        <v>5777.7982616991339</v>
      </c>
      <c r="E363" s="18">
        <f>Chls_fit!$C$2*'worksheet_(ref_spectra)'!D363</f>
        <v>6600.8247479926486</v>
      </c>
      <c r="F363" s="18">
        <f t="shared" si="10"/>
        <v>12378.623009691782</v>
      </c>
      <c r="G363" s="18">
        <f>Chls_fit!D$2*'worksheet_(ref_spectra)'!E363</f>
        <v>3836.657175363609</v>
      </c>
      <c r="H363" s="18">
        <f>Chls_fit!E$2*'worksheet_(ref_spectra)'!F363</f>
        <v>3814.4224750766439</v>
      </c>
      <c r="I363" s="18">
        <f t="shared" si="11"/>
        <v>7651.0796504402533</v>
      </c>
      <c r="J363" s="18">
        <f>Cars_fit!$B$2*'worksheet_(ref_spectra)'!G363</f>
        <v>279.18261836784029</v>
      </c>
      <c r="K363" s="18">
        <f>Cars_fit!$C$2*'worksheet_(ref_spectra)'!H363</f>
        <v>0</v>
      </c>
      <c r="L363" s="18">
        <f>Cars_fit!$D$2*'worksheet_(ref_spectra)'!I363</f>
        <v>0</v>
      </c>
      <c r="M363" s="18">
        <f>Cars_fit!$E$2*'worksheet_(ref_spectra)'!J363</f>
        <v>0</v>
      </c>
      <c r="N363" s="18">
        <f>Cars_fit!$F$2*'worksheet_(ref_spectra)'!K363</f>
        <v>1794.8584851867172</v>
      </c>
    </row>
    <row r="364" spans="1:14" x14ac:dyDescent="0.25">
      <c r="A364" s="18">
        <f>'worksheet_(ref_spectra)'!A364</f>
        <v>494.799999999992</v>
      </c>
      <c r="B364" s="18">
        <f>'worksheet_(ref_spectra)'!B364</f>
        <v>23119.219747439598</v>
      </c>
      <c r="C364" s="18">
        <f>'worksheet_(ref_spectra)'!Z364</f>
        <v>21802.113468085332</v>
      </c>
      <c r="D364" s="18">
        <f>Chls_fit!$B$2*'worksheet_(ref_spectra)'!C364</f>
        <v>5859.9770115920101</v>
      </c>
      <c r="E364" s="18">
        <f>Chls_fit!$C$2*'worksheet_(ref_spectra)'!D364</f>
        <v>6522.3213813168195</v>
      </c>
      <c r="F364" s="18">
        <f t="shared" si="10"/>
        <v>12382.29839290883</v>
      </c>
      <c r="G364" s="18">
        <f>Chls_fit!D$2*'worksheet_(ref_spectra)'!E364</f>
        <v>3694.6745899694879</v>
      </c>
      <c r="H364" s="18">
        <f>Chls_fit!E$2*'worksheet_(ref_spectra)'!F364</f>
        <v>3700.7636481565664</v>
      </c>
      <c r="I364" s="18">
        <f t="shared" si="11"/>
        <v>7395.4382381260548</v>
      </c>
      <c r="J364" s="18">
        <f>Cars_fit!$B$2*'worksheet_(ref_spectra)'!G364</f>
        <v>268.29594780756923</v>
      </c>
      <c r="K364" s="18">
        <f>Cars_fit!$C$2*'worksheet_(ref_spectra)'!H364</f>
        <v>0</v>
      </c>
      <c r="L364" s="18">
        <f>Cars_fit!$D$2*'worksheet_(ref_spectra)'!I364</f>
        <v>0</v>
      </c>
      <c r="M364" s="18">
        <f>Cars_fit!$E$2*'worksheet_(ref_spectra)'!J364</f>
        <v>0</v>
      </c>
      <c r="N364" s="18">
        <f>Cars_fit!$F$2*'worksheet_(ref_spectra)'!K364</f>
        <v>1756.0808892428797</v>
      </c>
    </row>
    <row r="365" spans="1:14" x14ac:dyDescent="0.25">
      <c r="A365" s="18">
        <f>'worksheet_(ref_spectra)'!A365</f>
        <v>495.19999999999197</v>
      </c>
      <c r="B365" s="18">
        <f>'worksheet_(ref_spectra)'!B365</f>
        <v>22754.525148235502</v>
      </c>
      <c r="C365" s="18">
        <f>'worksheet_(ref_spectra)'!Z365</f>
        <v>21581.565529250202</v>
      </c>
      <c r="D365" s="18">
        <f>Chls_fit!$B$2*'worksheet_(ref_spectra)'!C365</f>
        <v>5853.6555692925576</v>
      </c>
      <c r="E365" s="18">
        <f>Chls_fit!$C$2*'worksheet_(ref_spectra)'!D365</f>
        <v>6613.9086424386205</v>
      </c>
      <c r="F365" s="18">
        <f t="shared" si="10"/>
        <v>12467.564211731178</v>
      </c>
      <c r="G365" s="18">
        <f>Chls_fit!D$2*'worksheet_(ref_spectra)'!E365</f>
        <v>3552.6920045753668</v>
      </c>
      <c r="H365" s="18">
        <f>Chls_fit!E$2*'worksheet_(ref_spectra)'!F365</f>
        <v>3586.2987302654246</v>
      </c>
      <c r="I365" s="18">
        <f t="shared" si="11"/>
        <v>7138.9907348407914</v>
      </c>
      <c r="J365" s="18">
        <f>Cars_fit!$B$2*'worksheet_(ref_spectra)'!G365</f>
        <v>258.54978559170752</v>
      </c>
      <c r="K365" s="18">
        <f>Cars_fit!$C$2*'worksheet_(ref_spectra)'!H365</f>
        <v>0</v>
      </c>
      <c r="L365" s="18">
        <f>Cars_fit!$D$2*'worksheet_(ref_spectra)'!I365</f>
        <v>0</v>
      </c>
      <c r="M365" s="18">
        <f>Cars_fit!$E$2*'worksheet_(ref_spectra)'!J365</f>
        <v>0</v>
      </c>
      <c r="N365" s="18">
        <f>Cars_fit!$F$2*'worksheet_(ref_spectra)'!K365</f>
        <v>1716.4607970865222</v>
      </c>
    </row>
    <row r="366" spans="1:14" x14ac:dyDescent="0.25">
      <c r="A366" s="18">
        <f>'worksheet_(ref_spectra)'!A366</f>
        <v>495.59999999999201</v>
      </c>
      <c r="B366" s="18">
        <f>'worksheet_(ref_spectra)'!B366</f>
        <v>22609.211869435399</v>
      </c>
      <c r="C366" s="18">
        <f>'worksheet_(ref_spectra)'!Z366</f>
        <v>21518.431541910959</v>
      </c>
      <c r="D366" s="18">
        <f>Chls_fit!$B$2*'worksheet_(ref_spectra)'!C366</f>
        <v>5992.727299880502</v>
      </c>
      <c r="E366" s="18">
        <f>Chls_fit!$C$2*'worksheet_(ref_spectra)'!D366</f>
        <v>6692.4120091144496</v>
      </c>
      <c r="F366" s="18">
        <f t="shared" si="10"/>
        <v>12685.139308994952</v>
      </c>
      <c r="G366" s="18">
        <f>Chls_fit!D$2*'worksheet_(ref_spectra)'!E366</f>
        <v>3431.9755332931404</v>
      </c>
      <c r="H366" s="18">
        <f>Chls_fit!E$2*'worksheet_(ref_spectra)'!F366</f>
        <v>3475.8642672296046</v>
      </c>
      <c r="I366" s="18">
        <f t="shared" si="11"/>
        <v>6907.8398005227446</v>
      </c>
      <c r="J366" s="18">
        <f>Cars_fit!$B$2*'worksheet_(ref_spectra)'!G366</f>
        <v>247.9741627617299</v>
      </c>
      <c r="K366" s="18">
        <f>Cars_fit!$C$2*'worksheet_(ref_spectra)'!H366</f>
        <v>0</v>
      </c>
      <c r="L366" s="18">
        <f>Cars_fit!$D$2*'worksheet_(ref_spectra)'!I366</f>
        <v>0</v>
      </c>
      <c r="M366" s="18">
        <f>Cars_fit!$E$2*'worksheet_(ref_spectra)'!J366</f>
        <v>0</v>
      </c>
      <c r="N366" s="18">
        <f>Cars_fit!$F$2*'worksheet_(ref_spectra)'!K366</f>
        <v>1677.4782696315312</v>
      </c>
    </row>
    <row r="367" spans="1:14" x14ac:dyDescent="0.25">
      <c r="A367" s="18">
        <f>'worksheet_(ref_spectra)'!A367</f>
        <v>495.99999999999199</v>
      </c>
      <c r="B367" s="18">
        <f>'worksheet_(ref_spectra)'!B367</f>
        <v>22402.750583399502</v>
      </c>
      <c r="C367" s="18">
        <f>'worksheet_(ref_spectra)'!Z367</f>
        <v>21214.475057996089</v>
      </c>
      <c r="D367" s="18">
        <f>Chls_fit!$B$2*'worksheet_(ref_spectra)'!C367</f>
        <v>5986.4058575810504</v>
      </c>
      <c r="E367" s="18">
        <f>Chls_fit!$C$2*'worksheet_(ref_spectra)'!D367</f>
        <v>6672.7861674454925</v>
      </c>
      <c r="F367" s="18">
        <f t="shared" si="10"/>
        <v>12659.192025026543</v>
      </c>
      <c r="G367" s="18">
        <f>Chls_fit!D$2*'worksheet_(ref_spectra)'!E367</f>
        <v>3306.255270455174</v>
      </c>
      <c r="H367" s="18">
        <f>Chls_fit!E$2*'worksheet_(ref_spectra)'!F367</f>
        <v>3372.6846229333642</v>
      </c>
      <c r="I367" s="18">
        <f t="shared" si="11"/>
        <v>6678.9398933885386</v>
      </c>
      <c r="J367" s="18">
        <f>Cars_fit!$B$2*'worksheet_(ref_spectra)'!G367</f>
        <v>238.7809742886121</v>
      </c>
      <c r="K367" s="18">
        <f>Cars_fit!$C$2*'worksheet_(ref_spectra)'!H367</f>
        <v>0</v>
      </c>
      <c r="L367" s="18">
        <f>Cars_fit!$D$2*'worksheet_(ref_spectra)'!I367</f>
        <v>0</v>
      </c>
      <c r="M367" s="18">
        <f>Cars_fit!$E$2*'worksheet_(ref_spectra)'!J367</f>
        <v>0</v>
      </c>
      <c r="N367" s="18">
        <f>Cars_fit!$F$2*'worksheet_(ref_spectra)'!K367</f>
        <v>1637.5621652923962</v>
      </c>
    </row>
    <row r="368" spans="1:14" x14ac:dyDescent="0.25">
      <c r="A368" s="18">
        <f>'worksheet_(ref_spectra)'!A368</f>
        <v>496.39999999999202</v>
      </c>
      <c r="B368" s="18">
        <f>'worksheet_(ref_spectra)'!B368</f>
        <v>22564.6998780908</v>
      </c>
      <c r="C368" s="18">
        <f>'worksheet_(ref_spectra)'!Z368</f>
        <v>21160.195943047212</v>
      </c>
      <c r="D368" s="18">
        <f>Chls_fit!$B$2*'worksheet_(ref_spectra)'!C368</f>
        <v>6055.9417228750226</v>
      </c>
      <c r="E368" s="18">
        <f>Chls_fit!$C$2*'worksheet_(ref_spectra)'!D368</f>
        <v>6770.9153757902795</v>
      </c>
      <c r="F368" s="18">
        <f t="shared" si="10"/>
        <v>12826.857098665303</v>
      </c>
      <c r="G368" s="18">
        <f>Chls_fit!D$2*'worksheet_(ref_spectra)'!E368</f>
        <v>3204.9284914514401</v>
      </c>
      <c r="H368" s="18">
        <f>Chls_fit!E$2*'worksheet_(ref_spectra)'!F368</f>
        <v>3300.1364355375699</v>
      </c>
      <c r="I368" s="18">
        <f t="shared" si="11"/>
        <v>6505.06492698901</v>
      </c>
      <c r="J368" s="18">
        <f>Cars_fit!$B$2*'worksheet_(ref_spectra)'!G368</f>
        <v>230.90109845451116</v>
      </c>
      <c r="K368" s="18">
        <f>Cars_fit!$C$2*'worksheet_(ref_spectra)'!H368</f>
        <v>0</v>
      </c>
      <c r="L368" s="18">
        <f>Cars_fit!$D$2*'worksheet_(ref_spectra)'!I368</f>
        <v>0</v>
      </c>
      <c r="M368" s="18">
        <f>Cars_fit!$E$2*'worksheet_(ref_spectra)'!J368</f>
        <v>0</v>
      </c>
      <c r="N368" s="18">
        <f>Cars_fit!$F$2*'worksheet_(ref_spectra)'!K368</f>
        <v>1597.3728189383899</v>
      </c>
    </row>
    <row r="369" spans="1:14" x14ac:dyDescent="0.25">
      <c r="A369" s="18">
        <f>'worksheet_(ref_spectra)'!A369</f>
        <v>496.799999999992</v>
      </c>
      <c r="B369" s="18">
        <f>'worksheet_(ref_spectra)'!B369</f>
        <v>22470.831696668698</v>
      </c>
      <c r="C369" s="18">
        <f>'worksheet_(ref_spectra)'!Z369</f>
        <v>20899.168457135707</v>
      </c>
      <c r="D369" s="18">
        <f>Chls_fit!$B$2*'worksheet_(ref_spectra)'!C369</f>
        <v>6024.3345113777623</v>
      </c>
      <c r="E369" s="18">
        <f>Chls_fit!$C$2*'worksheet_(ref_spectra)'!D369</f>
        <v>6797.0831646822226</v>
      </c>
      <c r="F369" s="18">
        <f t="shared" si="10"/>
        <v>12821.417676059984</v>
      </c>
      <c r="G369" s="18">
        <f>Chls_fit!D$2*'worksheet_(ref_spectra)'!E369</f>
        <v>3099.8488687809008</v>
      </c>
      <c r="H369" s="18">
        <f>Chls_fit!E$2*'worksheet_(ref_spectra)'!F369</f>
        <v>3198.5689731834582</v>
      </c>
      <c r="I369" s="18">
        <f t="shared" si="11"/>
        <v>6298.4178419643595</v>
      </c>
      <c r="J369" s="18">
        <f>Cars_fit!$B$2*'worksheet_(ref_spectra)'!G369</f>
        <v>222.46824887766624</v>
      </c>
      <c r="K369" s="18">
        <f>Cars_fit!$C$2*'worksheet_(ref_spectra)'!H369</f>
        <v>0</v>
      </c>
      <c r="L369" s="18">
        <f>Cars_fit!$D$2*'worksheet_(ref_spectra)'!I369</f>
        <v>0</v>
      </c>
      <c r="M369" s="18">
        <f>Cars_fit!$E$2*'worksheet_(ref_spectra)'!J369</f>
        <v>0</v>
      </c>
      <c r="N369" s="18">
        <f>Cars_fit!$F$2*'worksheet_(ref_spectra)'!K369</f>
        <v>1556.8646902337</v>
      </c>
    </row>
    <row r="370" spans="1:14" x14ac:dyDescent="0.25">
      <c r="A370" s="18">
        <f>'worksheet_(ref_spectra)'!A370</f>
        <v>497.19999999999197</v>
      </c>
      <c r="B370" s="18">
        <f>'worksheet_(ref_spectra)'!B370</f>
        <v>22122.963452025</v>
      </c>
      <c r="C370" s="18">
        <f>'worksheet_(ref_spectra)'!Z370</f>
        <v>20809.534668206958</v>
      </c>
      <c r="D370" s="18">
        <f>Chls_fit!$B$2*'worksheet_(ref_spectra)'!C370</f>
        <v>6131.7990304684463</v>
      </c>
      <c r="E370" s="18">
        <f>Chls_fit!$C$2*'worksheet_(ref_spectra)'!D370</f>
        <v>6816.7090063511796</v>
      </c>
      <c r="F370" s="18">
        <f t="shared" si="10"/>
        <v>12948.508036819625</v>
      </c>
      <c r="G370" s="18">
        <f>Chls_fit!D$2*'worksheet_(ref_spectra)'!E370</f>
        <v>2996.6456679437647</v>
      </c>
      <c r="H370" s="18">
        <f>Chls_fit!E$2*'worksheet_(ref_spectra)'!F370</f>
        <v>3132.4695135561788</v>
      </c>
      <c r="I370" s="18">
        <f t="shared" si="11"/>
        <v>6129.115181499943</v>
      </c>
      <c r="J370" s="18">
        <f>Cars_fit!$B$2*'worksheet_(ref_spectra)'!G370</f>
        <v>214.4846904668008</v>
      </c>
      <c r="K370" s="18">
        <f>Cars_fit!$C$2*'worksheet_(ref_spectra)'!H370</f>
        <v>0</v>
      </c>
      <c r="L370" s="18">
        <f>Cars_fit!$D$2*'worksheet_(ref_spectra)'!I370</f>
        <v>0</v>
      </c>
      <c r="M370" s="18">
        <f>Cars_fit!$E$2*'worksheet_(ref_spectra)'!J370</f>
        <v>0</v>
      </c>
      <c r="N370" s="18">
        <f>Cars_fit!$F$2*'worksheet_(ref_spectra)'!K370</f>
        <v>1517.4267594205901</v>
      </c>
    </row>
    <row r="371" spans="1:14" x14ac:dyDescent="0.25">
      <c r="A371" s="18">
        <f>'worksheet_(ref_spectra)'!A371</f>
        <v>497.59999999999201</v>
      </c>
      <c r="B371" s="18">
        <f>'worksheet_(ref_spectra)'!B371</f>
        <v>22081.912777171601</v>
      </c>
      <c r="C371" s="18">
        <f>'worksheet_(ref_spectra)'!Z371</f>
        <v>20577.87809808044</v>
      </c>
      <c r="D371" s="18">
        <f>Chls_fit!$B$2*'worksheet_(ref_spectra)'!C371</f>
        <v>6169.7276842651581</v>
      </c>
      <c r="E371" s="18">
        <f>Chls_fit!$C$2*'worksheet_(ref_spectra)'!D371</f>
        <v>6777.4573230132646</v>
      </c>
      <c r="F371" s="18">
        <f t="shared" si="10"/>
        <v>12947.185007278422</v>
      </c>
      <c r="G371" s="18">
        <f>Chls_fit!D$2*'worksheet_(ref_spectra)'!E371</f>
        <v>2899.0717326068352</v>
      </c>
      <c r="H371" s="18">
        <f>Chls_fit!E$2*'worksheet_(ref_spectra)'!F371</f>
        <v>3046.2177796522901</v>
      </c>
      <c r="I371" s="18">
        <f t="shared" si="11"/>
        <v>5945.2895122591253</v>
      </c>
      <c r="J371" s="18">
        <f>Cars_fit!$B$2*'worksheet_(ref_spectra)'!G371</f>
        <v>207.71076211818769</v>
      </c>
      <c r="K371" s="18">
        <f>Cars_fit!$C$2*'worksheet_(ref_spectra)'!H371</f>
        <v>0</v>
      </c>
      <c r="L371" s="18">
        <f>Cars_fit!$D$2*'worksheet_(ref_spectra)'!I371</f>
        <v>0</v>
      </c>
      <c r="M371" s="18">
        <f>Cars_fit!$E$2*'worksheet_(ref_spectra)'!J371</f>
        <v>0</v>
      </c>
      <c r="N371" s="18">
        <f>Cars_fit!$F$2*'worksheet_(ref_spectra)'!K371</f>
        <v>1477.6928164247029</v>
      </c>
    </row>
    <row r="372" spans="1:14" x14ac:dyDescent="0.25">
      <c r="A372" s="18">
        <f>'worksheet_(ref_spectra)'!A372</f>
        <v>497.99999999999199</v>
      </c>
      <c r="B372" s="18">
        <f>'worksheet_(ref_spectra)'!B372</f>
        <v>21648.998708016799</v>
      </c>
      <c r="C372" s="18">
        <f>'worksheet_(ref_spectra)'!Z372</f>
        <v>20298.714039022627</v>
      </c>
      <c r="D372" s="18">
        <f>Chls_fit!$B$2*'worksheet_(ref_spectra)'!C372</f>
        <v>6068.5846074739266</v>
      </c>
      <c r="E372" s="18">
        <f>Chls_fit!$C$2*'worksheet_(ref_spectra)'!D372</f>
        <v>6810.1670591281936</v>
      </c>
      <c r="F372" s="18">
        <f t="shared" si="10"/>
        <v>12878.75166660212</v>
      </c>
      <c r="G372" s="18">
        <f>Chls_fit!D$2*'worksheet_(ref_spectra)'!E372</f>
        <v>2803.9996930477764</v>
      </c>
      <c r="H372" s="18">
        <f>Chls_fit!E$2*'worksheet_(ref_spectra)'!F372</f>
        <v>2977.7000471118181</v>
      </c>
      <c r="I372" s="18">
        <f t="shared" si="11"/>
        <v>5781.6997401595945</v>
      </c>
      <c r="J372" s="18">
        <f>Cars_fit!$B$2*'worksheet_(ref_spectra)'!G372</f>
        <v>200.34929916790915</v>
      </c>
      <c r="K372" s="18">
        <f>Cars_fit!$C$2*'worksheet_(ref_spectra)'!H372</f>
        <v>0</v>
      </c>
      <c r="L372" s="18">
        <f>Cars_fit!$D$2*'worksheet_(ref_spectra)'!I372</f>
        <v>0</v>
      </c>
      <c r="M372" s="18">
        <f>Cars_fit!$E$2*'worksheet_(ref_spectra)'!J372</f>
        <v>0</v>
      </c>
      <c r="N372" s="18">
        <f>Cars_fit!$F$2*'worksheet_(ref_spectra)'!K372</f>
        <v>1437.9133330930035</v>
      </c>
    </row>
    <row r="373" spans="1:14" x14ac:dyDescent="0.25">
      <c r="A373" s="18">
        <f>'worksheet_(ref_spectra)'!A373</f>
        <v>498.39999999999202</v>
      </c>
      <c r="B373" s="18">
        <f>'worksheet_(ref_spectra)'!B373</f>
        <v>21626.3337770084</v>
      </c>
      <c r="C373" s="18">
        <f>'worksheet_(ref_spectra)'!Z373</f>
        <v>20294.492185702882</v>
      </c>
      <c r="D373" s="18">
        <f>Chls_fit!$B$2*'worksheet_(ref_spectra)'!C373</f>
        <v>6144.4419150673502</v>
      </c>
      <c r="E373" s="18">
        <f>Chls_fit!$C$2*'worksheet_(ref_spectra)'!D373</f>
        <v>6908.2962674729806</v>
      </c>
      <c r="F373" s="18">
        <f t="shared" si="10"/>
        <v>13052.738182540332</v>
      </c>
      <c r="G373" s="18">
        <f>Chls_fit!D$2*'worksheet_(ref_spectra)'!E373</f>
        <v>2731.444715489547</v>
      </c>
      <c r="H373" s="18">
        <f>Chls_fit!E$2*'worksheet_(ref_spectra)'!F373</f>
        <v>2918.8554062241183</v>
      </c>
      <c r="I373" s="18">
        <f t="shared" si="11"/>
        <v>5650.3001217136652</v>
      </c>
      <c r="J373" s="18">
        <f>Cars_fit!$B$2*'worksheet_(ref_spectra)'!G373</f>
        <v>193.1606405122381</v>
      </c>
      <c r="K373" s="18">
        <f>Cars_fit!$C$2*'worksheet_(ref_spectra)'!H373</f>
        <v>0</v>
      </c>
      <c r="L373" s="18">
        <f>Cars_fit!$D$2*'worksheet_(ref_spectra)'!I373</f>
        <v>0</v>
      </c>
      <c r="M373" s="18">
        <f>Cars_fit!$E$2*'worksheet_(ref_spectra)'!J373</f>
        <v>0</v>
      </c>
      <c r="N373" s="18">
        <f>Cars_fit!$F$2*'worksheet_(ref_spectra)'!K373</f>
        <v>1398.2932409366458</v>
      </c>
    </row>
    <row r="374" spans="1:14" x14ac:dyDescent="0.25">
      <c r="A374" s="18">
        <f>'worksheet_(ref_spectra)'!A374</f>
        <v>498.799999999992</v>
      </c>
      <c r="B374" s="18">
        <f>'worksheet_(ref_spectra)'!B374</f>
        <v>21896.113951704399</v>
      </c>
      <c r="C374" s="18">
        <f>'worksheet_(ref_spectra)'!Z374</f>
        <v>20099.598147437831</v>
      </c>
      <c r="D374" s="18">
        <f>Chls_fit!$B$2*'worksheet_(ref_spectra)'!C374</f>
        <v>6131.7990304684463</v>
      </c>
      <c r="E374" s="18">
        <f>Chls_fit!$C$2*'worksheet_(ref_spectra)'!D374</f>
        <v>6914.8382146959666</v>
      </c>
      <c r="F374" s="18">
        <f t="shared" si="10"/>
        <v>13046.637245164413</v>
      </c>
      <c r="G374" s="18">
        <f>Chls_fit!D$2*'worksheet_(ref_spectra)'!E374</f>
        <v>2654.5114203200451</v>
      </c>
      <c r="H374" s="18">
        <f>Chls_fit!E$2*'worksheet_(ref_spectra)'!F374</f>
        <v>2851.9498556257749</v>
      </c>
      <c r="I374" s="18">
        <f t="shared" si="11"/>
        <v>5506.4612759458196</v>
      </c>
      <c r="J374" s="18">
        <f>Cars_fit!$B$2*'worksheet_(ref_spectra)'!G374</f>
        <v>187.80370737940632</v>
      </c>
      <c r="K374" s="18">
        <f>Cars_fit!$C$2*'worksheet_(ref_spectra)'!H374</f>
        <v>0</v>
      </c>
      <c r="L374" s="18">
        <f>Cars_fit!$D$2*'worksheet_(ref_spectra)'!I374</f>
        <v>0</v>
      </c>
      <c r="M374" s="18">
        <f>Cars_fit!$E$2*'worksheet_(ref_spectra)'!J374</f>
        <v>0</v>
      </c>
      <c r="N374" s="18">
        <f>Cars_fit!$F$2*'worksheet_(ref_spectra)'!K374</f>
        <v>1358.6959189481943</v>
      </c>
    </row>
    <row r="375" spans="1:14" x14ac:dyDescent="0.25">
      <c r="A375" s="18">
        <f>'worksheet_(ref_spectra)'!A375</f>
        <v>499.19999999999197</v>
      </c>
      <c r="B375" s="18">
        <f>'worksheet_(ref_spectra)'!B375</f>
        <v>21702.605507112097</v>
      </c>
      <c r="C375" s="18">
        <f>'worksheet_(ref_spectra)'!Z375</f>
        <v>19857.090909015125</v>
      </c>
      <c r="D375" s="18">
        <f>Chls_fit!$B$2*'worksheet_(ref_spectra)'!C375</f>
        <v>6163.4062419657066</v>
      </c>
      <c r="E375" s="18">
        <f>Chls_fit!$C$2*'worksheet_(ref_spectra)'!D375</f>
        <v>6823.2509535741656</v>
      </c>
      <c r="F375" s="18">
        <f t="shared" si="10"/>
        <v>12986.657195539872</v>
      </c>
      <c r="G375" s="18">
        <f>Chls_fit!D$2*'worksheet_(ref_spectra)'!E375</f>
        <v>2575.0762293726734</v>
      </c>
      <c r="H375" s="18">
        <f>Chls_fit!E$2*'worksheet_(ref_spectra)'!F375</f>
        <v>2793.9113057091395</v>
      </c>
      <c r="I375" s="18">
        <f t="shared" si="11"/>
        <v>5368.9875350818129</v>
      </c>
      <c r="J375" s="18">
        <f>Cars_fit!$B$2*'worksheet_(ref_spectra)'!G375</f>
        <v>181.75555706814461</v>
      </c>
      <c r="K375" s="18">
        <f>Cars_fit!$C$2*'worksheet_(ref_spectra)'!H375</f>
        <v>0</v>
      </c>
      <c r="L375" s="18">
        <f>Cars_fit!$D$2*'worksheet_(ref_spectra)'!I375</f>
        <v>0</v>
      </c>
      <c r="M375" s="18">
        <f>Cars_fit!$E$2*'worksheet_(ref_spectra)'!J375</f>
        <v>0</v>
      </c>
      <c r="N375" s="18">
        <f>Cars_fit!$F$2*'worksheet_(ref_spectra)'!K375</f>
        <v>1319.6906213252973</v>
      </c>
    </row>
    <row r="376" spans="1:14" x14ac:dyDescent="0.25">
      <c r="A376" s="18">
        <f>'worksheet_(ref_spectra)'!A376</f>
        <v>499.59999999999098</v>
      </c>
      <c r="B376" s="18">
        <f>'worksheet_(ref_spectra)'!B376</f>
        <v>21430.9170883804</v>
      </c>
      <c r="C376" s="18">
        <f>'worksheet_(ref_spectra)'!Z376</f>
        <v>19682.816511133416</v>
      </c>
      <c r="D376" s="18">
        <f>Chls_fit!$B$2*'worksheet_(ref_spectra)'!C376</f>
        <v>6068.5846074739266</v>
      </c>
      <c r="E376" s="18">
        <f>Chls_fit!$C$2*'worksheet_(ref_spectra)'!D376</f>
        <v>6901.7543202499946</v>
      </c>
      <c r="F376" s="18">
        <f t="shared" si="10"/>
        <v>12970.338927723922</v>
      </c>
      <c r="G376" s="18">
        <f>Chls_fit!D$2*'worksheet_(ref_spectra)'!E376</f>
        <v>2511.9033609814564</v>
      </c>
      <c r="H376" s="18">
        <f>Chls_fit!E$2*'worksheet_(ref_spectra)'!F376</f>
        <v>2743.1275745320836</v>
      </c>
      <c r="I376" s="18">
        <f t="shared" si="11"/>
        <v>5255.0309355135396</v>
      </c>
      <c r="J376" s="18">
        <f>Cars_fit!$B$2*'worksheet_(ref_spectra)'!G376</f>
        <v>176.26038049962682</v>
      </c>
      <c r="K376" s="18">
        <f>Cars_fit!$C$2*'worksheet_(ref_spectra)'!H376</f>
        <v>0</v>
      </c>
      <c r="L376" s="18">
        <f>Cars_fit!$D$2*'worksheet_(ref_spectra)'!I376</f>
        <v>0</v>
      </c>
      <c r="M376" s="18">
        <f>Cars_fit!$E$2*'worksheet_(ref_spectra)'!J376</f>
        <v>0</v>
      </c>
      <c r="N376" s="18">
        <f>Cars_fit!$F$2*'worksheet_(ref_spectra)'!K376</f>
        <v>1281.1862673963315</v>
      </c>
    </row>
    <row r="377" spans="1:14" x14ac:dyDescent="0.25">
      <c r="A377" s="18">
        <f>'worksheet_(ref_spectra)'!A377</f>
        <v>499.99999999999102</v>
      </c>
      <c r="B377" s="18">
        <f>'worksheet_(ref_spectra)'!B377</f>
        <v>21343.142057112502</v>
      </c>
      <c r="C377" s="18">
        <f>'worksheet_(ref_spectra)'!Z377</f>
        <v>19808.816695917067</v>
      </c>
      <c r="D377" s="18">
        <f>Chls_fit!$B$2*'worksheet_(ref_spectra)'!C377</f>
        <v>6315.1208571525549</v>
      </c>
      <c r="E377" s="18">
        <f>Chls_fit!$C$2*'worksheet_(ref_spectra)'!D377</f>
        <v>6927.9221091419377</v>
      </c>
      <c r="F377" s="18">
        <f t="shared" si="10"/>
        <v>13243.042966294492</v>
      </c>
      <c r="G377" s="18">
        <f>Chls_fit!D$2*'worksheet_(ref_spectra)'!E377</f>
        <v>2456.8616538683173</v>
      </c>
      <c r="H377" s="18">
        <f>Chls_fit!E$2*'worksheet_(ref_spectra)'!F377</f>
        <v>2695.5682072392851</v>
      </c>
      <c r="I377" s="18">
        <f t="shared" si="11"/>
        <v>5152.4298611076028</v>
      </c>
      <c r="J377" s="18">
        <f>Cars_fit!$B$2*'worksheet_(ref_spectra)'!G377</f>
        <v>169.72837816346419</v>
      </c>
      <c r="K377" s="18">
        <f>Cars_fit!$C$2*'worksheet_(ref_spectra)'!H377</f>
        <v>0</v>
      </c>
      <c r="L377" s="18">
        <f>Cars_fit!$D$2*'worksheet_(ref_spectra)'!I377</f>
        <v>0</v>
      </c>
      <c r="M377" s="18">
        <f>Cars_fit!$E$2*'worksheet_(ref_spectra)'!J377</f>
        <v>0</v>
      </c>
      <c r="N377" s="18">
        <f>Cars_fit!$F$2*'worksheet_(ref_spectra)'!K377</f>
        <v>1243.6154903515096</v>
      </c>
    </row>
    <row r="378" spans="1:14" x14ac:dyDescent="0.25">
      <c r="A378" s="18">
        <f>'worksheet_(ref_spectra)'!A378</f>
        <v>500.399999999991</v>
      </c>
      <c r="B378" s="18">
        <f>'worksheet_(ref_spectra)'!B378</f>
        <v>21302.067855497298</v>
      </c>
      <c r="C378" s="18">
        <f>'worksheet_(ref_spectra)'!Z378</f>
        <v>19436.993896946431</v>
      </c>
      <c r="D378" s="18">
        <f>Chls_fit!$B$2*'worksheet_(ref_spectra)'!C378</f>
        <v>6150.7633573668027</v>
      </c>
      <c r="E378" s="18">
        <f>Chls_fit!$C$2*'worksheet_(ref_spectra)'!D378</f>
        <v>6875.5865313580516</v>
      </c>
      <c r="F378" s="18">
        <f t="shared" si="10"/>
        <v>13026.349888724853</v>
      </c>
      <c r="G378" s="18">
        <f>Chls_fit!D$2*'worksheet_(ref_spectra)'!E378</f>
        <v>2401.8199467551776</v>
      </c>
      <c r="H378" s="18">
        <f>Chls_fit!E$2*'worksheet_(ref_spectra)'!F378</f>
        <v>2637.5296573226497</v>
      </c>
      <c r="I378" s="18">
        <f t="shared" si="11"/>
        <v>5039.3496040778273</v>
      </c>
      <c r="J378" s="18">
        <f>Cars_fit!$B$2*'worksheet_(ref_spectra)'!G378</f>
        <v>165.47739251612023</v>
      </c>
      <c r="K378" s="18">
        <f>Cars_fit!$C$2*'worksheet_(ref_spectra)'!H378</f>
        <v>0</v>
      </c>
      <c r="L378" s="18">
        <f>Cars_fit!$D$2*'worksheet_(ref_spectra)'!I378</f>
        <v>0</v>
      </c>
      <c r="M378" s="18">
        <f>Cars_fit!$E$2*'worksheet_(ref_spectra)'!J378</f>
        <v>0</v>
      </c>
      <c r="N378" s="18">
        <f>Cars_fit!$F$2*'worksheet_(ref_spectra)'!K378</f>
        <v>1205.8170116276283</v>
      </c>
    </row>
    <row r="379" spans="1:14" x14ac:dyDescent="0.25">
      <c r="A379" s="18">
        <f>'worksheet_(ref_spectra)'!A379</f>
        <v>500.79999999999097</v>
      </c>
      <c r="B379" s="18">
        <f>'worksheet_(ref_spectra)'!B379</f>
        <v>21249.432401120899</v>
      </c>
      <c r="C379" s="18">
        <f>'worksheet_(ref_spectra)'!Z379</f>
        <v>19498.252867484134</v>
      </c>
      <c r="D379" s="18">
        <f>Chls_fit!$B$2*'worksheet_(ref_spectra)'!C379</f>
        <v>6201.3348957624185</v>
      </c>
      <c r="E379" s="18">
        <f>Chls_fit!$C$2*'worksheet_(ref_spectra)'!D379</f>
        <v>7006.4254758177667</v>
      </c>
      <c r="F379" s="18">
        <f t="shared" si="10"/>
        <v>13207.760371580185</v>
      </c>
      <c r="G379" s="18">
        <f>Chls_fit!D$2*'worksheet_(ref_spectra)'!E379</f>
        <v>2339.8980262528958</v>
      </c>
      <c r="H379" s="18">
        <f>Chls_fit!E$2*'worksheet_(ref_spectra)'!F379</f>
        <v>2622.2139288724265</v>
      </c>
      <c r="I379" s="18">
        <f t="shared" si="11"/>
        <v>4962.1119551253223</v>
      </c>
      <c r="J379" s="18">
        <f>Cars_fit!$B$2*'worksheet_(ref_spectra)'!G379</f>
        <v>159.36012048701554</v>
      </c>
      <c r="K379" s="18">
        <f>Cars_fit!$C$2*'worksheet_(ref_spectra)'!H379</f>
        <v>0</v>
      </c>
      <c r="L379" s="18">
        <f>Cars_fit!$D$2*'worksheet_(ref_spectra)'!I379</f>
        <v>0</v>
      </c>
      <c r="M379" s="18">
        <f>Cars_fit!$E$2*'worksheet_(ref_spectra)'!J379</f>
        <v>0</v>
      </c>
      <c r="N379" s="18">
        <f>Cars_fit!$F$2*'worksheet_(ref_spectra)'!K379</f>
        <v>1169.0204202916086</v>
      </c>
    </row>
    <row r="380" spans="1:14" x14ac:dyDescent="0.25">
      <c r="A380" s="18">
        <f>'worksheet_(ref_spectra)'!A380</f>
        <v>501.19999999999101</v>
      </c>
      <c r="B380" s="18">
        <f>'worksheet_(ref_spectra)'!B380</f>
        <v>21318.991271080002</v>
      </c>
      <c r="C380" s="18">
        <f>'worksheet_(ref_spectra)'!Z380</f>
        <v>19210.347905041966</v>
      </c>
      <c r="D380" s="18">
        <f>Chls_fit!$B$2*'worksheet_(ref_spectra)'!C380</f>
        <v>6176.0491265646106</v>
      </c>
      <c r="E380" s="18">
        <f>Chls_fit!$C$2*'worksheet_(ref_spectra)'!D380</f>
        <v>6895.2123730270087</v>
      </c>
      <c r="F380" s="18">
        <f t="shared" si="10"/>
        <v>13071.261499591619</v>
      </c>
      <c r="G380" s="18">
        <f>Chls_fit!D$2*'worksheet_(ref_spectra)'!E380</f>
        <v>2281.1034754729512</v>
      </c>
      <c r="H380" s="18">
        <f>Chls_fit!E$2*'worksheet_(ref_spectra)'!F380</f>
        <v>2569.818015753242</v>
      </c>
      <c r="I380" s="18">
        <f t="shared" si="11"/>
        <v>4850.9214912261932</v>
      </c>
      <c r="J380" s="18">
        <f>Cars_fit!$B$2*'worksheet_(ref_spectra)'!G380</f>
        <v>154.21055250771272</v>
      </c>
      <c r="K380" s="18">
        <f>Cars_fit!$C$2*'worksheet_(ref_spectra)'!H380</f>
        <v>0</v>
      </c>
      <c r="L380" s="18">
        <f>Cars_fit!$D$2*'worksheet_(ref_spectra)'!I380</f>
        <v>0</v>
      </c>
      <c r="M380" s="18">
        <f>Cars_fit!$E$2*'worksheet_(ref_spectra)'!J380</f>
        <v>0</v>
      </c>
      <c r="N380" s="18">
        <f>Cars_fit!$F$2*'worksheet_(ref_spectra)'!K380</f>
        <v>1133.9543617164416</v>
      </c>
    </row>
    <row r="381" spans="1:14" x14ac:dyDescent="0.25">
      <c r="A381" s="18">
        <f>'worksheet_(ref_spectra)'!A381</f>
        <v>501.59999999999098</v>
      </c>
      <c r="B381" s="18">
        <f>'worksheet_(ref_spectra)'!B381</f>
        <v>21128.539942713302</v>
      </c>
      <c r="C381" s="18">
        <f>'worksheet_(ref_spectra)'!Z381</f>
        <v>18938.940017840541</v>
      </c>
      <c r="D381" s="18">
        <f>Chls_fit!$B$2*'worksheet_(ref_spectra)'!C381</f>
        <v>6062.2631651744741</v>
      </c>
      <c r="E381" s="18">
        <f>Chls_fit!$C$2*'worksheet_(ref_spectra)'!D381</f>
        <v>6875.5865313580516</v>
      </c>
      <c r="F381" s="18">
        <f t="shared" si="10"/>
        <v>12937.849696532525</v>
      </c>
      <c r="G381" s="18">
        <f>Chls_fit!D$2*'worksheet_(ref_spectra)'!E381</f>
        <v>2232.3165078044867</v>
      </c>
      <c r="H381" s="18">
        <f>Chls_fit!E$2*'worksheet_(ref_spectra)'!F381</f>
        <v>2519.0342845761861</v>
      </c>
      <c r="I381" s="18">
        <f t="shared" si="11"/>
        <v>4751.3507923806728</v>
      </c>
      <c r="J381" s="18">
        <f>Cars_fit!$B$2*'worksheet_(ref_spectra)'!G381</f>
        <v>151.23831864046412</v>
      </c>
      <c r="K381" s="18">
        <f>Cars_fit!$C$2*'worksheet_(ref_spectra)'!H381</f>
        <v>0</v>
      </c>
      <c r="L381" s="18">
        <f>Cars_fit!$D$2*'worksheet_(ref_spectra)'!I381</f>
        <v>0</v>
      </c>
      <c r="M381" s="18">
        <f>Cars_fit!$E$2*'worksheet_(ref_spectra)'!J381</f>
        <v>0</v>
      </c>
      <c r="N381" s="18">
        <f>Cars_fit!$F$2*'worksheet_(ref_spectra)'!K381</f>
        <v>1098.5012102868734</v>
      </c>
    </row>
    <row r="382" spans="1:14" x14ac:dyDescent="0.25">
      <c r="A382" s="18">
        <f>'worksheet_(ref_spectra)'!A382</f>
        <v>501.99999999999102</v>
      </c>
      <c r="B382" s="18">
        <f>'worksheet_(ref_spectra)'!B382</f>
        <v>20959.673579867398</v>
      </c>
      <c r="C382" s="18">
        <f>'worksheet_(ref_spectra)'!Z382</f>
        <v>19161.89441224352</v>
      </c>
      <c r="D382" s="18">
        <f>Chls_fit!$B$2*'worksheet_(ref_spectra)'!C382</f>
        <v>6239.2635495591303</v>
      </c>
      <c r="E382" s="18">
        <f>Chls_fit!$C$2*'worksheet_(ref_spectra)'!D382</f>
        <v>7006.4254758177667</v>
      </c>
      <c r="F382" s="18">
        <f t="shared" si="10"/>
        <v>13245.689025376898</v>
      </c>
      <c r="G382" s="18">
        <f>Chls_fit!D$2*'worksheet_(ref_spectra)'!E382</f>
        <v>2202.9192324145142</v>
      </c>
      <c r="H382" s="18">
        <f>Chls_fit!E$2*'worksheet_(ref_spectra)'!F382</f>
        <v>2504.5246470970274</v>
      </c>
      <c r="I382" s="18">
        <f t="shared" si="11"/>
        <v>4707.443879511542</v>
      </c>
      <c r="J382" s="18">
        <f>Cars_fit!$B$2*'worksheet_(ref_spectra)'!G382</f>
        <v>146.12331152008278</v>
      </c>
      <c r="K382" s="18">
        <f>Cars_fit!$C$2*'worksheet_(ref_spectra)'!H382</f>
        <v>0</v>
      </c>
      <c r="L382" s="18">
        <f>Cars_fit!$D$2*'worksheet_(ref_spectra)'!I382</f>
        <v>0</v>
      </c>
      <c r="M382" s="18">
        <f>Cars_fit!$E$2*'worksheet_(ref_spectra)'!J382</f>
        <v>0</v>
      </c>
      <c r="N382" s="18">
        <f>Cars_fit!$F$2*'worksheet_(ref_spectra)'!K382</f>
        <v>1062.638195834998</v>
      </c>
    </row>
    <row r="383" spans="1:14" x14ac:dyDescent="0.25">
      <c r="A383" s="18">
        <f>'worksheet_(ref_spectra)'!A383</f>
        <v>502.399999999991</v>
      </c>
      <c r="B383" s="18">
        <f>'worksheet_(ref_spectra)'!B383</f>
        <v>21032.009919596701</v>
      </c>
      <c r="C383" s="18">
        <f>'worksheet_(ref_spectra)'!Z383</f>
        <v>19145.582767660326</v>
      </c>
      <c r="D383" s="18">
        <f>Chls_fit!$B$2*'worksheet_(ref_spectra)'!C383</f>
        <v>6340.4066263503628</v>
      </c>
      <c r="E383" s="18">
        <f>Chls_fit!$C$2*'worksheet_(ref_spectra)'!D383</f>
        <v>6980.2576869258237</v>
      </c>
      <c r="F383" s="18">
        <f t="shared" si="10"/>
        <v>13320.664313276186</v>
      </c>
      <c r="G383" s="18">
        <f>Chls_fit!D$2*'worksheet_(ref_spectra)'!E383</f>
        <v>2172.2710091356071</v>
      </c>
      <c r="H383" s="18">
        <f>Chls_fit!E$2*'worksheet_(ref_spectra)'!F383</f>
        <v>2484.3723728204177</v>
      </c>
      <c r="I383" s="18">
        <f t="shared" si="11"/>
        <v>4656.6433819560243</v>
      </c>
      <c r="J383" s="18">
        <f>Cars_fit!$B$2*'worksheet_(ref_spectra)'!G383</f>
        <v>141.18110869430893</v>
      </c>
      <c r="K383" s="18">
        <f>Cars_fit!$C$2*'worksheet_(ref_spectra)'!H383</f>
        <v>0</v>
      </c>
      <c r="L383" s="18">
        <f>Cars_fit!$D$2*'worksheet_(ref_spectra)'!I383</f>
        <v>0</v>
      </c>
      <c r="M383" s="18">
        <f>Cars_fit!$E$2*'worksheet_(ref_spectra)'!J383</f>
        <v>0</v>
      </c>
      <c r="N383" s="18">
        <f>Cars_fit!$F$2*'worksheet_(ref_spectra)'!K383</f>
        <v>1027.0939637338058</v>
      </c>
    </row>
    <row r="384" spans="1:14" x14ac:dyDescent="0.25">
      <c r="A384" s="18">
        <f>'worksheet_(ref_spectra)'!A384</f>
        <v>502.79999999999097</v>
      </c>
      <c r="B384" s="18">
        <f>'worksheet_(ref_spectra)'!B384</f>
        <v>21219.3083341284</v>
      </c>
      <c r="C384" s="18">
        <f>'worksheet_(ref_spectra)'!Z384</f>
        <v>18985.89212817953</v>
      </c>
      <c r="D384" s="18">
        <f>Chls_fit!$B$2*'worksheet_(ref_spectra)'!C384</f>
        <v>6296.1565302541985</v>
      </c>
      <c r="E384" s="18">
        <f>Chls_fit!$C$2*'worksheet_(ref_spectra)'!D384</f>
        <v>6986.7996341488097</v>
      </c>
      <c r="F384" s="18">
        <f t="shared" si="10"/>
        <v>13282.956164403007</v>
      </c>
      <c r="G384" s="18">
        <f>Chls_fit!D$2*'worksheet_(ref_spectra)'!E384</f>
        <v>2118.4802499114026</v>
      </c>
      <c r="H384" s="18">
        <f>Chls_fit!E$2*'worksheet_(ref_spectra)'!F384</f>
        <v>2452.9348249489071</v>
      </c>
      <c r="I384" s="18">
        <f t="shared" si="11"/>
        <v>4571.4150748603097</v>
      </c>
      <c r="J384" s="18">
        <f>Cars_fit!$B$2*'worksheet_(ref_spectra)'!G384</f>
        <v>137.03380562372948</v>
      </c>
      <c r="K384" s="18">
        <f>Cars_fit!$C$2*'worksheet_(ref_spectra)'!H384</f>
        <v>0</v>
      </c>
      <c r="L384" s="18">
        <f>Cars_fit!$D$2*'worksheet_(ref_spectra)'!I384</f>
        <v>0</v>
      </c>
      <c r="M384" s="18">
        <f>Cars_fit!$E$2*'worksheet_(ref_spectra)'!J384</f>
        <v>0</v>
      </c>
      <c r="N384" s="18">
        <f>Cars_fit!$F$2*'worksheet_(ref_spectra)'!K384</f>
        <v>994.48708329248166</v>
      </c>
    </row>
    <row r="385" spans="1:14" x14ac:dyDescent="0.25">
      <c r="A385" s="18">
        <f>'worksheet_(ref_spectra)'!A385</f>
        <v>503.19999999999101</v>
      </c>
      <c r="B385" s="18">
        <f>'worksheet_(ref_spectra)'!B385</f>
        <v>20998.140372197999</v>
      </c>
      <c r="C385" s="18">
        <f>'worksheet_(ref_spectra)'!Z385</f>
        <v>18824.605246978659</v>
      </c>
      <c r="D385" s="18">
        <f>Chls_fit!$B$2*'worksheet_(ref_spectra)'!C385</f>
        <v>6270.8707610563906</v>
      </c>
      <c r="E385" s="18">
        <f>Chls_fit!$C$2*'worksheet_(ref_spectra)'!D385</f>
        <v>6967.1737924798526</v>
      </c>
      <c r="F385" s="18">
        <f t="shared" si="10"/>
        <v>13238.044553536243</v>
      </c>
      <c r="G385" s="18">
        <f>Chls_fit!D$2*'worksheet_(ref_spectra)'!E385</f>
        <v>2087.2065526880278</v>
      </c>
      <c r="H385" s="18">
        <f>Chls_fit!E$2*'worksheet_(ref_spectra)'!F385</f>
        <v>2403.76327571398</v>
      </c>
      <c r="I385" s="18">
        <f t="shared" si="11"/>
        <v>4490.9698284020078</v>
      </c>
      <c r="J385" s="18">
        <f>Cars_fit!$B$2*'worksheet_(ref_spectra)'!G385</f>
        <v>134.23437605108836</v>
      </c>
      <c r="K385" s="18">
        <f>Cars_fit!$C$2*'worksheet_(ref_spectra)'!H385</f>
        <v>0</v>
      </c>
      <c r="L385" s="18">
        <f>Cars_fit!$D$2*'worksheet_(ref_spectra)'!I385</f>
        <v>0</v>
      </c>
      <c r="M385" s="18">
        <f>Cars_fit!$E$2*'worksheet_(ref_spectra)'!J385</f>
        <v>0</v>
      </c>
      <c r="N385" s="18">
        <f>Cars_fit!$F$2*'worksheet_(ref_spectra)'!K385</f>
        <v>961.35648898932061</v>
      </c>
    </row>
    <row r="386" spans="1:14" x14ac:dyDescent="0.25">
      <c r="A386" s="18">
        <f>'worksheet_(ref_spectra)'!A386</f>
        <v>503.59999999999098</v>
      </c>
      <c r="B386" s="18">
        <f>'worksheet_(ref_spectra)'!B386</f>
        <v>20809.723067243598</v>
      </c>
      <c r="C386" s="18">
        <f>'worksheet_(ref_spectra)'!Z386</f>
        <v>18709.411242752125</v>
      </c>
      <c r="D386" s="18">
        <f>Chls_fit!$B$2*'worksheet_(ref_spectra)'!C386</f>
        <v>6226.6206649602263</v>
      </c>
      <c r="E386" s="18">
        <f>Chls_fit!$C$2*'worksheet_(ref_spectra)'!D386</f>
        <v>6986.7996341488097</v>
      </c>
      <c r="F386" s="18">
        <f t="shared" si="10"/>
        <v>13213.420299109035</v>
      </c>
      <c r="G386" s="18">
        <f>Chls_fit!D$2*'worksheet_(ref_spectra)'!E386</f>
        <v>2040.9214807974333</v>
      </c>
      <c r="H386" s="18">
        <f>Chls_fit!E$2*'worksheet_(ref_spectra)'!F386</f>
        <v>2396.5084569744004</v>
      </c>
      <c r="I386" s="18">
        <f t="shared" si="11"/>
        <v>4437.4299377718335</v>
      </c>
      <c r="J386" s="18">
        <f>Cars_fit!$B$2*'worksheet_(ref_spectra)'!G386</f>
        <v>129.87970782697994</v>
      </c>
      <c r="K386" s="18">
        <f>Cars_fit!$C$2*'worksheet_(ref_spectra)'!H386</f>
        <v>0</v>
      </c>
      <c r="L386" s="18">
        <f>Cars_fit!$D$2*'worksheet_(ref_spectra)'!I386</f>
        <v>0</v>
      </c>
      <c r="M386" s="18">
        <f>Cars_fit!$E$2*'worksheet_(ref_spectra)'!J386</f>
        <v>0</v>
      </c>
      <c r="N386" s="18">
        <f>Cars_fit!$F$2*'worksheet_(ref_spectra)'!K386</f>
        <v>928.68129804427861</v>
      </c>
    </row>
    <row r="387" spans="1:14" x14ac:dyDescent="0.25">
      <c r="A387" s="18">
        <f>'worksheet_(ref_spectra)'!A387</f>
        <v>503.99999999999102</v>
      </c>
      <c r="B387" s="18">
        <f>'worksheet_(ref_spectra)'!B387</f>
        <v>20671.417083681499</v>
      </c>
      <c r="C387" s="18">
        <f>'worksheet_(ref_spectra)'!Z387</f>
        <v>18743.990306933221</v>
      </c>
      <c r="D387" s="18">
        <f>Chls_fit!$B$2*'worksheet_(ref_spectra)'!C387</f>
        <v>6346.7280686498143</v>
      </c>
      <c r="E387" s="18">
        <f>Chls_fit!$C$2*'worksheet_(ref_spectra)'!D387</f>
        <v>6986.7996341488097</v>
      </c>
      <c r="F387" s="18">
        <f t="shared" ref="F387:F450" si="12">D387+E387</f>
        <v>13333.527702798623</v>
      </c>
      <c r="G387" s="18">
        <f>Chls_fit!D$2*'worksheet_(ref_spectra)'!E387</f>
        <v>2019.0298927410711</v>
      </c>
      <c r="H387" s="18">
        <f>Chls_fit!E$2*'worksheet_(ref_spectra)'!F387</f>
        <v>2369.1013639582116</v>
      </c>
      <c r="I387" s="18">
        <f t="shared" ref="I387:I450" si="13">G387+H387</f>
        <v>4388.1312566992829</v>
      </c>
      <c r="J387" s="18">
        <f>Cars_fit!$B$2*'worksheet_(ref_spectra)'!G387</f>
        <v>125.80152647424346</v>
      </c>
      <c r="K387" s="18">
        <f>Cars_fit!$C$2*'worksheet_(ref_spectra)'!H387</f>
        <v>0</v>
      </c>
      <c r="L387" s="18">
        <f>Cars_fit!$D$2*'worksheet_(ref_spectra)'!I387</f>
        <v>0</v>
      </c>
      <c r="M387" s="18">
        <f>Cars_fit!$E$2*'worksheet_(ref_spectra)'!J387</f>
        <v>0</v>
      </c>
      <c r="N387" s="18">
        <f>Cars_fit!$F$2*'worksheet_(ref_spectra)'!K387</f>
        <v>896.52982096107348</v>
      </c>
    </row>
    <row r="388" spans="1:14" x14ac:dyDescent="0.25">
      <c r="A388" s="18">
        <f>'worksheet_(ref_spectra)'!A388</f>
        <v>504.399999999991</v>
      </c>
      <c r="B388" s="18">
        <f>'worksheet_(ref_spectra)'!B388</f>
        <v>20680.122119350999</v>
      </c>
      <c r="C388" s="18">
        <f>'worksheet_(ref_spectra)'!Z388</f>
        <v>18824.137847141421</v>
      </c>
      <c r="D388" s="18">
        <f>Chls_fit!$B$2*'worksheet_(ref_spectra)'!C388</f>
        <v>6435.2282608421428</v>
      </c>
      <c r="E388" s="18">
        <f>Chls_fit!$C$2*'worksheet_(ref_spectra)'!D388</f>
        <v>7052.2191063786677</v>
      </c>
      <c r="F388" s="18">
        <f t="shared" si="12"/>
        <v>13487.447367220811</v>
      </c>
      <c r="G388" s="18">
        <f>Chls_fit!D$2*'worksheet_(ref_spectra)'!E388</f>
        <v>1989.0071434066315</v>
      </c>
      <c r="H388" s="18">
        <f>Chls_fit!E$2*'worksheet_(ref_spectra)'!F388</f>
        <v>2359.4282723054389</v>
      </c>
      <c r="I388" s="18">
        <f t="shared" si="13"/>
        <v>4348.4354157120706</v>
      </c>
      <c r="J388" s="18">
        <f>Cars_fit!$B$2*'worksheet_(ref_spectra)'!G388</f>
        <v>122.82929260699485</v>
      </c>
      <c r="K388" s="18">
        <f>Cars_fit!$C$2*'worksheet_(ref_spectra)'!H388</f>
        <v>0</v>
      </c>
      <c r="L388" s="18">
        <f>Cars_fit!$D$2*'worksheet_(ref_spectra)'!I388</f>
        <v>0</v>
      </c>
      <c r="M388" s="18">
        <f>Cars_fit!$E$2*'worksheet_(ref_spectra)'!J388</f>
        <v>0</v>
      </c>
      <c r="N388" s="18">
        <f>Cars_fit!$F$2*'worksheet_(ref_spectra)'!K388</f>
        <v>865.42577160154212</v>
      </c>
    </row>
    <row r="389" spans="1:14" x14ac:dyDescent="0.25">
      <c r="A389" s="18">
        <f>'worksheet_(ref_spectra)'!A389</f>
        <v>504.79999999999097</v>
      </c>
      <c r="B389" s="18">
        <f>'worksheet_(ref_spectra)'!B389</f>
        <v>20433.831106442001</v>
      </c>
      <c r="C389" s="18">
        <f>'worksheet_(ref_spectra)'!Z389</f>
        <v>18620.15907629134</v>
      </c>
      <c r="D389" s="18">
        <f>Chls_fit!$B$2*'worksheet_(ref_spectra)'!C389</f>
        <v>6321.4422994520064</v>
      </c>
      <c r="E389" s="18">
        <f>Chls_fit!$C$2*'worksheet_(ref_spectra)'!D389</f>
        <v>7052.2191063786677</v>
      </c>
      <c r="F389" s="18">
        <f t="shared" si="12"/>
        <v>13373.661405830673</v>
      </c>
      <c r="G389" s="18">
        <f>Chls_fit!D$2*'worksheet_(ref_spectra)'!E389</f>
        <v>1954.6060764609192</v>
      </c>
      <c r="H389" s="18">
        <f>Chls_fit!E$2*'worksheet_(ref_spectra)'!F389</f>
        <v>2338.4699070577649</v>
      </c>
      <c r="I389" s="18">
        <f t="shared" si="13"/>
        <v>4293.0759835186836</v>
      </c>
      <c r="J389" s="18">
        <f>Cars_fit!$B$2*'worksheet_(ref_spectra)'!G389</f>
        <v>119.37320671484531</v>
      </c>
      <c r="K389" s="18">
        <f>Cars_fit!$C$2*'worksheet_(ref_spectra)'!H389</f>
        <v>0</v>
      </c>
      <c r="L389" s="18">
        <f>Cars_fit!$D$2*'worksheet_(ref_spectra)'!I389</f>
        <v>0</v>
      </c>
      <c r="M389" s="18">
        <f>Cars_fit!$E$2*'worksheet_(ref_spectra)'!J389</f>
        <v>0</v>
      </c>
      <c r="N389" s="18">
        <f>Cars_fit!$F$2*'worksheet_(ref_spectra)'!K389</f>
        <v>834.04848022713941</v>
      </c>
    </row>
    <row r="390" spans="1:14" x14ac:dyDescent="0.25">
      <c r="A390" s="18">
        <f>'worksheet_(ref_spectra)'!A390</f>
        <v>505.19999999999101</v>
      </c>
      <c r="B390" s="18">
        <f>'worksheet_(ref_spectra)'!B390</f>
        <v>20432.6490635952</v>
      </c>
      <c r="C390" s="18">
        <f>'worksheet_(ref_spectra)'!Z390</f>
        <v>18599.825703348968</v>
      </c>
      <c r="D390" s="18">
        <f>Chls_fit!$B$2*'worksheet_(ref_spectra)'!C390</f>
        <v>6384.6567224465261</v>
      </c>
      <c r="E390" s="18">
        <f>Chls_fit!$C$2*'worksheet_(ref_spectra)'!D390</f>
        <v>7032.5932647097097</v>
      </c>
      <c r="F390" s="18">
        <f t="shared" si="12"/>
        <v>13417.249987156236</v>
      </c>
      <c r="G390" s="18">
        <f>Chls_fit!D$2*'worksheet_(ref_spectra)'!E390</f>
        <v>1935.216384182427</v>
      </c>
      <c r="H390" s="18">
        <f>Chls_fit!E$2*'worksheet_(ref_spectra)'!F390</f>
        <v>2327.9907244339283</v>
      </c>
      <c r="I390" s="18">
        <f t="shared" si="13"/>
        <v>4263.2071086163551</v>
      </c>
      <c r="J390" s="18">
        <f>Cars_fit!$B$2*'worksheet_(ref_spectra)'!G390</f>
        <v>115.46782965671632</v>
      </c>
      <c r="K390" s="18">
        <f>Cars_fit!$C$2*'worksheet_(ref_spectra)'!H390</f>
        <v>0</v>
      </c>
      <c r="L390" s="18">
        <f>Cars_fit!$D$2*'worksheet_(ref_spectra)'!I390</f>
        <v>0</v>
      </c>
      <c r="M390" s="18">
        <f>Cars_fit!$E$2*'worksheet_(ref_spectra)'!J390</f>
        <v>0</v>
      </c>
      <c r="N390" s="18">
        <f>Cars_fit!$F$2*'worksheet_(ref_spectra)'!K390</f>
        <v>803.90077791965814</v>
      </c>
    </row>
    <row r="391" spans="1:14" x14ac:dyDescent="0.25">
      <c r="A391" s="18">
        <f>'worksheet_(ref_spectra)'!A391</f>
        <v>505.59999999999098</v>
      </c>
      <c r="B391" s="18">
        <f>'worksheet_(ref_spectra)'!B391</f>
        <v>20474.995887859197</v>
      </c>
      <c r="C391" s="18">
        <f>'worksheet_(ref_spectra)'!Z391</f>
        <v>18446.946889986979</v>
      </c>
      <c r="D391" s="18">
        <f>Chls_fit!$B$2*'worksheet_(ref_spectra)'!C391</f>
        <v>6346.7280686498143</v>
      </c>
      <c r="E391" s="18">
        <f>Chls_fit!$C$2*'worksheet_(ref_spectra)'!D391</f>
        <v>7012.9674230407527</v>
      </c>
      <c r="F391" s="18">
        <f t="shared" si="12"/>
        <v>13359.695491690567</v>
      </c>
      <c r="G391" s="18">
        <f>Chls_fit!D$2*'worksheet_(ref_spectra)'!E391</f>
        <v>1911.448374292662</v>
      </c>
      <c r="H391" s="18">
        <f>Chls_fit!E$2*'worksheet_(ref_spectra)'!F391</f>
        <v>2288.4922668517734</v>
      </c>
      <c r="I391" s="18">
        <f t="shared" si="13"/>
        <v>4199.9406411444352</v>
      </c>
      <c r="J391" s="18">
        <f>Cars_fit!$B$2*'worksheet_(ref_spectra)'!G391</f>
        <v>111.80437861103781</v>
      </c>
      <c r="K391" s="18">
        <f>Cars_fit!$C$2*'worksheet_(ref_spectra)'!H391</f>
        <v>0</v>
      </c>
      <c r="L391" s="18">
        <f>Cars_fit!$D$2*'worksheet_(ref_spectra)'!I391</f>
        <v>0</v>
      </c>
      <c r="M391" s="18">
        <f>Cars_fit!$E$2*'worksheet_(ref_spectra)'!J391</f>
        <v>0</v>
      </c>
      <c r="N391" s="18">
        <f>Cars_fit!$F$2*'worksheet_(ref_spectra)'!K391</f>
        <v>775.50637854093509</v>
      </c>
    </row>
    <row r="392" spans="1:14" x14ac:dyDescent="0.25">
      <c r="A392" s="18">
        <f>'worksheet_(ref_spectra)'!A392</f>
        <v>505.99999999999102</v>
      </c>
      <c r="B392" s="18">
        <f>'worksheet_(ref_spectra)'!B392</f>
        <v>20395.7252810998</v>
      </c>
      <c r="C392" s="18">
        <f>'worksheet_(ref_spectra)'!Z392</f>
        <v>18536.81215562551</v>
      </c>
      <c r="D392" s="18">
        <f>Chls_fit!$B$2*'worksheet_(ref_spectra)'!C392</f>
        <v>6365.6923955481707</v>
      </c>
      <c r="E392" s="18">
        <f>Chls_fit!$C$2*'worksheet_(ref_spectra)'!D392</f>
        <v>7117.6385786085257</v>
      </c>
      <c r="F392" s="18">
        <f t="shared" si="12"/>
        <v>13483.330974156695</v>
      </c>
      <c r="G392" s="18">
        <f>Chls_fit!D$2*'worksheet_(ref_spectra)'!E392</f>
        <v>1887.0548904584298</v>
      </c>
      <c r="H392" s="18">
        <f>Chls_fit!E$2*'worksheet_(ref_spectra)'!F392</f>
        <v>2307.8384501573187</v>
      </c>
      <c r="I392" s="18">
        <f t="shared" si="13"/>
        <v>4194.8933406157485</v>
      </c>
      <c r="J392" s="18">
        <f>Cars_fit!$B$2*'worksheet_(ref_spectra)'!G392</f>
        <v>110.9749179969219</v>
      </c>
      <c r="K392" s="18">
        <f>Cars_fit!$C$2*'worksheet_(ref_spectra)'!H392</f>
        <v>0</v>
      </c>
      <c r="L392" s="18">
        <f>Cars_fit!$D$2*'worksheet_(ref_spectra)'!I392</f>
        <v>0</v>
      </c>
      <c r="M392" s="18">
        <f>Cars_fit!$E$2*'worksheet_(ref_spectra)'!J392</f>
        <v>0</v>
      </c>
      <c r="N392" s="18">
        <f>Cars_fit!$F$2*'worksheet_(ref_spectra)'!K392</f>
        <v>747.6129228561432</v>
      </c>
    </row>
    <row r="393" spans="1:14" x14ac:dyDescent="0.25">
      <c r="A393" s="18">
        <f>'worksheet_(ref_spectra)'!A393</f>
        <v>506.399999999991</v>
      </c>
      <c r="B393" s="18">
        <f>'worksheet_(ref_spectra)'!B393</f>
        <v>20625.8616929458</v>
      </c>
      <c r="C393" s="18">
        <f>'worksheet_(ref_spectra)'!Z393</f>
        <v>18453.313314626383</v>
      </c>
      <c r="D393" s="18">
        <f>Chls_fit!$B$2*'worksheet_(ref_spectra)'!C393</f>
        <v>6346.7280686498143</v>
      </c>
      <c r="E393" s="18">
        <f>Chls_fit!$C$2*'worksheet_(ref_spectra)'!D393</f>
        <v>7137.2644202774827</v>
      </c>
      <c r="F393" s="18">
        <f t="shared" si="12"/>
        <v>13483.992488927297</v>
      </c>
      <c r="G393" s="18">
        <f>Chls_fit!D$2*'worksheet_(ref_spectra)'!E393</f>
        <v>1868.9161460688726</v>
      </c>
      <c r="H393" s="18">
        <f>Chls_fit!E$2*'worksheet_(ref_spectra)'!F393</f>
        <v>2271.5643564594216</v>
      </c>
      <c r="I393" s="18">
        <f t="shared" si="13"/>
        <v>4140.480502528294</v>
      </c>
      <c r="J393" s="18">
        <f>Cars_fit!$B$2*'worksheet_(ref_spectra)'!G393</f>
        <v>108.21004928320227</v>
      </c>
      <c r="K393" s="18">
        <f>Cars_fit!$C$2*'worksheet_(ref_spectra)'!H393</f>
        <v>0</v>
      </c>
      <c r="L393" s="18">
        <f>Cars_fit!$D$2*'worksheet_(ref_spectra)'!I393</f>
        <v>0</v>
      </c>
      <c r="M393" s="18">
        <f>Cars_fit!$E$2*'worksheet_(ref_spectra)'!J393</f>
        <v>0</v>
      </c>
      <c r="N393" s="18">
        <f>Cars_fit!$F$2*'worksheet_(ref_spectra)'!K393</f>
        <v>720.63027388758928</v>
      </c>
    </row>
    <row r="394" spans="1:14" x14ac:dyDescent="0.25">
      <c r="A394" s="18">
        <f>'worksheet_(ref_spectra)'!A394</f>
        <v>506.79999999999097</v>
      </c>
      <c r="B394" s="18">
        <f>'worksheet_(ref_spectra)'!B394</f>
        <v>20368.7037545081</v>
      </c>
      <c r="C394" s="18">
        <f>'worksheet_(ref_spectra)'!Z394</f>
        <v>18400.728241668119</v>
      </c>
      <c r="D394" s="18">
        <f>Chls_fit!$B$2*'worksheet_(ref_spectra)'!C394</f>
        <v>6441.5497031415944</v>
      </c>
      <c r="E394" s="18">
        <f>Chls_fit!$C$2*'worksheet_(ref_spectra)'!D394</f>
        <v>7052.2191063786677</v>
      </c>
      <c r="F394" s="18">
        <f t="shared" si="12"/>
        <v>13493.768809520261</v>
      </c>
      <c r="G394" s="18">
        <f>Chls_fit!D$2*'worksheet_(ref_spectra)'!E394</f>
        <v>1848.2755059014453</v>
      </c>
      <c r="H394" s="18">
        <f>Chls_fit!E$2*'worksheet_(ref_spectra)'!F394</f>
        <v>2258.6669009223915</v>
      </c>
      <c r="I394" s="18">
        <f t="shared" si="13"/>
        <v>4106.9424068238368</v>
      </c>
      <c r="J394" s="18">
        <f>Cars_fit!$B$2*'worksheet_(ref_spectra)'!G394</f>
        <v>105.61798486409012</v>
      </c>
      <c r="K394" s="18">
        <f>Cars_fit!$C$2*'worksheet_(ref_spectra)'!H394</f>
        <v>0</v>
      </c>
      <c r="L394" s="18">
        <f>Cars_fit!$D$2*'worksheet_(ref_spectra)'!I394</f>
        <v>0</v>
      </c>
      <c r="M394" s="18">
        <f>Cars_fit!$E$2*'worksheet_(ref_spectra)'!J394</f>
        <v>0</v>
      </c>
      <c r="N394" s="18">
        <f>Cars_fit!$F$2*'worksheet_(ref_spectra)'!K394</f>
        <v>694.39904045993183</v>
      </c>
    </row>
    <row r="395" spans="1:14" x14ac:dyDescent="0.25">
      <c r="A395" s="18">
        <f>'worksheet_(ref_spectra)'!A395</f>
        <v>507.19999999999101</v>
      </c>
      <c r="B395" s="18">
        <f>'worksheet_(ref_spectra)'!B395</f>
        <v>20438.695588282302</v>
      </c>
      <c r="C395" s="18">
        <f>'worksheet_(ref_spectra)'!Z395</f>
        <v>18463.174561241747</v>
      </c>
      <c r="D395" s="18">
        <f>Chls_fit!$B$2*'worksheet_(ref_spectra)'!C395</f>
        <v>6504.764126136115</v>
      </c>
      <c r="E395" s="18">
        <f>Chls_fit!$C$2*'worksheet_(ref_spectra)'!D395</f>
        <v>7091.4707897165817</v>
      </c>
      <c r="F395" s="18">
        <f t="shared" si="12"/>
        <v>13596.234915852696</v>
      </c>
      <c r="G395" s="18">
        <f>Chls_fit!D$2*'worksheet_(ref_spectra)'!E395</f>
        <v>1838.2679227899653</v>
      </c>
      <c r="H395" s="18">
        <f>Chls_fit!E$2*'worksheet_(ref_spectra)'!F395</f>
        <v>2257.0547189802628</v>
      </c>
      <c r="I395" s="18">
        <f t="shared" si="13"/>
        <v>4095.3226417702281</v>
      </c>
      <c r="J395" s="18">
        <f>Cars_fit!$B$2*'worksheet_(ref_spectra)'!G395</f>
        <v>103.19872473958543</v>
      </c>
      <c r="K395" s="18">
        <f>Cars_fit!$C$2*'worksheet_(ref_spectra)'!H395</f>
        <v>0</v>
      </c>
      <c r="L395" s="18">
        <f>Cars_fit!$D$2*'worksheet_(ref_spectra)'!I395</f>
        <v>0</v>
      </c>
      <c r="M395" s="18">
        <f>Cars_fit!$E$2*'worksheet_(ref_spectra)'!J395</f>
        <v>0</v>
      </c>
      <c r="N395" s="18">
        <f>Cars_fit!$F$2*'worksheet_(ref_spectra)'!K395</f>
        <v>668.41827887923989</v>
      </c>
    </row>
    <row r="396" spans="1:14" x14ac:dyDescent="0.25">
      <c r="A396" s="18">
        <f>'worksheet_(ref_spectra)'!A396</f>
        <v>507.59999999999098</v>
      </c>
      <c r="B396" s="18">
        <f>'worksheet_(ref_spectra)'!B396</f>
        <v>20261.739977205201</v>
      </c>
      <c r="C396" s="18">
        <f>'worksheet_(ref_spectra)'!Z396</f>
        <v>18397.416034981496</v>
      </c>
      <c r="D396" s="18">
        <f>Chls_fit!$B$2*'worksheet_(ref_spectra)'!C396</f>
        <v>6479.4783569383071</v>
      </c>
      <c r="E396" s="18">
        <f>Chls_fit!$C$2*'worksheet_(ref_spectra)'!D396</f>
        <v>7124.1805258315107</v>
      </c>
      <c r="F396" s="18">
        <f t="shared" si="12"/>
        <v>13603.658882769818</v>
      </c>
      <c r="G396" s="18">
        <f>Chls_fit!D$2*'worksheet_(ref_spectra)'!E396</f>
        <v>1814.4999129002006</v>
      </c>
      <c r="H396" s="18">
        <f>Chls_fit!E$2*'worksheet_(ref_spectra)'!F396</f>
        <v>2237.7085356747175</v>
      </c>
      <c r="I396" s="18">
        <f t="shared" si="13"/>
        <v>4052.2084485749183</v>
      </c>
      <c r="J396" s="18">
        <f>Cars_fit!$B$2*'worksheet_(ref_spectra)'!G396</f>
        <v>99.293347681456439</v>
      </c>
      <c r="K396" s="18">
        <f>Cars_fit!$C$2*'worksheet_(ref_spectra)'!H396</f>
        <v>0</v>
      </c>
      <c r="L396" s="18">
        <f>Cars_fit!$D$2*'worksheet_(ref_spectra)'!I396</f>
        <v>0</v>
      </c>
      <c r="M396" s="18">
        <f>Cars_fit!$E$2*'worksheet_(ref_spectra)'!J396</f>
        <v>0</v>
      </c>
      <c r="N396" s="18">
        <f>Cars_fit!$F$2*'worksheet_(ref_spectra)'!K396</f>
        <v>642.25535595530027</v>
      </c>
    </row>
    <row r="397" spans="1:14" x14ac:dyDescent="0.25">
      <c r="A397" s="18">
        <f>'worksheet_(ref_spectra)'!A397</f>
        <v>507.99999999999102</v>
      </c>
      <c r="B397" s="18">
        <f>'worksheet_(ref_spectra)'!B397</f>
        <v>20573.0917643311</v>
      </c>
      <c r="C397" s="18">
        <f>'worksheet_(ref_spectra)'!Z397</f>
        <v>18282.542255846092</v>
      </c>
      <c r="D397" s="18">
        <f>Chls_fit!$B$2*'worksheet_(ref_spectra)'!C397</f>
        <v>6460.5140300399507</v>
      </c>
      <c r="E397" s="18">
        <f>Chls_fit!$C$2*'worksheet_(ref_spectra)'!D397</f>
        <v>7078.3868952706107</v>
      </c>
      <c r="F397" s="18">
        <f t="shared" si="12"/>
        <v>13538.900925310561</v>
      </c>
      <c r="G397" s="18">
        <f>Chls_fit!D$2*'worksheet_(ref_spectra)'!E397</f>
        <v>1801.9904340108508</v>
      </c>
      <c r="H397" s="18">
        <f>Chls_fit!E$2*'worksheet_(ref_spectra)'!F397</f>
        <v>2226.4232620798161</v>
      </c>
      <c r="I397" s="18">
        <f t="shared" si="13"/>
        <v>4028.4136960906671</v>
      </c>
      <c r="J397" s="18">
        <f>Cars_fit!$B$2*'worksheet_(ref_spectra)'!G397</f>
        <v>98.429326208419056</v>
      </c>
      <c r="K397" s="18">
        <f>Cars_fit!$C$2*'worksheet_(ref_spectra)'!H397</f>
        <v>0</v>
      </c>
      <c r="L397" s="18">
        <f>Cars_fit!$D$2*'worksheet_(ref_spectra)'!I397</f>
        <v>0</v>
      </c>
      <c r="M397" s="18">
        <f>Cars_fit!$E$2*'worksheet_(ref_spectra)'!J397</f>
        <v>0</v>
      </c>
      <c r="N397" s="18">
        <f>Cars_fit!$F$2*'worksheet_(ref_spectra)'!K397</f>
        <v>616.79830823644522</v>
      </c>
    </row>
    <row r="398" spans="1:14" x14ac:dyDescent="0.25">
      <c r="A398" s="18">
        <f>'worksheet_(ref_spectra)'!A398</f>
        <v>508.399999999991</v>
      </c>
      <c r="B398" s="18">
        <f>'worksheet_(ref_spectra)'!B398</f>
        <v>20662.790804177803</v>
      </c>
      <c r="C398" s="18">
        <f>'worksheet_(ref_spectra)'!Z398</f>
        <v>18248.49230516782</v>
      </c>
      <c r="D398" s="18">
        <f>Chls_fit!$B$2*'worksheet_(ref_spectra)'!C398</f>
        <v>6397.299607045431</v>
      </c>
      <c r="E398" s="18">
        <f>Chls_fit!$C$2*'worksheet_(ref_spectra)'!D398</f>
        <v>7183.0580508383828</v>
      </c>
      <c r="F398" s="18">
        <f t="shared" si="12"/>
        <v>13580.357657883815</v>
      </c>
      <c r="G398" s="18">
        <f>Chls_fit!D$2*'worksheet_(ref_spectra)'!E398</f>
        <v>1771.3422107319434</v>
      </c>
      <c r="H398" s="18">
        <f>Chls_fit!E$2*'worksheet_(ref_spectra)'!F398</f>
        <v>2208.6892607164</v>
      </c>
      <c r="I398" s="18">
        <f t="shared" si="13"/>
        <v>3980.0314714483434</v>
      </c>
      <c r="J398" s="18">
        <f>Cars_fit!$B$2*'worksheet_(ref_spectra)'!G398</f>
        <v>95.076922893033995</v>
      </c>
      <c r="K398" s="18">
        <f>Cars_fit!$C$2*'worksheet_(ref_spectra)'!H398</f>
        <v>0</v>
      </c>
      <c r="L398" s="18">
        <f>Cars_fit!$D$2*'worksheet_(ref_spectra)'!I398</f>
        <v>0</v>
      </c>
      <c r="M398" s="18">
        <f>Cars_fit!$E$2*'worksheet_(ref_spectra)'!J398</f>
        <v>0</v>
      </c>
      <c r="N398" s="18">
        <f>Cars_fit!$F$2*'worksheet_(ref_spectra)'!K398</f>
        <v>593.02625294263066</v>
      </c>
    </row>
    <row r="399" spans="1:14" x14ac:dyDescent="0.25">
      <c r="A399" s="18">
        <f>'worksheet_(ref_spectra)'!A399</f>
        <v>508.79999999999097</v>
      </c>
      <c r="B399" s="18">
        <f>'worksheet_(ref_spectra)'!B399</f>
        <v>20535.540033804402</v>
      </c>
      <c r="C399" s="18">
        <f>'worksheet_(ref_spectra)'!Z399</f>
        <v>18509.193541516815</v>
      </c>
      <c r="D399" s="18">
        <f>Chls_fit!$B$2*'worksheet_(ref_spectra)'!C399</f>
        <v>6599.5857606278951</v>
      </c>
      <c r="E399" s="18">
        <f>Chls_fit!$C$2*'worksheet_(ref_spectra)'!D399</f>
        <v>7261.5614175142127</v>
      </c>
      <c r="F399" s="18">
        <f t="shared" si="12"/>
        <v>13861.147178142108</v>
      </c>
      <c r="G399" s="18">
        <f>Chls_fit!D$2*'worksheet_(ref_spectra)'!E399</f>
        <v>1770.7167367874761</v>
      </c>
      <c r="H399" s="18">
        <f>Chls_fit!E$2*'worksheet_(ref_spectra)'!F399</f>
        <v>2216.7501704270439</v>
      </c>
      <c r="I399" s="18">
        <f t="shared" si="13"/>
        <v>3987.4669072145198</v>
      </c>
      <c r="J399" s="18">
        <f>Cars_fit!$B$2*'worksheet_(ref_spectra)'!G399</f>
        <v>90.687693810004077</v>
      </c>
      <c r="K399" s="18">
        <f>Cars_fit!$C$2*'worksheet_(ref_spectra)'!H399</f>
        <v>0</v>
      </c>
      <c r="L399" s="18">
        <f>Cars_fit!$D$2*'worksheet_(ref_spectra)'!I399</f>
        <v>0</v>
      </c>
      <c r="M399" s="18">
        <f>Cars_fit!$E$2*'worksheet_(ref_spectra)'!J399</f>
        <v>0</v>
      </c>
      <c r="N399" s="18">
        <f>Cars_fit!$F$2*'worksheet_(ref_spectra)'!K399</f>
        <v>569.89176235018272</v>
      </c>
    </row>
    <row r="400" spans="1:14" x14ac:dyDescent="0.25">
      <c r="A400" s="18">
        <f>'worksheet_(ref_spectra)'!A400</f>
        <v>509.19999999999101</v>
      </c>
      <c r="B400" s="18">
        <f>'worksheet_(ref_spectra)'!B400</f>
        <v>20388.625147836399</v>
      </c>
      <c r="C400" s="18">
        <f>'worksheet_(ref_spectra)'!Z400</f>
        <v>18250.729114067672</v>
      </c>
      <c r="D400" s="18">
        <f>Chls_fit!$B$2*'worksheet_(ref_spectra)'!C400</f>
        <v>6466.8354723394023</v>
      </c>
      <c r="E400" s="18">
        <f>Chls_fit!$C$2*'worksheet_(ref_spectra)'!D400</f>
        <v>7196.1419452843547</v>
      </c>
      <c r="F400" s="18">
        <f t="shared" si="12"/>
        <v>13662.977417623757</v>
      </c>
      <c r="G400" s="18">
        <f>Chls_fit!D$2*'worksheet_(ref_spectra)'!E400</f>
        <v>1750.7015705645163</v>
      </c>
      <c r="H400" s="18">
        <f>Chls_fit!E$2*'worksheet_(ref_spectra)'!F400</f>
        <v>2199.8222600346917</v>
      </c>
      <c r="I400" s="18">
        <f t="shared" si="13"/>
        <v>3950.5238305992079</v>
      </c>
      <c r="J400" s="18">
        <f>Cars_fit!$B$2*'worksheet_(ref_spectra)'!G400</f>
        <v>89.650868042359207</v>
      </c>
      <c r="K400" s="18">
        <f>Cars_fit!$C$2*'worksheet_(ref_spectra)'!H400</f>
        <v>0</v>
      </c>
      <c r="L400" s="18">
        <f>Cars_fit!$D$2*'worksheet_(ref_spectra)'!I400</f>
        <v>0</v>
      </c>
      <c r="M400" s="18">
        <f>Cars_fit!$E$2*'worksheet_(ref_spectra)'!J400</f>
        <v>0</v>
      </c>
      <c r="N400" s="18">
        <f>Cars_fit!$F$2*'worksheet_(ref_spectra)'!K400</f>
        <v>547.57699780234918</v>
      </c>
    </row>
    <row r="401" spans="1:14" x14ac:dyDescent="0.25">
      <c r="A401" s="18">
        <f>'worksheet_(ref_spectra)'!A401</f>
        <v>509.59999999999098</v>
      </c>
      <c r="B401" s="18">
        <f>'worksheet_(ref_spectra)'!B401</f>
        <v>20884.702739661701</v>
      </c>
      <c r="C401" s="18">
        <f>'worksheet_(ref_spectra)'!Z401</f>
        <v>18507.133714517531</v>
      </c>
      <c r="D401" s="18">
        <f>Chls_fit!$B$2*'worksheet_(ref_spectra)'!C401</f>
        <v>6637.5144144246069</v>
      </c>
      <c r="E401" s="18">
        <f>Chls_fit!$C$2*'worksheet_(ref_spectra)'!D401</f>
        <v>7326.9808897440698</v>
      </c>
      <c r="F401" s="18">
        <f t="shared" si="12"/>
        <v>13964.495304168677</v>
      </c>
      <c r="G401" s="18">
        <f>Chls_fit!D$2*'worksheet_(ref_spectra)'!E401</f>
        <v>1742.5704092864387</v>
      </c>
      <c r="H401" s="18">
        <f>Chls_fit!E$2*'worksheet_(ref_spectra)'!F401</f>
        <v>2186.9248044976616</v>
      </c>
      <c r="I401" s="18">
        <f t="shared" si="13"/>
        <v>3929.4952137841001</v>
      </c>
      <c r="J401" s="18">
        <f>Cars_fit!$B$2*'worksheet_(ref_spectra)'!G401</f>
        <v>87.266168776776027</v>
      </c>
      <c r="K401" s="18">
        <f>Cars_fit!$C$2*'worksheet_(ref_spectra)'!H401</f>
        <v>0</v>
      </c>
      <c r="L401" s="18">
        <f>Cars_fit!$D$2*'worksheet_(ref_spectra)'!I401</f>
        <v>0</v>
      </c>
      <c r="M401" s="18">
        <f>Cars_fit!$E$2*'worksheet_(ref_spectra)'!J401</f>
        <v>0</v>
      </c>
      <c r="N401" s="18">
        <f>Cars_fit!$F$2*'worksheet_(ref_spectra)'!K401</f>
        <v>525.87702778797632</v>
      </c>
    </row>
    <row r="402" spans="1:14" x14ac:dyDescent="0.25">
      <c r="A402" s="18">
        <f>'worksheet_(ref_spectra)'!A402</f>
        <v>509.99999999999102</v>
      </c>
      <c r="B402" s="18">
        <f>'worksheet_(ref_spectra)'!B402</f>
        <v>20803.141021192398</v>
      </c>
      <c r="C402" s="18">
        <f>'worksheet_(ref_spectra)'!Z402</f>
        <v>18406.693924371579</v>
      </c>
      <c r="D402" s="18">
        <f>Chls_fit!$B$2*'worksheet_(ref_spectra)'!C402</f>
        <v>6605.9072029273466</v>
      </c>
      <c r="E402" s="18">
        <f>Chls_fit!$C$2*'worksheet_(ref_spectra)'!D402</f>
        <v>7294.2711536291408</v>
      </c>
      <c r="F402" s="18">
        <f t="shared" si="12"/>
        <v>13900.178356556487</v>
      </c>
      <c r="G402" s="18">
        <f>Chls_fit!D$2*'worksheet_(ref_spectra)'!E402</f>
        <v>1731.3118782860238</v>
      </c>
      <c r="H402" s="18">
        <f>Chls_fit!E$2*'worksheet_(ref_spectra)'!F402</f>
        <v>2186.1187135265973</v>
      </c>
      <c r="I402" s="18">
        <f t="shared" si="13"/>
        <v>3917.4305918126211</v>
      </c>
      <c r="J402" s="18">
        <f>Cars_fit!$B$2*'worksheet_(ref_spectra)'!G402</f>
        <v>84.224813191684433</v>
      </c>
      <c r="K402" s="18">
        <f>Cars_fit!$C$2*'worksheet_(ref_spectra)'!H402</f>
        <v>0</v>
      </c>
      <c r="L402" s="18">
        <f>Cars_fit!$D$2*'worksheet_(ref_spectra)'!I402</f>
        <v>0</v>
      </c>
      <c r="M402" s="18">
        <f>Cars_fit!$E$2*'worksheet_(ref_spectra)'!J402</f>
        <v>0</v>
      </c>
      <c r="N402" s="18">
        <f>Cars_fit!$F$2*'worksheet_(ref_spectra)'!K402</f>
        <v>504.86016281078201</v>
      </c>
    </row>
    <row r="403" spans="1:14" x14ac:dyDescent="0.25">
      <c r="A403" s="18">
        <f>'worksheet_(ref_spectra)'!A403</f>
        <v>510.399999999991</v>
      </c>
      <c r="B403" s="18">
        <f>'worksheet_(ref_spectra)'!B403</f>
        <v>20835.421130349201</v>
      </c>
      <c r="C403" s="18">
        <f>'worksheet_(ref_spectra)'!Z403</f>
        <v>18512.244416180682</v>
      </c>
      <c r="D403" s="18">
        <f>Chls_fit!$B$2*'worksheet_(ref_spectra)'!C403</f>
        <v>6669.1216259218672</v>
      </c>
      <c r="E403" s="18">
        <f>Chls_fit!$C$2*'worksheet_(ref_spectra)'!D403</f>
        <v>7359.6906258589988</v>
      </c>
      <c r="F403" s="18">
        <f t="shared" si="12"/>
        <v>14028.812251780866</v>
      </c>
      <c r="G403" s="18">
        <f>Chls_fit!D$2*'worksheet_(ref_spectra)'!E403</f>
        <v>1726.9335606747513</v>
      </c>
      <c r="H403" s="18">
        <f>Chls_fit!E$2*'worksheet_(ref_spectra)'!F403</f>
        <v>2188.5369864397903</v>
      </c>
      <c r="I403" s="18">
        <f t="shared" si="13"/>
        <v>3915.4705471145417</v>
      </c>
      <c r="J403" s="18">
        <f>Cars_fit!$B$2*'worksheet_(ref_spectra)'!G403</f>
        <v>82.911500552667604</v>
      </c>
      <c r="K403" s="18">
        <f>Cars_fit!$C$2*'worksheet_(ref_spectra)'!H403</f>
        <v>0</v>
      </c>
      <c r="L403" s="18">
        <f>Cars_fit!$D$2*'worksheet_(ref_spectra)'!I403</f>
        <v>0</v>
      </c>
      <c r="M403" s="18">
        <f>Cars_fit!$E$2*'worksheet_(ref_spectra)'!J403</f>
        <v>0</v>
      </c>
      <c r="N403" s="18">
        <f>Cars_fit!$F$2*'worksheet_(ref_spectra)'!K403</f>
        <v>485.05011673260321</v>
      </c>
    </row>
    <row r="404" spans="1:14" x14ac:dyDescent="0.25">
      <c r="A404" s="18">
        <f>'worksheet_(ref_spectra)'!A404</f>
        <v>510.79999999999097</v>
      </c>
      <c r="B404" s="18">
        <f>'worksheet_(ref_spectra)'!B404</f>
        <v>21059.537286676201</v>
      </c>
      <c r="C404" s="18">
        <f>'worksheet_(ref_spectra)'!Z404</f>
        <v>18712.825042630753</v>
      </c>
      <c r="D404" s="18">
        <f>Chls_fit!$B$2*'worksheet_(ref_spectra)'!C404</f>
        <v>6808.1933565098107</v>
      </c>
      <c r="E404" s="18">
        <f>Chls_fit!$C$2*'worksheet_(ref_spectra)'!D404</f>
        <v>7470.9037286497569</v>
      </c>
      <c r="F404" s="18">
        <f t="shared" si="12"/>
        <v>14279.097085159567</v>
      </c>
      <c r="G404" s="18">
        <f>Chls_fit!D$2*'worksheet_(ref_spectra)'!E404</f>
        <v>1718.802399396674</v>
      </c>
      <c r="H404" s="18">
        <f>Chls_fit!E$2*'worksheet_(ref_spectra)'!F404</f>
        <v>2167.5786211921168</v>
      </c>
      <c r="I404" s="18">
        <f t="shared" si="13"/>
        <v>3886.3810205887908</v>
      </c>
      <c r="J404" s="18">
        <f>Cars_fit!$B$2*'worksheet_(ref_spectra)'!G404</f>
        <v>81.287140183357309</v>
      </c>
      <c r="K404" s="18">
        <f>Cars_fit!$C$2*'worksheet_(ref_spectra)'!H404</f>
        <v>0</v>
      </c>
      <c r="L404" s="18">
        <f>Cars_fit!$D$2*'worksheet_(ref_spectra)'!I404</f>
        <v>0</v>
      </c>
      <c r="M404" s="18">
        <f>Cars_fit!$E$2*'worksheet_(ref_spectra)'!J404</f>
        <v>0</v>
      </c>
      <c r="N404" s="18">
        <f>Cars_fit!$F$2*'worksheet_(ref_spectra)'!K404</f>
        <v>466.05979669903871</v>
      </c>
    </row>
    <row r="405" spans="1:14" x14ac:dyDescent="0.25">
      <c r="A405" s="18">
        <f>'worksheet_(ref_spectra)'!A405</f>
        <v>511.19999999999101</v>
      </c>
      <c r="B405" s="18">
        <f>'worksheet_(ref_spectra)'!B405</f>
        <v>21273.195411192497</v>
      </c>
      <c r="C405" s="18">
        <f>'worksheet_(ref_spectra)'!Z405</f>
        <v>18827.127904265864</v>
      </c>
      <c r="D405" s="18">
        <f>Chls_fit!$B$2*'worksheet_(ref_spectra)'!C405</f>
        <v>6884.0506641032352</v>
      </c>
      <c r="E405" s="18">
        <f>Chls_fit!$C$2*'worksheet_(ref_spectra)'!D405</f>
        <v>7529.7812536566289</v>
      </c>
      <c r="F405" s="18">
        <f t="shared" si="12"/>
        <v>14413.831917759864</v>
      </c>
      <c r="G405" s="18">
        <f>Chls_fit!D$2*'worksheet_(ref_spectra)'!E405</f>
        <v>1711.9221860075315</v>
      </c>
      <c r="H405" s="18">
        <f>Chls_fit!E$2*'worksheet_(ref_spectra)'!F405</f>
        <v>2174.8334399316959</v>
      </c>
      <c r="I405" s="18">
        <f t="shared" si="13"/>
        <v>3886.7556259392277</v>
      </c>
      <c r="J405" s="18">
        <f>Cars_fit!$B$2*'worksheet_(ref_spectra)'!G405</f>
        <v>78.83331919993114</v>
      </c>
      <c r="K405" s="18">
        <f>Cars_fit!$C$2*'worksheet_(ref_spectra)'!H405</f>
        <v>0</v>
      </c>
      <c r="L405" s="18">
        <f>Cars_fit!$D$2*'worksheet_(ref_spectra)'!I405</f>
        <v>0</v>
      </c>
      <c r="M405" s="18">
        <f>Cars_fit!$E$2*'worksheet_(ref_spectra)'!J405</f>
        <v>0</v>
      </c>
      <c r="N405" s="18">
        <f>Cars_fit!$F$2*'worksheet_(ref_spectra)'!K405</f>
        <v>447.70704136684088</v>
      </c>
    </row>
    <row r="406" spans="1:14" x14ac:dyDescent="0.25">
      <c r="A406" s="18">
        <f>'worksheet_(ref_spectra)'!A406</f>
        <v>511.59999999999098</v>
      </c>
      <c r="B406" s="18">
        <f>'worksheet_(ref_spectra)'!B406</f>
        <v>21419.613649608302</v>
      </c>
      <c r="C406" s="18">
        <f>'worksheet_(ref_spectra)'!Z406</f>
        <v>18821.140699218297</v>
      </c>
      <c r="D406" s="18">
        <f>Chls_fit!$B$2*'worksheet_(ref_spectra)'!C406</f>
        <v>6820.8362411087146</v>
      </c>
      <c r="E406" s="18">
        <f>Chls_fit!$C$2*'worksheet_(ref_spectra)'!D406</f>
        <v>7627.9104620014159</v>
      </c>
      <c r="F406" s="18">
        <f t="shared" si="12"/>
        <v>14448.74670311013</v>
      </c>
      <c r="G406" s="18">
        <f>Chls_fit!D$2*'worksheet_(ref_spectra)'!E406</f>
        <v>1694.4089155624417</v>
      </c>
      <c r="H406" s="18">
        <f>Chls_fit!E$2*'worksheet_(ref_spectra)'!F406</f>
        <v>2170.8029850763742</v>
      </c>
      <c r="I406" s="18">
        <f t="shared" si="13"/>
        <v>3865.2119006388157</v>
      </c>
      <c r="J406" s="18">
        <f>Cars_fit!$B$2*'worksheet_(ref_spectra)'!G406</f>
        <v>77.554567419835806</v>
      </c>
      <c r="K406" s="18">
        <f>Cars_fit!$C$2*'worksheet_(ref_spectra)'!H406</f>
        <v>0</v>
      </c>
      <c r="L406" s="18">
        <f>Cars_fit!$D$2*'worksheet_(ref_spectra)'!I406</f>
        <v>0</v>
      </c>
      <c r="M406" s="18">
        <f>Cars_fit!$E$2*'worksheet_(ref_spectra)'!J406</f>
        <v>0</v>
      </c>
      <c r="N406" s="18">
        <f>Cars_fit!$F$2*'worksheet_(ref_spectra)'!K406</f>
        <v>429.62752804951447</v>
      </c>
    </row>
    <row r="407" spans="1:14" x14ac:dyDescent="0.25">
      <c r="A407" s="18">
        <f>'worksheet_(ref_spectra)'!A407</f>
        <v>511.99999999999102</v>
      </c>
      <c r="B407" s="18">
        <f>'worksheet_(ref_spectra)'!B407</f>
        <v>21265.3766774867</v>
      </c>
      <c r="C407" s="18">
        <f>'worksheet_(ref_spectra)'!Z407</f>
        <v>19074.403049173194</v>
      </c>
      <c r="D407" s="18">
        <f>Chls_fit!$B$2*'worksheet_(ref_spectra)'!C407</f>
        <v>7010.4795100922756</v>
      </c>
      <c r="E407" s="18">
        <f>Chls_fit!$C$2*'worksheet_(ref_spectra)'!D407</f>
        <v>7719.4977231232169</v>
      </c>
      <c r="F407" s="18">
        <f t="shared" si="12"/>
        <v>14729.977233215493</v>
      </c>
      <c r="G407" s="18">
        <f>Chls_fit!D$2*'worksheet_(ref_spectra)'!E407</f>
        <v>1693.7834416179742</v>
      </c>
      <c r="H407" s="18">
        <f>Chls_fit!E$2*'worksheet_(ref_spectra)'!F407</f>
        <v>2164.3542573078589</v>
      </c>
      <c r="I407" s="18">
        <f t="shared" si="13"/>
        <v>3858.1376989258333</v>
      </c>
      <c r="J407" s="18">
        <f>Cars_fit!$B$2*'worksheet_(ref_spectra)'!G407</f>
        <v>74.444090116901208</v>
      </c>
      <c r="K407" s="18">
        <f>Cars_fit!$C$2*'worksheet_(ref_spectra)'!H407</f>
        <v>0</v>
      </c>
      <c r="L407" s="18">
        <f>Cars_fit!$D$2*'worksheet_(ref_spectra)'!I407</f>
        <v>0</v>
      </c>
      <c r="M407" s="18">
        <f>Cars_fit!$E$2*'worksheet_(ref_spectra)'!J407</f>
        <v>0</v>
      </c>
      <c r="N407" s="18">
        <f>Cars_fit!$F$2*'worksheet_(ref_spectra)'!K407</f>
        <v>411.84402691496547</v>
      </c>
    </row>
    <row r="408" spans="1:14" x14ac:dyDescent="0.25">
      <c r="A408" s="18">
        <f>'worksheet_(ref_spectra)'!A408</f>
        <v>512.399999999991</v>
      </c>
      <c r="B408" s="18">
        <f>'worksheet_(ref_spectra)'!B408</f>
        <v>21532.674314123702</v>
      </c>
      <c r="C408" s="18">
        <f>'worksheet_(ref_spectra)'!Z408</f>
        <v>19333.29904894987</v>
      </c>
      <c r="D408" s="18">
        <f>Chls_fit!$B$2*'worksheet_(ref_spectra)'!C408</f>
        <v>7143.2297983807675</v>
      </c>
      <c r="E408" s="18">
        <f>Chls_fit!$C$2*'worksheet_(ref_spectra)'!D408</f>
        <v>7850.336667582932</v>
      </c>
      <c r="F408" s="18">
        <f t="shared" si="12"/>
        <v>14993.5664659637</v>
      </c>
      <c r="G408" s="18">
        <f>Chls_fit!D$2*'worksheet_(ref_spectra)'!E408</f>
        <v>1684.4013324509617</v>
      </c>
      <c r="H408" s="18">
        <f>Chls_fit!E$2*'worksheet_(ref_spectra)'!F408</f>
        <v>2187.730895468726</v>
      </c>
      <c r="I408" s="18">
        <f t="shared" si="13"/>
        <v>3872.1322279196875</v>
      </c>
      <c r="J408" s="18">
        <f>Cars_fit!$B$2*'worksheet_(ref_spectra)'!G408</f>
        <v>73.06165576004139</v>
      </c>
      <c r="K408" s="18">
        <f>Cars_fit!$C$2*'worksheet_(ref_spectra)'!H408</f>
        <v>0</v>
      </c>
      <c r="L408" s="18">
        <f>Cars_fit!$D$2*'worksheet_(ref_spectra)'!I408</f>
        <v>0</v>
      </c>
      <c r="M408" s="18">
        <f>Cars_fit!$E$2*'worksheet_(ref_spectra)'!J408</f>
        <v>0</v>
      </c>
      <c r="N408" s="18">
        <f>Cars_fit!$F$2*'worksheet_(ref_spectra)'!K408</f>
        <v>394.53869930644146</v>
      </c>
    </row>
    <row r="409" spans="1:14" x14ac:dyDescent="0.25">
      <c r="A409" s="18">
        <f>'worksheet_(ref_spectra)'!A409</f>
        <v>512.79999999999097</v>
      </c>
      <c r="B409" s="18">
        <f>'worksheet_(ref_spectra)'!B409</f>
        <v>22004.243497990799</v>
      </c>
      <c r="C409" s="18">
        <f>'worksheet_(ref_spectra)'!Z409</f>
        <v>19442.282703200552</v>
      </c>
      <c r="D409" s="18">
        <f>Chls_fit!$B$2*'worksheet_(ref_spectra)'!C409</f>
        <v>7149.5512406802191</v>
      </c>
      <c r="E409" s="18">
        <f>Chls_fit!$C$2*'worksheet_(ref_spectra)'!D409</f>
        <v>7974.633664819662</v>
      </c>
      <c r="F409" s="18">
        <f t="shared" si="12"/>
        <v>15124.184905499882</v>
      </c>
      <c r="G409" s="18">
        <f>Chls_fit!D$2*'worksheet_(ref_spectra)'!E409</f>
        <v>1688.7796500622342</v>
      </c>
      <c r="H409" s="18">
        <f>Chls_fit!E$2*'worksheet_(ref_spectra)'!F409</f>
        <v>2179.6699857580825</v>
      </c>
      <c r="I409" s="18">
        <f t="shared" si="13"/>
        <v>3868.4496358203169</v>
      </c>
      <c r="J409" s="18">
        <f>Cars_fit!$B$2*'worksheet_(ref_spectra)'!G409</f>
        <v>71.29905195504513</v>
      </c>
      <c r="K409" s="18">
        <f>Cars_fit!$C$2*'worksheet_(ref_spectra)'!H409</f>
        <v>0</v>
      </c>
      <c r="L409" s="18">
        <f>Cars_fit!$D$2*'worksheet_(ref_spectra)'!I409</f>
        <v>0</v>
      </c>
      <c r="M409" s="18">
        <f>Cars_fit!$E$2*'worksheet_(ref_spectra)'!J409</f>
        <v>0</v>
      </c>
      <c r="N409" s="18">
        <f>Cars_fit!$F$2*'worksheet_(ref_spectra)'!K409</f>
        <v>378.34910992530911</v>
      </c>
    </row>
    <row r="410" spans="1:14" x14ac:dyDescent="0.25">
      <c r="A410" s="18">
        <f>'worksheet_(ref_spectra)'!A410</f>
        <v>513.19999999999095</v>
      </c>
      <c r="B410" s="18">
        <f>'worksheet_(ref_spectra)'!B410</f>
        <v>22114.819962907099</v>
      </c>
      <c r="C410" s="18">
        <f>'worksheet_(ref_spectra)'!Z410</f>
        <v>19665.089291059139</v>
      </c>
      <c r="D410" s="18">
        <f>Chls_fit!$B$2*'worksheet_(ref_spectra)'!C410</f>
        <v>7332.8730673643277</v>
      </c>
      <c r="E410" s="18">
        <f>Chls_fit!$C$2*'worksheet_(ref_spectra)'!D410</f>
        <v>8053.1370314954911</v>
      </c>
      <c r="F410" s="18">
        <f t="shared" si="12"/>
        <v>15386.010098859819</v>
      </c>
      <c r="G410" s="18">
        <f>Chls_fit!D$2*'worksheet_(ref_spectra)'!E410</f>
        <v>1680.6484887841568</v>
      </c>
      <c r="H410" s="18">
        <f>Chls_fit!E$2*'worksheet_(ref_spectra)'!F410</f>
        <v>2165.1603482789233</v>
      </c>
      <c r="I410" s="18">
        <f t="shared" si="13"/>
        <v>3845.8088370630803</v>
      </c>
      <c r="J410" s="18">
        <f>Cars_fit!$B$2*'worksheet_(ref_spectra)'!G410</f>
        <v>69.812935021420827</v>
      </c>
      <c r="K410" s="18">
        <f>Cars_fit!$C$2*'worksheet_(ref_spectra)'!H410</f>
        <v>0</v>
      </c>
      <c r="L410" s="18">
        <f>Cars_fit!$D$2*'worksheet_(ref_spectra)'!I410</f>
        <v>0</v>
      </c>
      <c r="M410" s="18">
        <f>Cars_fit!$E$2*'worksheet_(ref_spectra)'!J410</f>
        <v>0</v>
      </c>
      <c r="N410" s="18">
        <f>Cars_fit!$F$2*'worksheet_(ref_spectra)'!K410</f>
        <v>363.4574201148161</v>
      </c>
    </row>
    <row r="411" spans="1:14" x14ac:dyDescent="0.25">
      <c r="A411" s="18">
        <f>'worksheet_(ref_spectra)'!A411</f>
        <v>513.59999999999104</v>
      </c>
      <c r="B411" s="18">
        <f>'worksheet_(ref_spectra)'!B411</f>
        <v>22456.678735243098</v>
      </c>
      <c r="C411" s="18">
        <f>'worksheet_(ref_spectra)'!Z411</f>
        <v>19682.8198927429</v>
      </c>
      <c r="D411" s="18">
        <f>Chls_fit!$B$2*'worksheet_(ref_spectra)'!C411</f>
        <v>7313.9087404659713</v>
      </c>
      <c r="E411" s="18">
        <f>Chls_fit!$C$2*'worksheet_(ref_spectra)'!D411</f>
        <v>8092.3887148334061</v>
      </c>
      <c r="F411" s="18">
        <f t="shared" si="12"/>
        <v>15406.297455299376</v>
      </c>
      <c r="G411" s="18">
        <f>Chls_fit!D$2*'worksheet_(ref_spectra)'!E411</f>
        <v>1685.0268063954293</v>
      </c>
      <c r="H411" s="18">
        <f>Chls_fit!E$2*'worksheet_(ref_spectra)'!F411</f>
        <v>2175.6395309027603</v>
      </c>
      <c r="I411" s="18">
        <f t="shared" si="13"/>
        <v>3860.6663372981893</v>
      </c>
      <c r="J411" s="18">
        <f>Cars_fit!$B$2*'worksheet_(ref_spectra)'!G411</f>
        <v>68.292257228875016</v>
      </c>
      <c r="K411" s="18">
        <f>Cars_fit!$C$2*'worksheet_(ref_spectra)'!H411</f>
        <v>0</v>
      </c>
      <c r="L411" s="18">
        <f>Cars_fit!$D$2*'worksheet_(ref_spectra)'!I411</f>
        <v>0</v>
      </c>
      <c r="M411" s="18">
        <f>Cars_fit!$E$2*'worksheet_(ref_spectra)'!J411</f>
        <v>0</v>
      </c>
      <c r="N411" s="18">
        <f>Cars_fit!$F$2*'worksheet_(ref_spectra)'!K411</f>
        <v>347.56384291646117</v>
      </c>
    </row>
    <row r="412" spans="1:14" x14ac:dyDescent="0.25">
      <c r="A412" s="18">
        <f>'worksheet_(ref_spectra)'!A412</f>
        <v>513.99999999999102</v>
      </c>
      <c r="B412" s="18">
        <f>'worksheet_(ref_spectra)'!B412</f>
        <v>22554.665750723598</v>
      </c>
      <c r="C412" s="18">
        <f>'worksheet_(ref_spectra)'!Z412</f>
        <v>20134.283261533634</v>
      </c>
      <c r="D412" s="18">
        <f>Chls_fit!$B$2*'worksheet_(ref_spectra)'!C412</f>
        <v>7490.9091248506274</v>
      </c>
      <c r="E412" s="18">
        <f>Chls_fit!$C$2*'worksheet_(ref_spectra)'!D412</f>
        <v>8373.6924454217951</v>
      </c>
      <c r="F412" s="18">
        <f t="shared" si="12"/>
        <v>15864.601570272422</v>
      </c>
      <c r="G412" s="18">
        <f>Chls_fit!D$2*'worksheet_(ref_spectra)'!E412</f>
        <v>1683.7758585064944</v>
      </c>
      <c r="H412" s="18">
        <f>Chls_fit!E$2*'worksheet_(ref_spectra)'!F412</f>
        <v>2186.9248044976616</v>
      </c>
      <c r="I412" s="18">
        <f t="shared" si="13"/>
        <v>3870.700663004156</v>
      </c>
      <c r="J412" s="18">
        <f>Cars_fit!$B$2*'worksheet_(ref_spectra)'!G412</f>
        <v>66.149483975742299</v>
      </c>
      <c r="K412" s="18">
        <f>Cars_fit!$C$2*'worksheet_(ref_spectra)'!H412</f>
        <v>0</v>
      </c>
      <c r="L412" s="18">
        <f>Cars_fit!$D$2*'worksheet_(ref_spectra)'!I412</f>
        <v>0</v>
      </c>
      <c r="M412" s="18">
        <f>Cars_fit!$E$2*'worksheet_(ref_spectra)'!J412</f>
        <v>0</v>
      </c>
      <c r="N412" s="18">
        <f>Cars_fit!$F$2*'worksheet_(ref_spectra)'!K412</f>
        <v>332.83154428130979</v>
      </c>
    </row>
    <row r="413" spans="1:14" x14ac:dyDescent="0.25">
      <c r="A413" s="18">
        <f>'worksheet_(ref_spectra)'!A413</f>
        <v>514.399999999991</v>
      </c>
      <c r="B413" s="18">
        <f>'worksheet_(ref_spectra)'!B413</f>
        <v>22638.038946777102</v>
      </c>
      <c r="C413" s="18">
        <f>'worksheet_(ref_spectra)'!Z413</f>
        <v>20320.865622432982</v>
      </c>
      <c r="D413" s="18">
        <f>Chls_fit!$B$2*'worksheet_(ref_spectra)'!C413</f>
        <v>7579.409317042956</v>
      </c>
      <c r="E413" s="18">
        <f>Chls_fit!$C$2*'worksheet_(ref_spectra)'!D413</f>
        <v>8491.4474954355392</v>
      </c>
      <c r="F413" s="18">
        <f t="shared" si="12"/>
        <v>16070.856812478494</v>
      </c>
      <c r="G413" s="18">
        <f>Chls_fit!D$2*'worksheet_(ref_spectra)'!E413</f>
        <v>1680.6484887841568</v>
      </c>
      <c r="H413" s="18">
        <f>Chls_fit!E$2*'worksheet_(ref_spectra)'!F413</f>
        <v>2184.5065315844686</v>
      </c>
      <c r="I413" s="18">
        <f t="shared" si="13"/>
        <v>3865.1550203686256</v>
      </c>
      <c r="J413" s="18">
        <f>Cars_fit!$B$2*'worksheet_(ref_spectra)'!G413</f>
        <v>65.320023361626411</v>
      </c>
      <c r="K413" s="18">
        <f>Cars_fit!$C$2*'worksheet_(ref_spectra)'!H413</f>
        <v>0</v>
      </c>
      <c r="L413" s="18">
        <f>Cars_fit!$D$2*'worksheet_(ref_spectra)'!I413</f>
        <v>0</v>
      </c>
      <c r="M413" s="18">
        <f>Cars_fit!$E$2*'worksheet_(ref_spectra)'!J413</f>
        <v>0</v>
      </c>
      <c r="N413" s="18">
        <f>Cars_fit!$F$2*'worksheet_(ref_spectra)'!K413</f>
        <v>319.53376622423343</v>
      </c>
    </row>
    <row r="414" spans="1:14" x14ac:dyDescent="0.25">
      <c r="A414" s="18">
        <f>'worksheet_(ref_spectra)'!A414</f>
        <v>514.79999999999097</v>
      </c>
      <c r="B414" s="18">
        <f>'worksheet_(ref_spectra)'!B414</f>
        <v>23127.161558059801</v>
      </c>
      <c r="C414" s="18">
        <f>'worksheet_(ref_spectra)'!Z414</f>
        <v>20521.217405902189</v>
      </c>
      <c r="D414" s="18">
        <f>Chls_fit!$B$2*'worksheet_(ref_spectra)'!C414</f>
        <v>7661.5880669358321</v>
      </c>
      <c r="E414" s="18">
        <f>Chls_fit!$C$2*'worksheet_(ref_spectra)'!D414</f>
        <v>8635.3703343412253</v>
      </c>
      <c r="F414" s="18">
        <f t="shared" si="12"/>
        <v>16296.958401277057</v>
      </c>
      <c r="G414" s="18">
        <f>Chls_fit!D$2*'worksheet_(ref_spectra)'!E414</f>
        <v>1671.8918535616119</v>
      </c>
      <c r="H414" s="18">
        <f>Chls_fit!E$2*'worksheet_(ref_spectra)'!F414</f>
        <v>2180.4760767291468</v>
      </c>
      <c r="I414" s="18">
        <f t="shared" si="13"/>
        <v>3852.3679302907585</v>
      </c>
      <c r="J414" s="18">
        <f>Cars_fit!$B$2*'worksheet_(ref_spectra)'!G414</f>
        <v>64.767049618882481</v>
      </c>
      <c r="K414" s="18">
        <f>Cars_fit!$C$2*'worksheet_(ref_spectra)'!H414</f>
        <v>0</v>
      </c>
      <c r="L414" s="18">
        <f>Cars_fit!$D$2*'worksheet_(ref_spectra)'!I414</f>
        <v>0</v>
      </c>
      <c r="M414" s="18">
        <f>Cars_fit!$E$2*'worksheet_(ref_spectra)'!J414</f>
        <v>0</v>
      </c>
      <c r="N414" s="18">
        <f>Cars_fit!$F$2*'worksheet_(ref_spectra)'!K414</f>
        <v>307.12402471548927</v>
      </c>
    </row>
    <row r="415" spans="1:14" x14ac:dyDescent="0.25">
      <c r="A415" s="18">
        <f>'worksheet_(ref_spectra)'!A415</f>
        <v>515.19999999999095</v>
      </c>
      <c r="B415" s="18">
        <f>'worksheet_(ref_spectra)'!B415</f>
        <v>23129.4379099664</v>
      </c>
      <c r="C415" s="18">
        <f>'worksheet_(ref_spectra)'!Z415</f>
        <v>20878.041327874114</v>
      </c>
      <c r="D415" s="18">
        <f>Chls_fit!$B$2*'worksheet_(ref_spectra)'!C415</f>
        <v>7813.3026821226804</v>
      </c>
      <c r="E415" s="18">
        <f>Chls_fit!$C$2*'worksheet_(ref_spectra)'!D415</f>
        <v>8831.6287510307993</v>
      </c>
      <c r="F415" s="18">
        <f t="shared" si="12"/>
        <v>16644.931433153481</v>
      </c>
      <c r="G415" s="18">
        <f>Chls_fit!D$2*'worksheet_(ref_spectra)'!E415</f>
        <v>1681.2739627286244</v>
      </c>
      <c r="H415" s="18">
        <f>Chls_fit!E$2*'worksheet_(ref_spectra)'!F415</f>
        <v>2194.9857142083056</v>
      </c>
      <c r="I415" s="18">
        <f t="shared" si="13"/>
        <v>3876.2596769369302</v>
      </c>
      <c r="J415" s="18">
        <f>Cars_fit!$B$2*'worksheet_(ref_spectra)'!G415</f>
        <v>62.727958942514256</v>
      </c>
      <c r="K415" s="18">
        <f>Cars_fit!$C$2*'worksheet_(ref_spectra)'!H415</f>
        <v>0</v>
      </c>
      <c r="L415" s="18">
        <f>Cars_fit!$D$2*'worksheet_(ref_spectra)'!I415</f>
        <v>0</v>
      </c>
      <c r="M415" s="18">
        <f>Cars_fit!$E$2*'worksheet_(ref_spectra)'!J415</f>
        <v>0</v>
      </c>
      <c r="N415" s="18">
        <f>Cars_fit!$F$2*'worksheet_(ref_spectra)'!K415</f>
        <v>294.12225884119027</v>
      </c>
    </row>
    <row r="416" spans="1:14" x14ac:dyDescent="0.25">
      <c r="A416" s="18">
        <f>'worksheet_(ref_spectra)'!A416</f>
        <v>515.59999999999104</v>
      </c>
      <c r="B416" s="18">
        <f>'worksheet_(ref_spectra)'!B416</f>
        <v>23694.1617932888</v>
      </c>
      <c r="C416" s="18">
        <f>'worksheet_(ref_spectra)'!Z416</f>
        <v>21076.780096390827</v>
      </c>
      <c r="D416" s="18">
        <f>Chls_fit!$B$2*'worksheet_(ref_spectra)'!C416</f>
        <v>7901.802874315008</v>
      </c>
      <c r="E416" s="18">
        <f>Chls_fit!$C$2*'worksheet_(ref_spectra)'!D416</f>
        <v>8949.3838010445434</v>
      </c>
      <c r="F416" s="18">
        <f t="shared" si="12"/>
        <v>16851.186675359553</v>
      </c>
      <c r="G416" s="18">
        <f>Chls_fit!D$2*'worksheet_(ref_spectra)'!E416</f>
        <v>1680.0230148396893</v>
      </c>
      <c r="H416" s="18">
        <f>Chls_fit!E$2*'worksheet_(ref_spectra)'!F416</f>
        <v>2203.0466239189491</v>
      </c>
      <c r="I416" s="18">
        <f t="shared" si="13"/>
        <v>3883.0696387586386</v>
      </c>
      <c r="J416" s="18">
        <f>Cars_fit!$B$2*'worksheet_(ref_spectra)'!G416</f>
        <v>60.446942253695553</v>
      </c>
      <c r="K416" s="18">
        <f>Cars_fit!$C$2*'worksheet_(ref_spectra)'!H416</f>
        <v>0</v>
      </c>
      <c r="L416" s="18">
        <f>Cars_fit!$D$2*'worksheet_(ref_spectra)'!I416</f>
        <v>0</v>
      </c>
      <c r="M416" s="18">
        <f>Cars_fit!$E$2*'worksheet_(ref_spectra)'!J416</f>
        <v>0</v>
      </c>
      <c r="N416" s="18">
        <f>Cars_fit!$F$2*'worksheet_(ref_spectra)'!K416</f>
        <v>282.07684001894137</v>
      </c>
    </row>
    <row r="417" spans="1:14" x14ac:dyDescent="0.25">
      <c r="A417" s="18">
        <f>'worksheet_(ref_spectra)'!A417</f>
        <v>515.99999999999102</v>
      </c>
      <c r="B417" s="18">
        <f>'worksheet_(ref_spectra)'!B417</f>
        <v>24165.8787271451</v>
      </c>
      <c r="C417" s="18">
        <f>'worksheet_(ref_spectra)'!Z417</f>
        <v>21528.753413186201</v>
      </c>
      <c r="D417" s="18">
        <f>Chls_fit!$B$2*'worksheet_(ref_spectra)'!C417</f>
        <v>8078.8032586996642</v>
      </c>
      <c r="E417" s="18">
        <f>Chls_fit!$C$2*'worksheet_(ref_spectra)'!D417</f>
        <v>9224.1455844099455</v>
      </c>
      <c r="F417" s="18">
        <f t="shared" si="12"/>
        <v>17302.948843109611</v>
      </c>
      <c r="G417" s="18">
        <f>Chls_fit!D$2*'worksheet_(ref_spectra)'!E417</f>
        <v>1680.6484887841568</v>
      </c>
      <c r="H417" s="18">
        <f>Chls_fit!E$2*'worksheet_(ref_spectra)'!F417</f>
        <v>2215.1379884849148</v>
      </c>
      <c r="I417" s="18">
        <f t="shared" si="13"/>
        <v>3895.7864772690718</v>
      </c>
      <c r="J417" s="18">
        <f>Cars_fit!$B$2*'worksheet_(ref_spectra)'!G417</f>
        <v>60.032211946637609</v>
      </c>
      <c r="K417" s="18">
        <f>Cars_fit!$C$2*'worksheet_(ref_spectra)'!H417</f>
        <v>0</v>
      </c>
      <c r="L417" s="18">
        <f>Cars_fit!$D$2*'worksheet_(ref_spectra)'!I417</f>
        <v>0</v>
      </c>
      <c r="M417" s="18">
        <f>Cars_fit!$E$2*'worksheet_(ref_spectra)'!J417</f>
        <v>0</v>
      </c>
      <c r="N417" s="18">
        <f>Cars_fit!$F$2*'worksheet_(ref_spectra)'!K417</f>
        <v>269.98588086088051</v>
      </c>
    </row>
    <row r="418" spans="1:14" x14ac:dyDescent="0.25">
      <c r="A418" s="18">
        <f>'worksheet_(ref_spectra)'!A418</f>
        <v>516.399999999991</v>
      </c>
      <c r="B418" s="18">
        <f>'worksheet_(ref_spectra)'!B418</f>
        <v>24291.7200436557</v>
      </c>
      <c r="C418" s="18">
        <f>'worksheet_(ref_spectra)'!Z418</f>
        <v>21893.870080500448</v>
      </c>
      <c r="D418" s="18">
        <f>Chls_fit!$B$2*'worksheet_(ref_spectra)'!C418</f>
        <v>8306.3751814799361</v>
      </c>
      <c r="E418" s="18">
        <f>Chls_fit!$C$2*'worksheet_(ref_spectra)'!D418</f>
        <v>9374.6103705386176</v>
      </c>
      <c r="F418" s="18">
        <f t="shared" si="12"/>
        <v>17680.985552018552</v>
      </c>
      <c r="G418" s="18">
        <f>Chls_fit!D$2*'worksheet_(ref_spectra)'!E418</f>
        <v>1679.3975408952217</v>
      </c>
      <c r="H418" s="18">
        <f>Chls_fit!E$2*'worksheet_(ref_spectra)'!F418</f>
        <v>2215.9440794559796</v>
      </c>
      <c r="I418" s="18">
        <f t="shared" si="13"/>
        <v>3895.3416203512015</v>
      </c>
      <c r="J418" s="18">
        <f>Cars_fit!$B$2*'worksheet_(ref_spectra)'!G418</f>
        <v>59.306433909286206</v>
      </c>
      <c r="K418" s="18">
        <f>Cars_fit!$C$2*'worksheet_(ref_spectra)'!H418</f>
        <v>0</v>
      </c>
      <c r="L418" s="18">
        <f>Cars_fit!$D$2*'worksheet_(ref_spectra)'!I418</f>
        <v>0</v>
      </c>
      <c r="M418" s="18">
        <f>Cars_fit!$E$2*'worksheet_(ref_spectra)'!J418</f>
        <v>0</v>
      </c>
      <c r="N418" s="18">
        <f>Cars_fit!$F$2*'worksheet_(ref_spectra)'!K418</f>
        <v>258.23647422140891</v>
      </c>
    </row>
    <row r="419" spans="1:14" x14ac:dyDescent="0.25">
      <c r="A419" s="18">
        <f>'worksheet_(ref_spectra)'!A419</f>
        <v>516.79999999999097</v>
      </c>
      <c r="B419" s="18">
        <f>'worksheet_(ref_spectra)'!B419</f>
        <v>25117.262930095902</v>
      </c>
      <c r="C419" s="18">
        <f>'worksheet_(ref_spectra)'!Z419</f>
        <v>22458.579376175709</v>
      </c>
      <c r="D419" s="18">
        <f>Chls_fit!$B$2*'worksheet_(ref_spectra)'!C419</f>
        <v>8502.3398927629496</v>
      </c>
      <c r="E419" s="18">
        <f>Chls_fit!$C$2*'worksheet_(ref_spectra)'!D419</f>
        <v>9714.7916261338796</v>
      </c>
      <c r="F419" s="18">
        <f t="shared" si="12"/>
        <v>18217.131518896829</v>
      </c>
      <c r="G419" s="18">
        <f>Chls_fit!D$2*'worksheet_(ref_spectra)'!E419</f>
        <v>1688.1541761177668</v>
      </c>
      <c r="H419" s="18">
        <f>Chls_fit!E$2*'worksheet_(ref_spectra)'!F419</f>
        <v>2248.1877182985545</v>
      </c>
      <c r="I419" s="18">
        <f t="shared" si="13"/>
        <v>3936.3418944163213</v>
      </c>
      <c r="J419" s="18">
        <f>Cars_fit!$B$2*'worksheet_(ref_spectra)'!G419</f>
        <v>57.958560411347882</v>
      </c>
      <c r="K419" s="18">
        <f>Cars_fit!$C$2*'worksheet_(ref_spectra)'!H419</f>
        <v>0</v>
      </c>
      <c r="L419" s="18">
        <f>Cars_fit!$D$2*'worksheet_(ref_spectra)'!I419</f>
        <v>0</v>
      </c>
      <c r="M419" s="18">
        <f>Cars_fit!$E$2*'worksheet_(ref_spectra)'!J419</f>
        <v>0</v>
      </c>
      <c r="N419" s="18">
        <f>Cars_fit!$F$2*'worksheet_(ref_spectra)'!K419</f>
        <v>247.14740245120998</v>
      </c>
    </row>
    <row r="420" spans="1:14" x14ac:dyDescent="0.25">
      <c r="A420" s="18">
        <f>'worksheet_(ref_spectra)'!A420</f>
        <v>517.19999999999004</v>
      </c>
      <c r="B420" s="18">
        <f>'worksheet_(ref_spectra)'!B420</f>
        <v>25021.5123769036</v>
      </c>
      <c r="C420" s="18">
        <f>'worksheet_(ref_spectra)'!Z420</f>
        <v>22748.648348652274</v>
      </c>
      <c r="D420" s="18">
        <f>Chls_fit!$B$2*'worksheet_(ref_spectra)'!C420</f>
        <v>8666.6973925487018</v>
      </c>
      <c r="E420" s="18">
        <f>Chls_fit!$C$2*'worksheet_(ref_spectra)'!D420</f>
        <v>9865.2564122625517</v>
      </c>
      <c r="F420" s="18">
        <f t="shared" si="12"/>
        <v>18531.953804811252</v>
      </c>
      <c r="G420" s="18">
        <f>Chls_fit!D$2*'worksheet_(ref_spectra)'!E420</f>
        <v>1692.5324937290393</v>
      </c>
      <c r="H420" s="18">
        <f>Chls_fit!E$2*'worksheet_(ref_spectra)'!F420</f>
        <v>2230.4537169351383</v>
      </c>
      <c r="I420" s="18">
        <f t="shared" si="13"/>
        <v>3922.9862106641776</v>
      </c>
      <c r="J420" s="18">
        <f>Cars_fit!$B$2*'worksheet_(ref_spectra)'!G420</f>
        <v>55.91946973497965</v>
      </c>
      <c r="K420" s="18">
        <f>Cars_fit!$C$2*'worksheet_(ref_spectra)'!H420</f>
        <v>0</v>
      </c>
      <c r="L420" s="18">
        <f>Cars_fit!$D$2*'worksheet_(ref_spectra)'!I420</f>
        <v>0</v>
      </c>
      <c r="M420" s="18">
        <f>Cars_fit!$E$2*'worksheet_(ref_spectra)'!J420</f>
        <v>0</v>
      </c>
      <c r="N420" s="18">
        <f>Cars_fit!$F$2*'worksheet_(ref_spectra)'!K420</f>
        <v>237.78886344186347</v>
      </c>
    </row>
    <row r="421" spans="1:14" x14ac:dyDescent="0.25">
      <c r="A421" s="18">
        <f>'worksheet_(ref_spectra)'!A421</f>
        <v>517.59999999999002</v>
      </c>
      <c r="B421" s="18">
        <f>'worksheet_(ref_spectra)'!B421</f>
        <v>25349.6686468839</v>
      </c>
      <c r="C421" s="18">
        <f>'worksheet_(ref_spectra)'!Z421</f>
        <v>23217.307349576149</v>
      </c>
      <c r="D421" s="18">
        <f>Chls_fit!$B$2*'worksheet_(ref_spectra)'!C421</f>
        <v>8850.0192192328086</v>
      </c>
      <c r="E421" s="18">
        <f>Chls_fit!$C$2*'worksheet_(ref_spectra)'!D421</f>
        <v>10120.392353958998</v>
      </c>
      <c r="F421" s="18">
        <f t="shared" si="12"/>
        <v>18970.411573191806</v>
      </c>
      <c r="G421" s="18">
        <f>Chls_fit!D$2*'worksheet_(ref_spectra)'!E421</f>
        <v>1711.296712063064</v>
      </c>
      <c r="H421" s="18">
        <f>Chls_fit!E$2*'worksheet_(ref_spectra)'!F421</f>
        <v>2253.8303550960054</v>
      </c>
      <c r="I421" s="18">
        <f t="shared" si="13"/>
        <v>3965.1270671590692</v>
      </c>
      <c r="J421" s="18">
        <f>Cars_fit!$B$2*'worksheet_(ref_spectra)'!G421</f>
        <v>53.292844456945993</v>
      </c>
      <c r="K421" s="18">
        <f>Cars_fit!$C$2*'worksheet_(ref_spectra)'!H421</f>
        <v>0</v>
      </c>
      <c r="L421" s="18">
        <f>Cars_fit!$D$2*'worksheet_(ref_spectra)'!I421</f>
        <v>0</v>
      </c>
      <c r="M421" s="18">
        <f>Cars_fit!$E$2*'worksheet_(ref_spectra)'!J421</f>
        <v>0</v>
      </c>
      <c r="N421" s="18">
        <f>Cars_fit!$F$2*'worksheet_(ref_spectra)'!K421</f>
        <v>228.47586476832882</v>
      </c>
    </row>
    <row r="422" spans="1:14" x14ac:dyDescent="0.25">
      <c r="A422" s="18">
        <f>'worksheet_(ref_spectra)'!A422</f>
        <v>517.99999999999</v>
      </c>
      <c r="B422" s="18">
        <f>'worksheet_(ref_spectra)'!B422</f>
        <v>26226.055249265999</v>
      </c>
      <c r="C422" s="18">
        <f>'worksheet_(ref_spectra)'!Z422</f>
        <v>23644.213446373076</v>
      </c>
      <c r="D422" s="18">
        <f>Chls_fit!$B$2*'worksheet_(ref_spectra)'!C422</f>
        <v>8982.7695075213014</v>
      </c>
      <c r="E422" s="18">
        <f>Chls_fit!$C$2*'worksheet_(ref_spectra)'!D422</f>
        <v>10401.696084547386</v>
      </c>
      <c r="F422" s="18">
        <f t="shared" si="12"/>
        <v>19384.465592068686</v>
      </c>
      <c r="G422" s="18">
        <f>Chls_fit!D$2*'worksheet_(ref_spectra)'!E422</f>
        <v>1704.4164986739215</v>
      </c>
      <c r="H422" s="18">
        <f>Chls_fit!E$2*'worksheet_(ref_spectra)'!F422</f>
        <v>2282.8496300543229</v>
      </c>
      <c r="I422" s="18">
        <f t="shared" si="13"/>
        <v>3987.2661287282444</v>
      </c>
      <c r="J422" s="18">
        <f>Cars_fit!$B$2*'worksheet_(ref_spectra)'!G422</f>
        <v>53.569331328317958</v>
      </c>
      <c r="K422" s="18">
        <f>Cars_fit!$C$2*'worksheet_(ref_spectra)'!H422</f>
        <v>0</v>
      </c>
      <c r="L422" s="18">
        <f>Cars_fit!$D$2*'worksheet_(ref_spectra)'!I422</f>
        <v>0</v>
      </c>
      <c r="M422" s="18">
        <f>Cars_fit!$E$2*'worksheet_(ref_spectra)'!J422</f>
        <v>0</v>
      </c>
      <c r="N422" s="18">
        <f>Cars_fit!$F$2*'worksheet_(ref_spectra)'!K422</f>
        <v>218.91239424782873</v>
      </c>
    </row>
    <row r="423" spans="1:14" x14ac:dyDescent="0.25">
      <c r="A423" s="18">
        <f>'worksheet_(ref_spectra)'!A423</f>
        <v>518.39999999998997</v>
      </c>
      <c r="B423" s="18">
        <f>'worksheet_(ref_spectra)'!B423</f>
        <v>26674.691081414501</v>
      </c>
      <c r="C423" s="18">
        <f>'worksheet_(ref_spectra)'!Z423</f>
        <v>24303.003092708364</v>
      </c>
      <c r="D423" s="18">
        <f>Chls_fit!$B$2*'worksheet_(ref_spectra)'!C423</f>
        <v>9324.1273916917089</v>
      </c>
      <c r="E423" s="18">
        <f>Chls_fit!$C$2*'worksheet_(ref_spectra)'!D423</f>
        <v>10709.167604027716</v>
      </c>
      <c r="F423" s="18">
        <f t="shared" si="12"/>
        <v>20033.294995719425</v>
      </c>
      <c r="G423" s="18">
        <f>Chls_fit!D$2*'worksheet_(ref_spectra)'!E423</f>
        <v>1725.0571388413489</v>
      </c>
      <c r="H423" s="18">
        <f>Chls_fit!E$2*'worksheet_(ref_spectra)'!F423</f>
        <v>2282.8496300543229</v>
      </c>
      <c r="I423" s="18">
        <f t="shared" si="13"/>
        <v>4007.906768895672</v>
      </c>
      <c r="J423" s="18">
        <f>Cars_fit!$B$2*'worksheet_(ref_spectra)'!G423</f>
        <v>52.497944701751599</v>
      </c>
      <c r="K423" s="18">
        <f>Cars_fit!$C$2*'worksheet_(ref_spectra)'!H423</f>
        <v>0</v>
      </c>
      <c r="L423" s="18">
        <f>Cars_fit!$D$2*'worksheet_(ref_spectra)'!I423</f>
        <v>0</v>
      </c>
      <c r="M423" s="18">
        <f>Cars_fit!$E$2*'worksheet_(ref_spectra)'!J423</f>
        <v>0</v>
      </c>
      <c r="N423" s="18">
        <f>Cars_fit!$F$2*'worksheet_(ref_spectra)'!K423</f>
        <v>209.30338339151669</v>
      </c>
    </row>
    <row r="424" spans="1:14" x14ac:dyDescent="0.25">
      <c r="A424" s="18">
        <f>'worksheet_(ref_spectra)'!A424</f>
        <v>518.79999999998995</v>
      </c>
      <c r="B424" s="18">
        <f>'worksheet_(ref_spectra)'!B424</f>
        <v>27053.3547350634</v>
      </c>
      <c r="C424" s="18">
        <f>'worksheet_(ref_spectra)'!Z424</f>
        <v>24609.830007080007</v>
      </c>
      <c r="D424" s="18">
        <f>Chls_fit!$B$2*'worksheet_(ref_spectra)'!C424</f>
        <v>9469.5205645791066</v>
      </c>
      <c r="E424" s="18">
        <f>Chls_fit!$C$2*'worksheet_(ref_spectra)'!D424</f>
        <v>10879.258231825346</v>
      </c>
      <c r="F424" s="18">
        <f t="shared" si="12"/>
        <v>20348.778796404455</v>
      </c>
      <c r="G424" s="18">
        <f>Chls_fit!D$2*'worksheet_(ref_spectra)'!E424</f>
        <v>1726.3080867302838</v>
      </c>
      <c r="H424" s="18">
        <f>Chls_fit!E$2*'worksheet_(ref_spectra)'!F424</f>
        <v>2282.8496300543229</v>
      </c>
      <c r="I424" s="18">
        <f t="shared" si="13"/>
        <v>4009.1577167846067</v>
      </c>
      <c r="J424" s="18">
        <f>Cars_fit!$B$2*'worksheet_(ref_spectra)'!G424</f>
        <v>51.288314639499255</v>
      </c>
      <c r="K424" s="18">
        <f>Cars_fit!$C$2*'worksheet_(ref_spectra)'!H424</f>
        <v>0</v>
      </c>
      <c r="L424" s="18">
        <f>Cars_fit!$D$2*'worksheet_(ref_spectra)'!I424</f>
        <v>0</v>
      </c>
      <c r="M424" s="18">
        <f>Cars_fit!$E$2*'worksheet_(ref_spectra)'!J424</f>
        <v>0</v>
      </c>
      <c r="N424" s="18">
        <f>Cars_fit!$F$2*'worksheet_(ref_spectra)'!K424</f>
        <v>200.60517925144279</v>
      </c>
    </row>
    <row r="425" spans="1:14" x14ac:dyDescent="0.25">
      <c r="A425" s="18">
        <f>'worksheet_(ref_spectra)'!A425</f>
        <v>519.19999999999004</v>
      </c>
      <c r="B425" s="18">
        <f>'worksheet_(ref_spectra)'!B425</f>
        <v>27437.4704826286</v>
      </c>
      <c r="C425" s="18">
        <f>'worksheet_(ref_spectra)'!Z425</f>
        <v>24906.573301870543</v>
      </c>
      <c r="D425" s="18">
        <f>Chls_fit!$B$2*'worksheet_(ref_spectra)'!C425</f>
        <v>9570.6636413703382</v>
      </c>
      <c r="E425" s="18">
        <f>Chls_fit!$C$2*'worksheet_(ref_spectra)'!D425</f>
        <v>11068.974701291934</v>
      </c>
      <c r="F425" s="18">
        <f t="shared" si="12"/>
        <v>20639.638342662271</v>
      </c>
      <c r="G425" s="18">
        <f>Chls_fit!D$2*'worksheet_(ref_spectra)'!E425</f>
        <v>1719.4278733411415</v>
      </c>
      <c r="H425" s="18">
        <f>Chls_fit!E$2*'worksheet_(ref_spectra)'!F425</f>
        <v>2305.4201772441256</v>
      </c>
      <c r="I425" s="18">
        <f t="shared" si="13"/>
        <v>4024.8480505852672</v>
      </c>
      <c r="J425" s="18">
        <f>Cars_fit!$B$2*'worksheet_(ref_spectra)'!G425</f>
        <v>49.975002000482426</v>
      </c>
      <c r="K425" s="18">
        <f>Cars_fit!$C$2*'worksheet_(ref_spectra)'!H425</f>
        <v>0</v>
      </c>
      <c r="L425" s="18">
        <f>Cars_fit!$D$2*'worksheet_(ref_spectra)'!I425</f>
        <v>0</v>
      </c>
      <c r="M425" s="18">
        <f>Cars_fit!$E$2*'worksheet_(ref_spectra)'!J425</f>
        <v>0</v>
      </c>
      <c r="N425" s="18">
        <f>Cars_fit!$F$2*'worksheet_(ref_spectra)'!K425</f>
        <v>192.11190662252247</v>
      </c>
    </row>
    <row r="426" spans="1:14" x14ac:dyDescent="0.25">
      <c r="A426" s="18">
        <f>'worksheet_(ref_spectra)'!A426</f>
        <v>519.59999999999002</v>
      </c>
      <c r="B426" s="18">
        <f>'worksheet_(ref_spectra)'!B426</f>
        <v>28194.170658630599</v>
      </c>
      <c r="C426" s="18">
        <f>'worksheet_(ref_spectra)'!Z426</f>
        <v>25407.181867438419</v>
      </c>
      <c r="D426" s="18">
        <f>Chls_fit!$B$2*'worksheet_(ref_spectra)'!C426</f>
        <v>9735.0211411560904</v>
      </c>
      <c r="E426" s="18">
        <f>Chls_fit!$C$2*'worksheet_(ref_spectra)'!D426</f>
        <v>11350.278431880322</v>
      </c>
      <c r="F426" s="18">
        <f t="shared" si="12"/>
        <v>21085.299573036413</v>
      </c>
      <c r="G426" s="18">
        <f>Chls_fit!D$2*'worksheet_(ref_spectra)'!E426</f>
        <v>1739.4430395641014</v>
      </c>
      <c r="H426" s="18">
        <f>Chls_fit!E$2*'worksheet_(ref_spectra)'!F426</f>
        <v>2349.7551806526662</v>
      </c>
      <c r="I426" s="18">
        <f t="shared" si="13"/>
        <v>4089.1982202167674</v>
      </c>
      <c r="J426" s="18">
        <f>Cars_fit!$B$2*'worksheet_(ref_spectra)'!G426</f>
        <v>49.110980527445044</v>
      </c>
      <c r="K426" s="18">
        <f>Cars_fit!$C$2*'worksheet_(ref_spectra)'!H426</f>
        <v>0</v>
      </c>
      <c r="L426" s="18">
        <f>Cars_fit!$D$2*'worksheet_(ref_spectra)'!I426</f>
        <v>0</v>
      </c>
      <c r="M426" s="18">
        <f>Cars_fit!$E$2*'worksheet_(ref_spectra)'!J426</f>
        <v>0</v>
      </c>
      <c r="N426" s="18">
        <f>Cars_fit!$F$2*'worksheet_(ref_spectra)'!K426</f>
        <v>183.57309365779022</v>
      </c>
    </row>
    <row r="427" spans="1:14" x14ac:dyDescent="0.25">
      <c r="A427" s="18">
        <f>'worksheet_(ref_spectra)'!A427</f>
        <v>519.99999999999</v>
      </c>
      <c r="B427" s="18">
        <f>'worksheet_(ref_spectra)'!B427</f>
        <v>28801.593158487001</v>
      </c>
      <c r="C427" s="18">
        <f>'worksheet_(ref_spectra)'!Z427</f>
        <v>26081.68233204514</v>
      </c>
      <c r="D427" s="18">
        <f>Chls_fit!$B$2*'worksheet_(ref_spectra)'!C427</f>
        <v>10133.272006021567</v>
      </c>
      <c r="E427" s="18">
        <f>Chls_fit!$C$2*'worksheet_(ref_spectra)'!D427</f>
        <v>11611.956320799754</v>
      </c>
      <c r="F427" s="18">
        <f t="shared" si="12"/>
        <v>21745.228326821321</v>
      </c>
      <c r="G427" s="18">
        <f>Chls_fit!D$2*'worksheet_(ref_spectra)'!E427</f>
        <v>1754.4544142313212</v>
      </c>
      <c r="H427" s="18">
        <f>Chls_fit!E$2*'worksheet_(ref_spectra)'!F427</f>
        <v>2357.8160903633102</v>
      </c>
      <c r="I427" s="18">
        <f t="shared" si="13"/>
        <v>4112.2705045946313</v>
      </c>
      <c r="J427" s="18">
        <f>Cars_fit!$B$2*'worksheet_(ref_spectra)'!G427</f>
        <v>48.488885066858124</v>
      </c>
      <c r="K427" s="18">
        <f>Cars_fit!$C$2*'worksheet_(ref_spectra)'!H427</f>
        <v>0</v>
      </c>
      <c r="L427" s="18">
        <f>Cars_fit!$D$2*'worksheet_(ref_spectra)'!I427</f>
        <v>0</v>
      </c>
      <c r="M427" s="18">
        <f>Cars_fit!$E$2*'worksheet_(ref_spectra)'!J427</f>
        <v>0</v>
      </c>
      <c r="N427" s="18">
        <f>Cars_fit!$F$2*'worksheet_(ref_spectra)'!K427</f>
        <v>175.6946155623306</v>
      </c>
    </row>
    <row r="428" spans="1:14" x14ac:dyDescent="0.25">
      <c r="A428" s="18">
        <f>'worksheet_(ref_spectra)'!A428</f>
        <v>520.39999999998997</v>
      </c>
      <c r="B428" s="18">
        <f>'worksheet_(ref_spectra)'!B428</f>
        <v>28995.022872445599</v>
      </c>
      <c r="C428" s="18">
        <f>'worksheet_(ref_spectra)'!Z428</f>
        <v>26377.864910714143</v>
      </c>
      <c r="D428" s="18">
        <f>Chls_fit!$B$2*'worksheet_(ref_spectra)'!C428</f>
        <v>10145.91489062047</v>
      </c>
      <c r="E428" s="18">
        <f>Chls_fit!$C$2*'worksheet_(ref_spectra)'!D428</f>
        <v>11886.718104165157</v>
      </c>
      <c r="F428" s="18">
        <f t="shared" si="12"/>
        <v>22032.632994785628</v>
      </c>
      <c r="G428" s="18">
        <f>Chls_fit!D$2*'worksheet_(ref_spectra)'!E428</f>
        <v>1760.0836797315285</v>
      </c>
      <c r="H428" s="18">
        <f>Chls_fit!E$2*'worksheet_(ref_spectra)'!F428</f>
        <v>2369.1013639582116</v>
      </c>
      <c r="I428" s="18">
        <f t="shared" si="13"/>
        <v>4129.1850436897403</v>
      </c>
      <c r="J428" s="18">
        <f>Cars_fit!$B$2*'worksheet_(ref_spectra)'!G428</f>
        <v>46.864524697547836</v>
      </c>
      <c r="K428" s="18">
        <f>Cars_fit!$C$2*'worksheet_(ref_spectra)'!H428</f>
        <v>0</v>
      </c>
      <c r="L428" s="18">
        <f>Cars_fit!$D$2*'worksheet_(ref_spectra)'!I428</f>
        <v>0</v>
      </c>
      <c r="M428" s="18">
        <f>Cars_fit!$E$2*'worksheet_(ref_spectra)'!J428</f>
        <v>0</v>
      </c>
      <c r="N428" s="18">
        <f>Cars_fit!$F$2*'worksheet_(ref_spectra)'!K428</f>
        <v>169.18234754122815</v>
      </c>
    </row>
    <row r="429" spans="1:14" x14ac:dyDescent="0.25">
      <c r="A429" s="18">
        <f>'worksheet_(ref_spectra)'!A429</f>
        <v>520.79999999998995</v>
      </c>
      <c r="B429" s="18">
        <f>'worksheet_(ref_spectra)'!B429</f>
        <v>29389.400809419702</v>
      </c>
      <c r="C429" s="18">
        <f>'worksheet_(ref_spectra)'!Z429</f>
        <v>26904.234180483611</v>
      </c>
      <c r="D429" s="18">
        <f>Chls_fit!$B$2*'worksheet_(ref_spectra)'!C429</f>
        <v>10443.022678694715</v>
      </c>
      <c r="E429" s="18">
        <f>Chls_fit!$C$2*'worksheet_(ref_spectra)'!D429</f>
        <v>12096.060415300701</v>
      </c>
      <c r="F429" s="18">
        <f t="shared" si="12"/>
        <v>22539.083093995418</v>
      </c>
      <c r="G429" s="18">
        <f>Chls_fit!D$2*'worksheet_(ref_spectra)'!E429</f>
        <v>1770.7167367874761</v>
      </c>
      <c r="H429" s="18">
        <f>Chls_fit!E$2*'worksheet_(ref_spectra)'!F429</f>
        <v>2386.0292743505634</v>
      </c>
      <c r="I429" s="18">
        <f t="shared" si="13"/>
        <v>4156.7460111380396</v>
      </c>
      <c r="J429" s="18">
        <f>Cars_fit!$B$2*'worksheet_(ref_spectra)'!G429</f>
        <v>45.689455494216993</v>
      </c>
      <c r="K429" s="18">
        <f>Cars_fit!$C$2*'worksheet_(ref_spectra)'!H429</f>
        <v>0</v>
      </c>
      <c r="L429" s="18">
        <f>Cars_fit!$D$2*'worksheet_(ref_spectra)'!I429</f>
        <v>0</v>
      </c>
      <c r="M429" s="18">
        <f>Cars_fit!$E$2*'worksheet_(ref_spectra)'!J429</f>
        <v>0</v>
      </c>
      <c r="N429" s="18">
        <f>Cars_fit!$F$2*'worksheet_(ref_spectra)'!K429</f>
        <v>162.7156198559376</v>
      </c>
    </row>
    <row r="430" spans="1:14" x14ac:dyDescent="0.25">
      <c r="A430" s="18">
        <f>'worksheet_(ref_spectra)'!A430</f>
        <v>521.19999999999004</v>
      </c>
      <c r="B430" s="18">
        <f>'worksheet_(ref_spectra)'!B430</f>
        <v>29908.563920938199</v>
      </c>
      <c r="C430" s="18">
        <f>'worksheet_(ref_spectra)'!Z430</f>
        <v>27641.556251866205</v>
      </c>
      <c r="D430" s="18">
        <f>Chls_fit!$B$2*'worksheet_(ref_spectra)'!C430</f>
        <v>10740.130466768958</v>
      </c>
      <c r="E430" s="18">
        <f>Chls_fit!$C$2*'worksheet_(ref_spectra)'!D430</f>
        <v>12475.493354233877</v>
      </c>
      <c r="F430" s="18">
        <f t="shared" si="12"/>
        <v>23215.623821002835</v>
      </c>
      <c r="G430" s="18">
        <f>Chls_fit!D$2*'worksheet_(ref_spectra)'!E430</f>
        <v>1791.9828508993708</v>
      </c>
      <c r="H430" s="18">
        <f>Chls_fit!E$2*'worksheet_(ref_spectra)'!F430</f>
        <v>2432.7825506722975</v>
      </c>
      <c r="I430" s="18">
        <f t="shared" si="13"/>
        <v>4224.765401571668</v>
      </c>
      <c r="J430" s="18">
        <f>Cars_fit!$B$2*'worksheet_(ref_spectra)'!G430</f>
        <v>44.963677456865589</v>
      </c>
      <c r="K430" s="18">
        <f>Cars_fit!$C$2*'worksheet_(ref_spectra)'!H430</f>
        <v>0</v>
      </c>
      <c r="L430" s="18">
        <f>Cars_fit!$D$2*'worksheet_(ref_spectra)'!I430</f>
        <v>0</v>
      </c>
      <c r="M430" s="18">
        <f>Cars_fit!$E$2*'worksheet_(ref_spectra)'!J430</f>
        <v>0</v>
      </c>
      <c r="N430" s="18">
        <f>Cars_fit!$F$2*'worksheet_(ref_spectra)'!K430</f>
        <v>156.20335183483513</v>
      </c>
    </row>
    <row r="431" spans="1:14" x14ac:dyDescent="0.25">
      <c r="A431" s="18">
        <f>'worksheet_(ref_spectra)'!A431</f>
        <v>521.59999999999002</v>
      </c>
      <c r="B431" s="18">
        <f>'worksheet_(ref_spectra)'!B431</f>
        <v>30790.694223140999</v>
      </c>
      <c r="C431" s="18">
        <f>'worksheet_(ref_spectra)'!Z431</f>
        <v>28245.64545782399</v>
      </c>
      <c r="D431" s="18">
        <f>Chls_fit!$B$2*'worksheet_(ref_spectra)'!C431</f>
        <v>10992.988158747039</v>
      </c>
      <c r="E431" s="18">
        <f>Chls_fit!$C$2*'worksheet_(ref_spectra)'!D431</f>
        <v>12796.048768160179</v>
      </c>
      <c r="F431" s="18">
        <f t="shared" si="12"/>
        <v>23789.036926907218</v>
      </c>
      <c r="G431" s="18">
        <f>Chls_fit!D$2*'worksheet_(ref_spectra)'!E431</f>
        <v>1815.7508607891355</v>
      </c>
      <c r="H431" s="18">
        <f>Chls_fit!E$2*'worksheet_(ref_spectra)'!F431</f>
        <v>2445.6800062093275</v>
      </c>
      <c r="I431" s="18">
        <f t="shared" si="13"/>
        <v>4261.430866998463</v>
      </c>
      <c r="J431" s="18">
        <f>Cars_fit!$B$2*'worksheet_(ref_spectra)'!G431</f>
        <v>44.8945557390226</v>
      </c>
      <c r="K431" s="18">
        <f>Cars_fit!$C$2*'worksheet_(ref_spectra)'!H431</f>
        <v>0</v>
      </c>
      <c r="L431" s="18">
        <f>Cars_fit!$D$2*'worksheet_(ref_spectra)'!I431</f>
        <v>0</v>
      </c>
      <c r="M431" s="18">
        <f>Cars_fit!$E$2*'worksheet_(ref_spectra)'!J431</f>
        <v>0</v>
      </c>
      <c r="N431" s="18">
        <f>Cars_fit!$F$2*'worksheet_(ref_spectra)'!K431</f>
        <v>150.28310817928744</v>
      </c>
    </row>
    <row r="432" spans="1:14" x14ac:dyDescent="0.25">
      <c r="A432" s="18">
        <f>'worksheet_(ref_spectra)'!A432</f>
        <v>521.99999999999</v>
      </c>
      <c r="B432" s="18">
        <f>'worksheet_(ref_spectra)'!B432</f>
        <v>31052.724094046502</v>
      </c>
      <c r="C432" s="18">
        <f>'worksheet_(ref_spectra)'!Z432</f>
        <v>28596.11010266958</v>
      </c>
      <c r="D432" s="18">
        <f>Chls_fit!$B$2*'worksheet_(ref_spectra)'!C432</f>
        <v>11169.988543131696</v>
      </c>
      <c r="E432" s="18">
        <f>Chls_fit!$C$2*'worksheet_(ref_spectra)'!D432</f>
        <v>12939.971607065867</v>
      </c>
      <c r="F432" s="18">
        <f t="shared" si="12"/>
        <v>24109.960150197563</v>
      </c>
      <c r="G432" s="18">
        <f>Chls_fit!D$2*'worksheet_(ref_spectra)'!E432</f>
        <v>1825.1329699561479</v>
      </c>
      <c r="H432" s="18">
        <f>Chls_fit!E$2*'worksheet_(ref_spectra)'!F432</f>
        <v>2473.0870992255163</v>
      </c>
      <c r="I432" s="18">
        <f t="shared" si="13"/>
        <v>4298.2200691816643</v>
      </c>
      <c r="J432" s="18">
        <f>Cars_fit!$B$2*'worksheet_(ref_spectra)'!G432</f>
        <v>43.339317087555301</v>
      </c>
      <c r="K432" s="18">
        <f>Cars_fit!$C$2*'worksheet_(ref_spectra)'!H432</f>
        <v>0</v>
      </c>
      <c r="L432" s="18">
        <f>Cars_fit!$D$2*'worksheet_(ref_spectra)'!I432</f>
        <v>0</v>
      </c>
      <c r="M432" s="18">
        <f>Cars_fit!$E$2*'worksheet_(ref_spectra)'!J432</f>
        <v>0</v>
      </c>
      <c r="N432" s="18">
        <f>Cars_fit!$F$2*'worksheet_(ref_spectra)'!K432</f>
        <v>144.59056620279929</v>
      </c>
    </row>
    <row r="433" spans="1:14" x14ac:dyDescent="0.25">
      <c r="A433" s="18">
        <f>'worksheet_(ref_spectra)'!A433</f>
        <v>522.39999999998997</v>
      </c>
      <c r="B433" s="18">
        <f>'worksheet_(ref_spectra)'!B433</f>
        <v>31589.258797414102</v>
      </c>
      <c r="C433" s="18">
        <f>'worksheet_(ref_spectra)'!Z433</f>
        <v>29016.806086596986</v>
      </c>
      <c r="D433" s="18">
        <f>Chls_fit!$B$2*'worksheet_(ref_spectra)'!C433</f>
        <v>11302.738831420187</v>
      </c>
      <c r="E433" s="18">
        <f>Chls_fit!$C$2*'worksheet_(ref_spectra)'!D433</f>
        <v>13214.733390431269</v>
      </c>
      <c r="F433" s="18">
        <f t="shared" si="12"/>
        <v>24517.472221851458</v>
      </c>
      <c r="G433" s="18">
        <f>Chls_fit!D$2*'worksheet_(ref_spectra)'!E433</f>
        <v>1828.8858136229528</v>
      </c>
      <c r="H433" s="18">
        <f>Chls_fit!E$2*'worksheet_(ref_spectra)'!F433</f>
        <v>2489.2089186468042</v>
      </c>
      <c r="I433" s="18">
        <f t="shared" si="13"/>
        <v>4318.0947322697575</v>
      </c>
      <c r="J433" s="18">
        <f>Cars_fit!$B$2*'worksheet_(ref_spectra)'!G433</f>
        <v>42.682660768046887</v>
      </c>
      <c r="K433" s="18">
        <f>Cars_fit!$C$2*'worksheet_(ref_spectra)'!H433</f>
        <v>0</v>
      </c>
      <c r="L433" s="18">
        <f>Cars_fit!$D$2*'worksheet_(ref_spectra)'!I433</f>
        <v>0</v>
      </c>
      <c r="M433" s="18">
        <f>Cars_fit!$E$2*'worksheet_(ref_spectra)'!J433</f>
        <v>0</v>
      </c>
      <c r="N433" s="18">
        <f>Cars_fit!$F$2*'worksheet_(ref_spectra)'!K433</f>
        <v>138.55647170772184</v>
      </c>
    </row>
    <row r="434" spans="1:14" x14ac:dyDescent="0.25">
      <c r="A434" s="18">
        <f>'worksheet_(ref_spectra)'!A434</f>
        <v>522.79999999998995</v>
      </c>
      <c r="B434" s="18">
        <f>'worksheet_(ref_spectra)'!B434</f>
        <v>32256.484657316203</v>
      </c>
      <c r="C434" s="18">
        <f>'worksheet_(ref_spectra)'!Z434</f>
        <v>29571.018111589583</v>
      </c>
      <c r="D434" s="18">
        <f>Chls_fit!$B$2*'worksheet_(ref_spectra)'!C434</f>
        <v>11574.560850296624</v>
      </c>
      <c r="E434" s="18">
        <f>Chls_fit!$C$2*'worksheet_(ref_spectra)'!D434</f>
        <v>13469.869332127715</v>
      </c>
      <c r="F434" s="18">
        <f t="shared" si="12"/>
        <v>25044.430182424338</v>
      </c>
      <c r="G434" s="18">
        <f>Chls_fit!D$2*'worksheet_(ref_spectra)'!E434</f>
        <v>1845.7736101235753</v>
      </c>
      <c r="H434" s="18">
        <f>Chls_fit!E$2*'worksheet_(ref_spectra)'!F434</f>
        <v>2505.3307380680917</v>
      </c>
      <c r="I434" s="18">
        <f t="shared" si="13"/>
        <v>4351.1043481916668</v>
      </c>
      <c r="J434" s="18">
        <f>Cars_fit!$B$2*'worksheet_(ref_spectra)'!G434</f>
        <v>42.164247884224459</v>
      </c>
      <c r="K434" s="18">
        <f>Cars_fit!$C$2*'worksheet_(ref_spectra)'!H434</f>
        <v>0</v>
      </c>
      <c r="L434" s="18">
        <f>Cars_fit!$D$2*'worksheet_(ref_spectra)'!I434</f>
        <v>0</v>
      </c>
      <c r="M434" s="18">
        <f>Cars_fit!$E$2*'worksheet_(ref_spectra)'!J434</f>
        <v>0</v>
      </c>
      <c r="N434" s="18">
        <f>Cars_fit!$F$2*'worksheet_(ref_spectra)'!K434</f>
        <v>133.31933308935274</v>
      </c>
    </row>
    <row r="435" spans="1:14" x14ac:dyDescent="0.25">
      <c r="A435" s="18">
        <f>'worksheet_(ref_spectra)'!A435</f>
        <v>523.19999999999004</v>
      </c>
      <c r="B435" s="18">
        <f>'worksheet_(ref_spectra)'!B435</f>
        <v>32607.436720699301</v>
      </c>
      <c r="C435" s="18">
        <f>'worksheet_(ref_spectra)'!Z435</f>
        <v>29953.677045870219</v>
      </c>
      <c r="D435" s="18">
        <f>Chls_fit!$B$2*'worksheet_(ref_spectra)'!C435</f>
        <v>11751.56123468128</v>
      </c>
      <c r="E435" s="18">
        <f>Chls_fit!$C$2*'worksheet_(ref_spectra)'!D435</f>
        <v>13639.959959925345</v>
      </c>
      <c r="F435" s="18">
        <f t="shared" si="12"/>
        <v>25391.521194606627</v>
      </c>
      <c r="G435" s="18">
        <f>Chls_fit!D$2*'worksheet_(ref_spectra)'!E435</f>
        <v>1867.03972423547</v>
      </c>
      <c r="H435" s="18">
        <f>Chls_fit!E$2*'worksheet_(ref_spectra)'!F435</f>
        <v>2524.6769213736366</v>
      </c>
      <c r="I435" s="18">
        <f t="shared" si="13"/>
        <v>4391.7166456091063</v>
      </c>
      <c r="J435" s="18">
        <f>Cars_fit!$B$2*'worksheet_(ref_spectra)'!G435</f>
        <v>41.127422116579595</v>
      </c>
      <c r="K435" s="18">
        <f>Cars_fit!$C$2*'worksheet_(ref_spectra)'!H435</f>
        <v>0</v>
      </c>
      <c r="L435" s="18">
        <f>Cars_fit!$D$2*'worksheet_(ref_spectra)'!I435</f>
        <v>0</v>
      </c>
      <c r="M435" s="18">
        <f>Cars_fit!$E$2*'worksheet_(ref_spectra)'!J435</f>
        <v>0</v>
      </c>
      <c r="N435" s="18">
        <f>Cars_fit!$F$2*'worksheet_(ref_spectra)'!K435</f>
        <v>129.31178353790506</v>
      </c>
    </row>
    <row r="436" spans="1:14" x14ac:dyDescent="0.25">
      <c r="A436" s="18">
        <f>'worksheet_(ref_spectra)'!A436</f>
        <v>523.59999999999002</v>
      </c>
      <c r="B436" s="18">
        <f>'worksheet_(ref_spectra)'!B436</f>
        <v>33449.184659585306</v>
      </c>
      <c r="C436" s="18">
        <f>'worksheet_(ref_spectra)'!Z436</f>
        <v>30575.452455786592</v>
      </c>
      <c r="D436" s="18">
        <f>Chls_fit!$B$2*'worksheet_(ref_spectra)'!C436</f>
        <v>11966.490272862648</v>
      </c>
      <c r="E436" s="18">
        <f>Chls_fit!$C$2*'worksheet_(ref_spectra)'!D436</f>
        <v>14006.309004412549</v>
      </c>
      <c r="F436" s="18">
        <f t="shared" si="12"/>
        <v>25972.799277275197</v>
      </c>
      <c r="G436" s="18">
        <f>Chls_fit!D$2*'worksheet_(ref_spectra)'!E436</f>
        <v>1887.0548904584298</v>
      </c>
      <c r="H436" s="18">
        <f>Chls_fit!E$2*'worksheet_(ref_spectra)'!F436</f>
        <v>2550.4718324476967</v>
      </c>
      <c r="I436" s="18">
        <f t="shared" si="13"/>
        <v>4437.5267229061265</v>
      </c>
      <c r="J436" s="18">
        <f>Cars_fit!$B$2*'worksheet_(ref_spectra)'!G436</f>
        <v>40.505326655992675</v>
      </c>
      <c r="K436" s="18">
        <f>Cars_fit!$C$2*'worksheet_(ref_spectra)'!H436</f>
        <v>0</v>
      </c>
      <c r="L436" s="18">
        <f>Cars_fit!$D$2*'worksheet_(ref_spectra)'!I436</f>
        <v>0</v>
      </c>
      <c r="M436" s="18">
        <f>Cars_fit!$E$2*'worksheet_(ref_spectra)'!J436</f>
        <v>0</v>
      </c>
      <c r="N436" s="18">
        <f>Cars_fit!$F$2*'worksheet_(ref_spectra)'!K436</f>
        <v>124.62112894927881</v>
      </c>
    </row>
    <row r="437" spans="1:14" x14ac:dyDescent="0.25">
      <c r="A437" s="18">
        <f>'worksheet_(ref_spectra)'!A437</f>
        <v>523.99999999999</v>
      </c>
      <c r="B437" s="18">
        <f>'worksheet_(ref_spectra)'!B437</f>
        <v>33550.6053586856</v>
      </c>
      <c r="C437" s="18">
        <f>'worksheet_(ref_spectra)'!Z437</f>
        <v>31150.746663220827</v>
      </c>
      <c r="D437" s="18">
        <f>Chls_fit!$B$2*'worksheet_(ref_spectra)'!C437</f>
        <v>12263.598060936893</v>
      </c>
      <c r="E437" s="18">
        <f>Chls_fit!$C$2*'worksheet_(ref_spectra)'!D437</f>
        <v>14228.735209994065</v>
      </c>
      <c r="F437" s="18">
        <f t="shared" si="12"/>
        <v>26492.333270930958</v>
      </c>
      <c r="G437" s="18">
        <f>Chls_fit!D$2*'worksheet_(ref_spectra)'!E437</f>
        <v>1908.3210045703247</v>
      </c>
      <c r="H437" s="18">
        <f>Chls_fit!E$2*'worksheet_(ref_spectra)'!F437</f>
        <v>2590.776381000916</v>
      </c>
      <c r="I437" s="18">
        <f t="shared" si="13"/>
        <v>4499.0973855712409</v>
      </c>
      <c r="J437" s="18">
        <f>Cars_fit!$B$2*'worksheet_(ref_spectra)'!G437</f>
        <v>40.159718066777721</v>
      </c>
      <c r="K437" s="18">
        <f>Cars_fit!$C$2*'worksheet_(ref_spectra)'!H437</f>
        <v>0</v>
      </c>
      <c r="L437" s="18">
        <f>Cars_fit!$D$2*'worksheet_(ref_spectra)'!I437</f>
        <v>0</v>
      </c>
      <c r="M437" s="18">
        <f>Cars_fit!$E$2*'worksheet_(ref_spectra)'!J437</f>
        <v>0</v>
      </c>
      <c r="N437" s="18">
        <f>Cars_fit!$F$2*'worksheet_(ref_spectra)'!K437</f>
        <v>119.15628865185019</v>
      </c>
    </row>
    <row r="438" spans="1:14" x14ac:dyDescent="0.25">
      <c r="A438" s="18">
        <f>'worksheet_(ref_spectra)'!A438</f>
        <v>524.39999999998997</v>
      </c>
      <c r="B438" s="18">
        <f>'worksheet_(ref_spectra)'!B438</f>
        <v>34277.512054868297</v>
      </c>
      <c r="C438" s="18">
        <f>'worksheet_(ref_spectra)'!Z438</f>
        <v>31518.518627910362</v>
      </c>
      <c r="D438" s="18">
        <f>Chls_fit!$B$2*'worksheet_(ref_spectra)'!C438</f>
        <v>12415.31267612374</v>
      </c>
      <c r="E438" s="18">
        <f>Chls_fit!$C$2*'worksheet_(ref_spectra)'!D438</f>
        <v>14405.367785014681</v>
      </c>
      <c r="F438" s="18">
        <f t="shared" si="12"/>
        <v>26820.680461138421</v>
      </c>
      <c r="G438" s="18">
        <f>Chls_fit!D$2*'worksheet_(ref_spectra)'!E438</f>
        <v>1926.4597489598821</v>
      </c>
      <c r="H438" s="18">
        <f>Chls_fit!E$2*'worksheet_(ref_spectra)'!F438</f>
        <v>2618.1834740171048</v>
      </c>
      <c r="I438" s="18">
        <f t="shared" si="13"/>
        <v>4544.6432229769871</v>
      </c>
      <c r="J438" s="18">
        <f>Cars_fit!$B$2*'worksheet_(ref_spectra)'!G438</f>
        <v>38.569918556388927</v>
      </c>
      <c r="K438" s="18">
        <f>Cars_fit!$C$2*'worksheet_(ref_spectra)'!H438</f>
        <v>0</v>
      </c>
      <c r="L438" s="18">
        <f>Cars_fit!$D$2*'worksheet_(ref_spectra)'!I438</f>
        <v>0</v>
      </c>
      <c r="M438" s="18">
        <f>Cars_fit!$E$2*'worksheet_(ref_spectra)'!J438</f>
        <v>0</v>
      </c>
      <c r="N438" s="18">
        <f>Cars_fit!$F$2*'worksheet_(ref_spectra)'!K438</f>
        <v>114.62502523856561</v>
      </c>
    </row>
    <row r="439" spans="1:14" x14ac:dyDescent="0.25">
      <c r="A439" s="18">
        <f>'worksheet_(ref_spectra)'!A439</f>
        <v>524.79999999998995</v>
      </c>
      <c r="B439" s="18">
        <f>'worksheet_(ref_spectra)'!B439</f>
        <v>34815.946600591597</v>
      </c>
      <c r="C439" s="18">
        <f>'worksheet_(ref_spectra)'!Z439</f>
        <v>32389.281394385514</v>
      </c>
      <c r="D439" s="18">
        <f>Chls_fit!$B$2*'worksheet_(ref_spectra)'!C439</f>
        <v>12838.849310187024</v>
      </c>
      <c r="E439" s="18">
        <f>Chls_fit!$C$2*'worksheet_(ref_spectra)'!D439</f>
        <v>14804.426565616814</v>
      </c>
      <c r="F439" s="18">
        <f t="shared" si="12"/>
        <v>27643.27587580384</v>
      </c>
      <c r="G439" s="18">
        <f>Chls_fit!D$2*'worksheet_(ref_spectra)'!E439</f>
        <v>1952.1041806830492</v>
      </c>
      <c r="H439" s="18">
        <f>Chls_fit!E$2*'worksheet_(ref_spectra)'!F439</f>
        <v>2645.5905670332936</v>
      </c>
      <c r="I439" s="18">
        <f t="shared" si="13"/>
        <v>4597.694747716343</v>
      </c>
      <c r="J439" s="18">
        <f>Cars_fit!$B$2*'worksheet_(ref_spectra)'!G439</f>
        <v>37.602214506587053</v>
      </c>
      <c r="K439" s="18">
        <f>Cars_fit!$C$2*'worksheet_(ref_spectra)'!H439</f>
        <v>0</v>
      </c>
      <c r="L439" s="18">
        <f>Cars_fit!$D$2*'worksheet_(ref_spectra)'!I439</f>
        <v>0</v>
      </c>
      <c r="M439" s="18">
        <f>Cars_fit!$E$2*'worksheet_(ref_spectra)'!J439</f>
        <v>0</v>
      </c>
      <c r="N439" s="18">
        <f>Cars_fit!$F$2*'worksheet_(ref_spectra)'!K439</f>
        <v>110.70855635874176</v>
      </c>
    </row>
    <row r="440" spans="1:14" x14ac:dyDescent="0.25">
      <c r="A440" s="18">
        <f>'worksheet_(ref_spectra)'!A440</f>
        <v>525.19999999999004</v>
      </c>
      <c r="B440" s="18">
        <f>'worksheet_(ref_spectra)'!B440</f>
        <v>35290.067333426698</v>
      </c>
      <c r="C440" s="18">
        <f>'worksheet_(ref_spectra)'!Z440</f>
        <v>32847.011287841015</v>
      </c>
      <c r="D440" s="18">
        <f>Chls_fit!$B$2*'worksheet_(ref_spectra)'!C440</f>
        <v>13047.456906068941</v>
      </c>
      <c r="E440" s="18">
        <f>Chls_fit!$C$2*'worksheet_(ref_spectra)'!D440</f>
        <v>14987.601087860416</v>
      </c>
      <c r="F440" s="18">
        <f t="shared" si="12"/>
        <v>28035.057993929357</v>
      </c>
      <c r="G440" s="18">
        <f>Chls_fit!D$2*'worksheet_(ref_spectra)'!E440</f>
        <v>1992.1345131289688</v>
      </c>
      <c r="H440" s="18">
        <f>Chls_fit!E$2*'worksheet_(ref_spectra)'!F440</f>
        <v>2675.4159329626759</v>
      </c>
      <c r="I440" s="18">
        <f t="shared" si="13"/>
        <v>4667.5504460916445</v>
      </c>
      <c r="J440" s="18">
        <f>Cars_fit!$B$2*'worksheet_(ref_spectra)'!G440</f>
        <v>37.36028849413659</v>
      </c>
      <c r="K440" s="18">
        <f>Cars_fit!$C$2*'worksheet_(ref_spectra)'!H440</f>
        <v>0</v>
      </c>
      <c r="L440" s="18">
        <f>Cars_fit!$D$2*'worksheet_(ref_spectra)'!I440</f>
        <v>0</v>
      </c>
      <c r="M440" s="18">
        <f>Cars_fit!$E$2*'worksheet_(ref_spectra)'!J440</f>
        <v>0</v>
      </c>
      <c r="N440" s="18">
        <f>Cars_fit!$F$2*'worksheet_(ref_spectra)'!K440</f>
        <v>107.04255932588337</v>
      </c>
    </row>
    <row r="441" spans="1:14" x14ac:dyDescent="0.25">
      <c r="A441" s="18">
        <f>'worksheet_(ref_spectra)'!A441</f>
        <v>525.59999999999002</v>
      </c>
      <c r="B441" s="18">
        <f>'worksheet_(ref_spectra)'!B441</f>
        <v>35562.300123089299</v>
      </c>
      <c r="C441" s="18">
        <f>'worksheet_(ref_spectra)'!Z441</f>
        <v>33384.208469835088</v>
      </c>
      <c r="D441" s="18">
        <f>Chls_fit!$B$2*'worksheet_(ref_spectra)'!C441</f>
        <v>13192.850078956337</v>
      </c>
      <c r="E441" s="18">
        <f>Chls_fit!$C$2*'worksheet_(ref_spectra)'!D441</f>
        <v>15321.24039623269</v>
      </c>
      <c r="F441" s="18">
        <f t="shared" si="12"/>
        <v>28514.090475189027</v>
      </c>
      <c r="G441" s="18">
        <f>Chls_fit!D$2*'worksheet_(ref_spectra)'!E441</f>
        <v>2001.5166222959813</v>
      </c>
      <c r="H441" s="18">
        <f>Chls_fit!E$2*'worksheet_(ref_spectra)'!F441</f>
        <v>2728.6179370529248</v>
      </c>
      <c r="I441" s="18">
        <f t="shared" si="13"/>
        <v>4730.1345593489059</v>
      </c>
      <c r="J441" s="18">
        <f>Cars_fit!$B$2*'worksheet_(ref_spectra)'!G441</f>
        <v>36.219780149727235</v>
      </c>
      <c r="K441" s="18">
        <f>Cars_fit!$C$2*'worksheet_(ref_spectra)'!H441</f>
        <v>0</v>
      </c>
      <c r="L441" s="18">
        <f>Cars_fit!$D$2*'worksheet_(ref_spectra)'!I441</f>
        <v>0</v>
      </c>
      <c r="M441" s="18">
        <f>Cars_fit!$E$2*'worksheet_(ref_spectra)'!J441</f>
        <v>0</v>
      </c>
      <c r="N441" s="18">
        <f>Cars_fit!$F$2*'worksheet_(ref_spectra)'!K441</f>
        <v>103.76365514742619</v>
      </c>
    </row>
    <row r="442" spans="1:14" x14ac:dyDescent="0.25">
      <c r="A442" s="18">
        <f>'worksheet_(ref_spectra)'!A442</f>
        <v>525.99999999999</v>
      </c>
      <c r="B442" s="18">
        <f>'worksheet_(ref_spectra)'!B442</f>
        <v>36353.185184931303</v>
      </c>
      <c r="C442" s="18">
        <f>'worksheet_(ref_spectra)'!Z442</f>
        <v>33740.38406542952</v>
      </c>
      <c r="D442" s="18">
        <f>Chls_fit!$B$2*'worksheet_(ref_spectra)'!C442</f>
        <v>13407.779117137707</v>
      </c>
      <c r="E442" s="18">
        <f>Chls_fit!$C$2*'worksheet_(ref_spectra)'!D442</f>
        <v>15419.369604577476</v>
      </c>
      <c r="F442" s="18">
        <f t="shared" si="12"/>
        <v>28827.148721715181</v>
      </c>
      <c r="G442" s="18">
        <f>Chls_fit!D$2*'worksheet_(ref_spectra)'!E442</f>
        <v>2027.1610540191487</v>
      </c>
      <c r="H442" s="18">
        <f>Chls_fit!E$2*'worksheet_(ref_spectra)'!F442</f>
        <v>2747.9641203584697</v>
      </c>
      <c r="I442" s="18">
        <f t="shared" si="13"/>
        <v>4775.1251743776184</v>
      </c>
      <c r="J442" s="18">
        <f>Cars_fit!$B$2*'worksheet_(ref_spectra)'!G442</f>
        <v>36.669071315706681</v>
      </c>
      <c r="K442" s="18">
        <f>Cars_fit!$C$2*'worksheet_(ref_spectra)'!H442</f>
        <v>0</v>
      </c>
      <c r="L442" s="18">
        <f>Cars_fit!$D$2*'worksheet_(ref_spectra)'!I442</f>
        <v>0</v>
      </c>
      <c r="M442" s="18">
        <f>Cars_fit!$E$2*'worksheet_(ref_spectra)'!J442</f>
        <v>0</v>
      </c>
      <c r="N442" s="18">
        <f>Cars_fit!$F$2*'worksheet_(ref_spectra)'!K442</f>
        <v>101.44109802101903</v>
      </c>
    </row>
    <row r="443" spans="1:14" x14ac:dyDescent="0.25">
      <c r="A443" s="18">
        <f>'worksheet_(ref_spectra)'!A443</f>
        <v>526.39999999998997</v>
      </c>
      <c r="B443" s="18">
        <f>'worksheet_(ref_spectra)'!B443</f>
        <v>36668.148220357703</v>
      </c>
      <c r="C443" s="18">
        <f>'worksheet_(ref_spectra)'!Z443</f>
        <v>34258.303586531787</v>
      </c>
      <c r="D443" s="18">
        <f>Chls_fit!$B$2*'worksheet_(ref_spectra)'!C443</f>
        <v>13654.315366816334</v>
      </c>
      <c r="E443" s="18">
        <f>Chls_fit!$C$2*'worksheet_(ref_spectra)'!D443</f>
        <v>15654.879704604964</v>
      </c>
      <c r="F443" s="18">
        <f t="shared" si="12"/>
        <v>29309.195071421298</v>
      </c>
      <c r="G443" s="18">
        <f>Chls_fit!D$2*'worksheet_(ref_spectra)'!E443</f>
        <v>2043.4233765753033</v>
      </c>
      <c r="H443" s="18">
        <f>Chls_fit!E$2*'worksheet_(ref_spectra)'!F443</f>
        <v>2772.1468494904011</v>
      </c>
      <c r="I443" s="18">
        <f t="shared" si="13"/>
        <v>4815.5702260657044</v>
      </c>
      <c r="J443" s="18">
        <f>Cars_fit!$B$2*'worksheet_(ref_spectra)'!G443</f>
        <v>35.148393523160877</v>
      </c>
      <c r="K443" s="18">
        <f>Cars_fit!$C$2*'worksheet_(ref_spectra)'!H443</f>
        <v>0</v>
      </c>
      <c r="L443" s="18">
        <f>Cars_fit!$D$2*'worksheet_(ref_spectra)'!I443</f>
        <v>0</v>
      </c>
      <c r="M443" s="18">
        <f>Cars_fit!$E$2*'worksheet_(ref_spectra)'!J443</f>
        <v>0</v>
      </c>
      <c r="N443" s="18">
        <f>Cars_fit!$F$2*'worksheet_(ref_spectra)'!K443</f>
        <v>98.389895521621369</v>
      </c>
    </row>
    <row r="444" spans="1:14" x14ac:dyDescent="0.25">
      <c r="A444" s="18">
        <f>'worksheet_(ref_spectra)'!A444</f>
        <v>526.79999999998995</v>
      </c>
      <c r="B444" s="18">
        <f>'worksheet_(ref_spectra)'!B444</f>
        <v>37192.833100274198</v>
      </c>
      <c r="C444" s="18">
        <f>'worksheet_(ref_spectra)'!Z444</f>
        <v>34557.69807231312</v>
      </c>
      <c r="D444" s="18">
        <f>Chls_fit!$B$2*'worksheet_(ref_spectra)'!C444</f>
        <v>13679.601136014142</v>
      </c>
      <c r="E444" s="18">
        <f>Chls_fit!$C$2*'worksheet_(ref_spectra)'!D444</f>
        <v>15864.222015740508</v>
      </c>
      <c r="F444" s="18">
        <f t="shared" si="12"/>
        <v>29543.823151754652</v>
      </c>
      <c r="G444" s="18">
        <f>Chls_fit!D$2*'worksheet_(ref_spectra)'!E444</f>
        <v>2080.3263392988856</v>
      </c>
      <c r="H444" s="18">
        <f>Chls_fit!E$2*'worksheet_(ref_spectra)'!F444</f>
        <v>2803.5843973619121</v>
      </c>
      <c r="I444" s="18">
        <f t="shared" si="13"/>
        <v>4883.9107366607977</v>
      </c>
      <c r="J444" s="18">
        <f>Cars_fit!$B$2*'worksheet_(ref_spectra)'!G444</f>
        <v>35.217515241003866</v>
      </c>
      <c r="K444" s="18">
        <f>Cars_fit!$C$2*'worksheet_(ref_spectra)'!H444</f>
        <v>0</v>
      </c>
      <c r="L444" s="18">
        <f>Cars_fit!$D$2*'worksheet_(ref_spectra)'!I444</f>
        <v>0</v>
      </c>
      <c r="M444" s="18">
        <f>Cars_fit!$E$2*'worksheet_(ref_spectra)'!J444</f>
        <v>0</v>
      </c>
      <c r="N444" s="18">
        <f>Cars_fit!$F$2*'worksheet_(ref_spectra)'!K444</f>
        <v>94.746668656668945</v>
      </c>
    </row>
    <row r="445" spans="1:14" x14ac:dyDescent="0.25">
      <c r="A445" s="18">
        <f>'worksheet_(ref_spectra)'!A445</f>
        <v>527.19999999999004</v>
      </c>
      <c r="B445" s="18">
        <f>'worksheet_(ref_spectra)'!B445</f>
        <v>37558.4018804078</v>
      </c>
      <c r="C445" s="18">
        <f>'worksheet_(ref_spectra)'!Z445</f>
        <v>35064.933981333292</v>
      </c>
      <c r="D445" s="18">
        <f>Chls_fit!$B$2*'worksheet_(ref_spectra)'!C445</f>
        <v>13907.173058794415</v>
      </c>
      <c r="E445" s="18">
        <f>Chls_fit!$C$2*'worksheet_(ref_spectra)'!D445</f>
        <v>16086.648221322026</v>
      </c>
      <c r="F445" s="18">
        <f t="shared" si="12"/>
        <v>29993.821280116441</v>
      </c>
      <c r="G445" s="18">
        <f>Chls_fit!D$2*'worksheet_(ref_spectra)'!E445</f>
        <v>2087.2065526880278</v>
      </c>
      <c r="H445" s="18">
        <f>Chls_fit!E$2*'worksheet_(ref_spectra)'!F445</f>
        <v>2857.5924924232254</v>
      </c>
      <c r="I445" s="18">
        <f t="shared" si="13"/>
        <v>4944.7990451112528</v>
      </c>
      <c r="J445" s="18">
        <f>Cars_fit!$B$2*'worksheet_(ref_spectra)'!G445</f>
        <v>34.595419780416954</v>
      </c>
      <c r="K445" s="18">
        <f>Cars_fit!$C$2*'worksheet_(ref_spectra)'!H445</f>
        <v>0</v>
      </c>
      <c r="L445" s="18">
        <f>Cars_fit!$D$2*'worksheet_(ref_spectra)'!I445</f>
        <v>0</v>
      </c>
      <c r="M445" s="18">
        <f>Cars_fit!$E$2*'worksheet_(ref_spectra)'!J445</f>
        <v>0</v>
      </c>
      <c r="N445" s="18">
        <f>Cars_fit!$F$2*'worksheet_(ref_spectra)'!K445</f>
        <v>91.718236325177244</v>
      </c>
    </row>
    <row r="446" spans="1:14" x14ac:dyDescent="0.25">
      <c r="A446" s="18">
        <f>'worksheet_(ref_spectra)'!A446</f>
        <v>527.59999999999002</v>
      </c>
      <c r="B446" s="18">
        <f>'worksheet_(ref_spectra)'!B446</f>
        <v>37991.281887271798</v>
      </c>
      <c r="C446" s="18">
        <f>'worksheet_(ref_spectra)'!Z446</f>
        <v>35405.919926690236</v>
      </c>
      <c r="D446" s="18">
        <f>Chls_fit!$B$2*'worksheet_(ref_spectra)'!C446</f>
        <v>14077.852000879619</v>
      </c>
      <c r="E446" s="18">
        <f>Chls_fit!$C$2*'worksheet_(ref_spectra)'!D446</f>
        <v>16210.945218558754</v>
      </c>
      <c r="F446" s="18">
        <f t="shared" si="12"/>
        <v>30288.797219438373</v>
      </c>
      <c r="G446" s="18">
        <f>Chls_fit!D$2*'worksheet_(ref_spectra)'!E446</f>
        <v>2115.3528801890652</v>
      </c>
      <c r="H446" s="18">
        <f>Chls_fit!E$2*'worksheet_(ref_spectra)'!F446</f>
        <v>2878.5508576708994</v>
      </c>
      <c r="I446" s="18">
        <f t="shared" si="13"/>
        <v>4993.9037378599642</v>
      </c>
      <c r="J446" s="18">
        <f>Cars_fit!$B$2*'worksheet_(ref_spectra)'!G446</f>
        <v>33.800520025222553</v>
      </c>
      <c r="K446" s="18">
        <f>Cars_fit!$C$2*'worksheet_(ref_spectra)'!H446</f>
        <v>0</v>
      </c>
      <c r="L446" s="18">
        <f>Cars_fit!$D$2*'worksheet_(ref_spectra)'!I446</f>
        <v>0</v>
      </c>
      <c r="M446" s="18">
        <f>Cars_fit!$E$2*'worksheet_(ref_spectra)'!J446</f>
        <v>0</v>
      </c>
      <c r="N446" s="18">
        <f>Cars_fit!$F$2*'worksheet_(ref_spectra)'!K446</f>
        <v>89.418449366676029</v>
      </c>
    </row>
    <row r="447" spans="1:14" x14ac:dyDescent="0.25">
      <c r="A447" s="18">
        <f>'worksheet_(ref_spectra)'!A447</f>
        <v>527.99999999999</v>
      </c>
      <c r="B447" s="18">
        <f>'worksheet_(ref_spectra)'!B447</f>
        <v>38731.456244811896</v>
      </c>
      <c r="C447" s="18">
        <f>'worksheet_(ref_spectra)'!Z447</f>
        <v>35923.088692599929</v>
      </c>
      <c r="D447" s="18">
        <f>Chls_fit!$B$2*'worksheet_(ref_spectra)'!C447</f>
        <v>14242.209500665371</v>
      </c>
      <c r="E447" s="18">
        <f>Chls_fit!$C$2*'worksheet_(ref_spectra)'!D447</f>
        <v>16485.707001924158</v>
      </c>
      <c r="F447" s="18">
        <f t="shared" si="12"/>
        <v>30727.916502589527</v>
      </c>
      <c r="G447" s="18">
        <f>Chls_fit!D$2*'worksheet_(ref_spectra)'!E447</f>
        <v>2137.869942189895</v>
      </c>
      <c r="H447" s="18">
        <f>Chls_fit!E$2*'worksheet_(ref_spectra)'!F447</f>
        <v>2937.3954985585992</v>
      </c>
      <c r="I447" s="18">
        <f t="shared" si="13"/>
        <v>5075.2654407484943</v>
      </c>
      <c r="J447" s="18">
        <f>Cars_fit!$B$2*'worksheet_(ref_spectra)'!G447</f>
        <v>32.901937693263676</v>
      </c>
      <c r="K447" s="18">
        <f>Cars_fit!$C$2*'worksheet_(ref_spectra)'!H447</f>
        <v>0</v>
      </c>
      <c r="L447" s="18">
        <f>Cars_fit!$D$2*'worksheet_(ref_spectra)'!I447</f>
        <v>0</v>
      </c>
      <c r="M447" s="18">
        <f>Cars_fit!$E$2*'worksheet_(ref_spectra)'!J447</f>
        <v>0</v>
      </c>
      <c r="N447" s="18">
        <f>Cars_fit!$F$2*'worksheet_(ref_spectra)'!K447</f>
        <v>87.004811568645053</v>
      </c>
    </row>
    <row r="448" spans="1:14" x14ac:dyDescent="0.25">
      <c r="A448" s="18">
        <f>'worksheet_(ref_spectra)'!A448</f>
        <v>528.39999999998997</v>
      </c>
      <c r="B448" s="18">
        <f>'worksheet_(ref_spectra)'!B448</f>
        <v>39039.356798522698</v>
      </c>
      <c r="C448" s="18">
        <f>'worksheet_(ref_spectra)'!Z448</f>
        <v>36186.81659206609</v>
      </c>
      <c r="D448" s="18">
        <f>Chls_fit!$B$2*'worksheet_(ref_spectra)'!C448</f>
        <v>14419.209885050026</v>
      </c>
      <c r="E448" s="18">
        <f>Chls_fit!$C$2*'worksheet_(ref_spectra)'!D448</f>
        <v>16524.958685262074</v>
      </c>
      <c r="F448" s="18">
        <f t="shared" si="12"/>
        <v>30944.1685703121</v>
      </c>
      <c r="G448" s="18">
        <f>Chls_fit!D$2*'worksheet_(ref_spectra)'!E448</f>
        <v>2167.2672175798671</v>
      </c>
      <c r="H448" s="18">
        <f>Chls_fit!E$2*'worksheet_(ref_spectra)'!F448</f>
        <v>2959.1599547773371</v>
      </c>
      <c r="I448" s="18">
        <f t="shared" si="13"/>
        <v>5126.4271723572037</v>
      </c>
      <c r="J448" s="18">
        <f>Cars_fit!$B$2*'worksheet_(ref_spectra)'!G448</f>
        <v>32.176159655912272</v>
      </c>
      <c r="K448" s="18">
        <f>Cars_fit!$C$2*'worksheet_(ref_spectra)'!H448</f>
        <v>0</v>
      </c>
      <c r="L448" s="18">
        <f>Cars_fit!$D$2*'worksheet_(ref_spectra)'!I448</f>
        <v>0</v>
      </c>
      <c r="M448" s="18">
        <f>Cars_fit!$E$2*'worksheet_(ref_spectra)'!J448</f>
        <v>0</v>
      </c>
      <c r="N448" s="18">
        <f>Cars_fit!$F$2*'worksheet_(ref_spectra)'!K448</f>
        <v>84.044689740871206</v>
      </c>
    </row>
    <row r="449" spans="1:14" x14ac:dyDescent="0.25">
      <c r="A449" s="18">
        <f>'worksheet_(ref_spectra)'!A449</f>
        <v>528.79999999998995</v>
      </c>
      <c r="B449" s="18">
        <f>'worksheet_(ref_spectra)'!B449</f>
        <v>39476.990603794598</v>
      </c>
      <c r="C449" s="18">
        <f>'worksheet_(ref_spectra)'!Z449</f>
        <v>36419.798934692612</v>
      </c>
      <c r="D449" s="18">
        <f>Chls_fit!$B$2*'worksheet_(ref_spectra)'!C449</f>
        <v>14431.852769648931</v>
      </c>
      <c r="E449" s="18">
        <f>Chls_fit!$C$2*'worksheet_(ref_spectra)'!D449</f>
        <v>16681.96541861373</v>
      </c>
      <c r="F449" s="18">
        <f t="shared" si="12"/>
        <v>31113.81818826266</v>
      </c>
      <c r="G449" s="18">
        <f>Chls_fit!D$2*'worksheet_(ref_spectra)'!E449</f>
        <v>2187.9078577472947</v>
      </c>
      <c r="H449" s="18">
        <f>Chls_fit!E$2*'worksheet_(ref_spectra)'!F449</f>
        <v>3004.3010491569426</v>
      </c>
      <c r="I449" s="18">
        <f t="shared" si="13"/>
        <v>5192.2089069042377</v>
      </c>
      <c r="J449" s="18">
        <f>Cars_fit!$B$2*'worksheet_(ref_spectra)'!G449</f>
        <v>32.072477079147781</v>
      </c>
      <c r="K449" s="18">
        <f>Cars_fit!$C$2*'worksheet_(ref_spectra)'!H449</f>
        <v>0</v>
      </c>
      <c r="L449" s="18">
        <f>Cars_fit!$D$2*'worksheet_(ref_spectra)'!I449</f>
        <v>0</v>
      </c>
      <c r="M449" s="18">
        <f>Cars_fit!$E$2*'worksheet_(ref_spectra)'!J449</f>
        <v>0</v>
      </c>
      <c r="N449" s="18">
        <f>Cars_fit!$F$2*'worksheet_(ref_spectra)'!K449</f>
        <v>81.699362446558084</v>
      </c>
    </row>
    <row r="450" spans="1:14" x14ac:dyDescent="0.25">
      <c r="A450" s="18">
        <f>'worksheet_(ref_spectra)'!A450</f>
        <v>529.19999999999004</v>
      </c>
      <c r="B450" s="18">
        <f>'worksheet_(ref_spectra)'!B450</f>
        <v>40056.381419888297</v>
      </c>
      <c r="C450" s="18">
        <f>'worksheet_(ref_spectra)'!Z450</f>
        <v>36954.589478291258</v>
      </c>
      <c r="D450" s="18">
        <f>Chls_fit!$B$2*'worksheet_(ref_spectra)'!C450</f>
        <v>14735.282000022627</v>
      </c>
      <c r="E450" s="18">
        <f>Chls_fit!$C$2*'worksheet_(ref_spectra)'!D450</f>
        <v>16858.597993634346</v>
      </c>
      <c r="F450" s="18">
        <f t="shared" si="12"/>
        <v>31593.879993656974</v>
      </c>
      <c r="G450" s="18">
        <f>Chls_fit!D$2*'worksheet_(ref_spectra)'!E450</f>
        <v>2217.9306070817343</v>
      </c>
      <c r="H450" s="18">
        <f>Chls_fit!E$2*'worksheet_(ref_spectra)'!F450</f>
        <v>3031.7081421731314</v>
      </c>
      <c r="I450" s="18">
        <f t="shared" si="13"/>
        <v>5249.6387492548656</v>
      </c>
      <c r="J450" s="18">
        <f>Cars_fit!$B$2*'worksheet_(ref_spectra)'!G450</f>
        <v>31.830551066697314</v>
      </c>
      <c r="K450" s="18">
        <f>Cars_fit!$C$2*'worksheet_(ref_spectra)'!H450</f>
        <v>0</v>
      </c>
      <c r="L450" s="18">
        <f>Cars_fit!$D$2*'worksheet_(ref_spectra)'!I450</f>
        <v>0</v>
      </c>
      <c r="M450" s="18">
        <f>Cars_fit!$E$2*'worksheet_(ref_spectra)'!J450</f>
        <v>0</v>
      </c>
      <c r="N450" s="18">
        <f>Cars_fit!$F$2*'worksheet_(ref_spectra)'!K450</f>
        <v>79.240184312715201</v>
      </c>
    </row>
    <row r="451" spans="1:14" x14ac:dyDescent="0.25">
      <c r="A451" s="18">
        <f>'worksheet_(ref_spectra)'!A451</f>
        <v>529.59999999999002</v>
      </c>
      <c r="B451" s="18">
        <f>'worksheet_(ref_spectra)'!B451</f>
        <v>39849.498024829802</v>
      </c>
      <c r="C451" s="18">
        <f>'worksheet_(ref_spectra)'!Z451</f>
        <v>37513.29594819693</v>
      </c>
      <c r="D451" s="18">
        <f>Chls_fit!$B$2*'worksheet_(ref_spectra)'!C451</f>
        <v>14950.211038203995</v>
      </c>
      <c r="E451" s="18">
        <f>Chls_fit!$C$2*'worksheet_(ref_spectra)'!D451</f>
        <v>17094.108093661835</v>
      </c>
      <c r="F451" s="18">
        <f t="shared" ref="F451:F514" si="14">D451+E451</f>
        <v>32044.319131865828</v>
      </c>
      <c r="G451" s="18">
        <f>Chls_fit!D$2*'worksheet_(ref_spectra)'!E451</f>
        <v>2263.5902050278614</v>
      </c>
      <c r="H451" s="18">
        <f>Chls_fit!E$2*'worksheet_(ref_spectra)'!F451</f>
        <v>3097.0015108293464</v>
      </c>
      <c r="I451" s="18">
        <f t="shared" ref="I451:I514" si="15">G451+H451</f>
        <v>5360.5917158572083</v>
      </c>
      <c r="J451" s="18">
        <f>Cars_fit!$B$2*'worksheet_(ref_spectra)'!G451</f>
        <v>30.966529593659928</v>
      </c>
      <c r="K451" s="18">
        <f>Cars_fit!$C$2*'worksheet_(ref_spectra)'!H451</f>
        <v>0</v>
      </c>
      <c r="L451" s="18">
        <f>Cars_fit!$D$2*'worksheet_(ref_spectra)'!I451</f>
        <v>0</v>
      </c>
      <c r="M451" s="18">
        <f>Cars_fit!$E$2*'worksheet_(ref_spectra)'!J451</f>
        <v>0</v>
      </c>
      <c r="N451" s="18">
        <f>Cars_fit!$F$2*'worksheet_(ref_spectra)'!K451</f>
        <v>77.418570880238988</v>
      </c>
    </row>
    <row r="452" spans="1:14" x14ac:dyDescent="0.25">
      <c r="A452" s="18">
        <f>'worksheet_(ref_spectra)'!A452</f>
        <v>529.99999999999</v>
      </c>
      <c r="B452" s="18">
        <f>'worksheet_(ref_spectra)'!B452</f>
        <v>40480.165026710099</v>
      </c>
      <c r="C452" s="18">
        <f>'worksheet_(ref_spectra)'!Z452</f>
        <v>37821.534712563924</v>
      </c>
      <c r="D452" s="18">
        <f>Chls_fit!$B$2*'worksheet_(ref_spectra)'!C452</f>
        <v>15063.996999594132</v>
      </c>
      <c r="E452" s="18">
        <f>Chls_fit!$C$2*'worksheet_(ref_spectra)'!D452</f>
        <v>17218.405090898566</v>
      </c>
      <c r="F452" s="18">
        <f t="shared" si="14"/>
        <v>32282.402090492698</v>
      </c>
      <c r="G452" s="18">
        <f>Chls_fit!D$2*'worksheet_(ref_spectra)'!E452</f>
        <v>2294.2384283067686</v>
      </c>
      <c r="H452" s="18">
        <f>Chls_fit!E$2*'worksheet_(ref_spectra)'!F452</f>
        <v>3138.918241324694</v>
      </c>
      <c r="I452" s="18">
        <f t="shared" si="15"/>
        <v>5433.1566696314621</v>
      </c>
      <c r="J452" s="18">
        <f>Cars_fit!$B$2*'worksheet_(ref_spectra)'!G452</f>
        <v>30.378994991994507</v>
      </c>
      <c r="K452" s="18">
        <f>Cars_fit!$C$2*'worksheet_(ref_spectra)'!H452</f>
        <v>0</v>
      </c>
      <c r="L452" s="18">
        <f>Cars_fit!$D$2*'worksheet_(ref_spectra)'!I452</f>
        <v>0</v>
      </c>
      <c r="M452" s="18">
        <f>Cars_fit!$E$2*'worksheet_(ref_spectra)'!J452</f>
        <v>0</v>
      </c>
      <c r="N452" s="18">
        <f>Cars_fit!$F$2*'worksheet_(ref_spectra)'!K452</f>
        <v>75.596957447762776</v>
      </c>
    </row>
    <row r="453" spans="1:14" x14ac:dyDescent="0.25">
      <c r="A453" s="18">
        <f>'worksheet_(ref_spectra)'!A453</f>
        <v>530.39999999998997</v>
      </c>
      <c r="B453" s="18">
        <f>'worksheet_(ref_spectra)'!B453</f>
        <v>40997.120120882304</v>
      </c>
      <c r="C453" s="18">
        <f>'worksheet_(ref_spectra)'!Z453</f>
        <v>37917.297642503843</v>
      </c>
      <c r="D453" s="18">
        <f>Chls_fit!$B$2*'worksheet_(ref_spectra)'!C453</f>
        <v>15007.104018899063</v>
      </c>
      <c r="E453" s="18">
        <f>Chls_fit!$C$2*'worksheet_(ref_spectra)'!D453</f>
        <v>17309.992352020367</v>
      </c>
      <c r="F453" s="18">
        <f t="shared" si="14"/>
        <v>32317.096370919429</v>
      </c>
      <c r="G453" s="18">
        <f>Chls_fit!D$2*'worksheet_(ref_spectra)'!E453</f>
        <v>2321.7592818633384</v>
      </c>
      <c r="H453" s="18">
        <f>Chls_fit!E$2*'worksheet_(ref_spectra)'!F453</f>
        <v>3173.5801530804624</v>
      </c>
      <c r="I453" s="18">
        <f t="shared" si="15"/>
        <v>5495.3394349438004</v>
      </c>
      <c r="J453" s="18">
        <f>Cars_fit!$B$2*'worksheet_(ref_spectra)'!G453</f>
        <v>30.517238427680489</v>
      </c>
      <c r="K453" s="18">
        <f>Cars_fit!$C$2*'worksheet_(ref_spectra)'!H453</f>
        <v>0</v>
      </c>
      <c r="L453" s="18">
        <f>Cars_fit!$D$2*'worksheet_(ref_spectra)'!I453</f>
        <v>0</v>
      </c>
      <c r="M453" s="18">
        <f>Cars_fit!$E$2*'worksheet_(ref_spectra)'!J453</f>
        <v>0</v>
      </c>
      <c r="N453" s="18">
        <f>Cars_fit!$F$2*'worksheet_(ref_spectra)'!K453</f>
        <v>74.344598212935381</v>
      </c>
    </row>
    <row r="454" spans="1:14" x14ac:dyDescent="0.25">
      <c r="A454" s="18">
        <f>'worksheet_(ref_spectra)'!A454</f>
        <v>530.79999999998995</v>
      </c>
      <c r="B454" s="18">
        <f>'worksheet_(ref_spectra)'!B454</f>
        <v>40538.400492840003</v>
      </c>
      <c r="C454" s="18">
        <f>'worksheet_(ref_spectra)'!Z454</f>
        <v>38197.957144614003</v>
      </c>
      <c r="D454" s="18">
        <f>Chls_fit!$B$2*'worksheet_(ref_spectra)'!C454</f>
        <v>15146.175749487007</v>
      </c>
      <c r="E454" s="18">
        <f>Chls_fit!$C$2*'worksheet_(ref_spectra)'!D454</f>
        <v>17408.121560365151</v>
      </c>
      <c r="F454" s="18">
        <f t="shared" si="14"/>
        <v>32554.297309852158</v>
      </c>
      <c r="G454" s="18">
        <f>Chls_fit!D$2*'worksheet_(ref_spectra)'!E454</f>
        <v>2338.0216044194931</v>
      </c>
      <c r="H454" s="18">
        <f>Chls_fit!E$2*'worksheet_(ref_spectra)'!F454</f>
        <v>3205.017700951973</v>
      </c>
      <c r="I454" s="18">
        <f t="shared" si="15"/>
        <v>5543.0393053714661</v>
      </c>
      <c r="J454" s="18">
        <f>Cars_fit!$B$2*'worksheet_(ref_spectra)'!G454</f>
        <v>29.031121494056183</v>
      </c>
      <c r="K454" s="18">
        <f>Cars_fit!$C$2*'worksheet_(ref_spectra)'!H454</f>
        <v>0</v>
      </c>
      <c r="L454" s="18">
        <f>Cars_fit!$D$2*'worksheet_(ref_spectra)'!I454</f>
        <v>0</v>
      </c>
      <c r="M454" s="18">
        <f>Cars_fit!$E$2*'worksheet_(ref_spectra)'!J454</f>
        <v>0</v>
      </c>
      <c r="N454" s="18">
        <f>Cars_fit!$F$2*'worksheet_(ref_spectra)'!K454</f>
        <v>71.589407896315109</v>
      </c>
    </row>
    <row r="455" spans="1:14" x14ac:dyDescent="0.25">
      <c r="A455" s="18">
        <f>'worksheet_(ref_spectra)'!A455</f>
        <v>531.19999999999004</v>
      </c>
      <c r="B455" s="18">
        <f>'worksheet_(ref_spectra)'!B455</f>
        <v>41753.637230513101</v>
      </c>
      <c r="C455" s="18">
        <f>'worksheet_(ref_spectra)'!Z455</f>
        <v>38773.964837955849</v>
      </c>
      <c r="D455" s="18">
        <f>Chls_fit!$B$2*'worksheet_(ref_spectra)'!C455</f>
        <v>15474.890749058512</v>
      </c>
      <c r="E455" s="18">
        <f>Chls_fit!$C$2*'worksheet_(ref_spectra)'!D455</f>
        <v>17538.960504824867</v>
      </c>
      <c r="F455" s="18">
        <f t="shared" si="14"/>
        <v>33013.851253883375</v>
      </c>
      <c r="G455" s="18">
        <f>Chls_fit!D$2*'worksheet_(ref_spectra)'!E455</f>
        <v>2383.0557284211527</v>
      </c>
      <c r="H455" s="18">
        <f>Chls_fit!E$2*'worksheet_(ref_spectra)'!F455</f>
        <v>3278.3719793188316</v>
      </c>
      <c r="I455" s="18">
        <f t="shared" si="15"/>
        <v>5661.4277077399838</v>
      </c>
      <c r="J455" s="18">
        <f>Cars_fit!$B$2*'worksheet_(ref_spectra)'!G455</f>
        <v>29.100243211899173</v>
      </c>
      <c r="K455" s="18">
        <f>Cars_fit!$C$2*'worksheet_(ref_spectra)'!H455</f>
        <v>0</v>
      </c>
      <c r="L455" s="18">
        <f>Cars_fit!$D$2*'worksheet_(ref_spectra)'!I455</f>
        <v>0</v>
      </c>
      <c r="M455" s="18">
        <f>Cars_fit!$E$2*'worksheet_(ref_spectra)'!J455</f>
        <v>0</v>
      </c>
      <c r="N455" s="18">
        <f>Cars_fit!$F$2*'worksheet_(ref_spectra)'!K455</f>
        <v>69.585633120591282</v>
      </c>
    </row>
    <row r="456" spans="1:14" x14ac:dyDescent="0.25">
      <c r="A456" s="18">
        <f>'worksheet_(ref_spectra)'!A456</f>
        <v>531.59999999999002</v>
      </c>
      <c r="B456" s="18">
        <f>'worksheet_(ref_spectra)'!B456</f>
        <v>41684.914334454799</v>
      </c>
      <c r="C456" s="18">
        <f>'worksheet_(ref_spectra)'!Z456</f>
        <v>39102.440588035344</v>
      </c>
      <c r="D456" s="18">
        <f>Chls_fit!$B$2*'worksheet_(ref_spectra)'!C456</f>
        <v>15607.641037347004</v>
      </c>
      <c r="E456" s="18">
        <f>Chls_fit!$C$2*'worksheet_(ref_spectra)'!D456</f>
        <v>17663.257502061599</v>
      </c>
      <c r="F456" s="18">
        <f t="shared" si="14"/>
        <v>33270.898539408605</v>
      </c>
      <c r="G456" s="18">
        <f>Chls_fit!D$2*'worksheet_(ref_spectra)'!E456</f>
        <v>2421.2096390336701</v>
      </c>
      <c r="H456" s="18">
        <f>Chls_fit!E$2*'worksheet_(ref_spectra)'!F456</f>
        <v>3313.0338910746</v>
      </c>
      <c r="I456" s="18">
        <f t="shared" si="15"/>
        <v>5734.2435301082696</v>
      </c>
      <c r="J456" s="18">
        <f>Cars_fit!$B$2*'worksheet_(ref_spectra)'!G456</f>
        <v>29.238486647585155</v>
      </c>
      <c r="K456" s="18">
        <f>Cars_fit!$C$2*'worksheet_(ref_spectra)'!H456</f>
        <v>0</v>
      </c>
      <c r="L456" s="18">
        <f>Cars_fit!$D$2*'worksheet_(ref_spectra)'!I456</f>
        <v>0</v>
      </c>
      <c r="M456" s="18">
        <f>Cars_fit!$E$2*'worksheet_(ref_spectra)'!J456</f>
        <v>0</v>
      </c>
      <c r="N456" s="18">
        <f>Cars_fit!$F$2*'worksheet_(ref_spectra)'!K456</f>
        <v>68.060031870892445</v>
      </c>
    </row>
    <row r="457" spans="1:14" x14ac:dyDescent="0.25">
      <c r="A457" s="18">
        <f>'worksheet_(ref_spectra)'!A457</f>
        <v>531.99999999999</v>
      </c>
      <c r="B457" s="18">
        <f>'worksheet_(ref_spectra)'!B457</f>
        <v>42367.0514593646</v>
      </c>
      <c r="C457" s="18">
        <f>'worksheet_(ref_spectra)'!Z457</f>
        <v>39351.11812417418</v>
      </c>
      <c r="D457" s="18">
        <f>Chls_fit!$B$2*'worksheet_(ref_spectra)'!C457</f>
        <v>15639.248248844264</v>
      </c>
      <c r="E457" s="18">
        <f>Chls_fit!$C$2*'worksheet_(ref_spectra)'!D457</f>
        <v>17800.638393744299</v>
      </c>
      <c r="F457" s="18">
        <f t="shared" si="14"/>
        <v>33439.886642588564</v>
      </c>
      <c r="G457" s="18">
        <f>Chls_fit!D$2*'worksheet_(ref_spectra)'!E457</f>
        <v>2447.4795447013048</v>
      </c>
      <c r="H457" s="18">
        <f>Chls_fit!E$2*'worksheet_(ref_spectra)'!F457</f>
        <v>3367.8480771069776</v>
      </c>
      <c r="I457" s="18">
        <f t="shared" si="15"/>
        <v>5815.3276218082829</v>
      </c>
      <c r="J457" s="18">
        <f>Cars_fit!$B$2*'worksheet_(ref_spectra)'!G457</f>
        <v>28.754634622684218</v>
      </c>
      <c r="K457" s="18">
        <f>Cars_fit!$C$2*'worksheet_(ref_spectra)'!H457</f>
        <v>0</v>
      </c>
      <c r="L457" s="18">
        <f>Cars_fit!$D$2*'worksheet_(ref_spectra)'!I457</f>
        <v>0</v>
      </c>
      <c r="M457" s="18">
        <f>Cars_fit!$E$2*'worksheet_(ref_spectra)'!J457</f>
        <v>0</v>
      </c>
      <c r="N457" s="18">
        <f>Cars_fit!$F$2*'worksheet_(ref_spectra)'!K457</f>
        <v>67.149225154654346</v>
      </c>
    </row>
    <row r="458" spans="1:14" x14ac:dyDescent="0.25">
      <c r="A458" s="18">
        <f>'worksheet_(ref_spectra)'!A458</f>
        <v>532.39999999998997</v>
      </c>
      <c r="B458" s="18">
        <f>'worksheet_(ref_spectra)'!B458</f>
        <v>42582.120593766696</v>
      </c>
      <c r="C458" s="18">
        <f>'worksheet_(ref_spectra)'!Z458</f>
        <v>39473.303651094458</v>
      </c>
      <c r="D458" s="18">
        <f>Chls_fit!$B$2*'worksheet_(ref_spectra)'!C458</f>
        <v>15639.248248844264</v>
      </c>
      <c r="E458" s="18">
        <f>Chls_fit!$C$2*'worksheet_(ref_spectra)'!D458</f>
        <v>17859.515918751171</v>
      </c>
      <c r="F458" s="18">
        <f t="shared" si="14"/>
        <v>33498.764167595436</v>
      </c>
      <c r="G458" s="18">
        <f>Chls_fit!D$2*'worksheet_(ref_spectra)'!E458</f>
        <v>2485.6334553138217</v>
      </c>
      <c r="H458" s="18">
        <f>Chls_fit!E$2*'worksheet_(ref_spectra)'!F458</f>
        <v>3395.2551701231669</v>
      </c>
      <c r="I458" s="18">
        <f t="shared" si="15"/>
        <v>5880.8886254369881</v>
      </c>
      <c r="J458" s="18">
        <f>Cars_fit!$B$2*'worksheet_(ref_spectra)'!G458</f>
        <v>27.890613149646832</v>
      </c>
      <c r="K458" s="18">
        <f>Cars_fit!$C$2*'worksheet_(ref_spectra)'!H458</f>
        <v>0</v>
      </c>
      <c r="L458" s="18">
        <f>Cars_fit!$D$2*'worksheet_(ref_spectra)'!I458</f>
        <v>0</v>
      </c>
      <c r="M458" s="18">
        <f>Cars_fit!$E$2*'worksheet_(ref_spectra)'!J458</f>
        <v>0</v>
      </c>
      <c r="N458" s="18">
        <f>Cars_fit!$F$2*'worksheet_(ref_spectra)'!K458</f>
        <v>65.760244912391229</v>
      </c>
    </row>
    <row r="459" spans="1:14" x14ac:dyDescent="0.25">
      <c r="A459" s="18">
        <f>'worksheet_(ref_spectra)'!A459</f>
        <v>532.79999999998995</v>
      </c>
      <c r="B459" s="18">
        <f>'worksheet_(ref_spectra)'!B459</f>
        <v>42600.096321010496</v>
      </c>
      <c r="C459" s="18">
        <f>'worksheet_(ref_spectra)'!Z459</f>
        <v>39894.671669557902</v>
      </c>
      <c r="D459" s="18">
        <f>Chls_fit!$B$2*'worksheet_(ref_spectra)'!C459</f>
        <v>15904.748825421248</v>
      </c>
      <c r="E459" s="18">
        <f>Chls_fit!$C$2*'worksheet_(ref_spectra)'!D459</f>
        <v>17931.477338204015</v>
      </c>
      <c r="F459" s="18">
        <f t="shared" si="14"/>
        <v>33836.226163625266</v>
      </c>
      <c r="G459" s="18">
        <f>Chls_fit!D$2*'worksheet_(ref_spectra)'!E459</f>
        <v>2524.4128398708062</v>
      </c>
      <c r="H459" s="18">
        <f>Chls_fit!E$2*'worksheet_(ref_spectra)'!F459</f>
        <v>3442.8145374159649</v>
      </c>
      <c r="I459" s="18">
        <f t="shared" si="15"/>
        <v>5967.2273772867711</v>
      </c>
      <c r="J459" s="18">
        <f>Cars_fit!$B$2*'worksheet_(ref_spectra)'!G459</f>
        <v>27.233956830138421</v>
      </c>
      <c r="K459" s="18">
        <f>Cars_fit!$C$2*'worksheet_(ref_spectra)'!H459</f>
        <v>0</v>
      </c>
      <c r="L459" s="18">
        <f>Cars_fit!$D$2*'worksheet_(ref_spectra)'!I459</f>
        <v>0</v>
      </c>
      <c r="M459" s="18">
        <f>Cars_fit!$E$2*'worksheet_(ref_spectra)'!J459</f>
        <v>0</v>
      </c>
      <c r="N459" s="18">
        <f>Cars_fit!$F$2*'worksheet_(ref_spectra)'!K459</f>
        <v>63.984171815726931</v>
      </c>
    </row>
    <row r="460" spans="1:14" x14ac:dyDescent="0.25">
      <c r="A460" s="18">
        <f>'worksheet_(ref_spectra)'!A460</f>
        <v>533.19999999999004</v>
      </c>
      <c r="B460" s="18">
        <f>'worksheet_(ref_spectra)'!B460</f>
        <v>43093.175297119997</v>
      </c>
      <c r="C460" s="18">
        <f>'worksheet_(ref_spectra)'!Z460</f>
        <v>40085.092005295352</v>
      </c>
      <c r="D460" s="18">
        <f>Chls_fit!$B$2*'worksheet_(ref_spectra)'!C460</f>
        <v>15911.070267720701</v>
      </c>
      <c r="E460" s="18">
        <f>Chls_fit!$C$2*'worksheet_(ref_spectra)'!D460</f>
        <v>18016.522652102831</v>
      </c>
      <c r="F460" s="18">
        <f t="shared" si="14"/>
        <v>33927.592919823532</v>
      </c>
      <c r="G460" s="18">
        <f>Chls_fit!D$2*'worksheet_(ref_spectra)'!E460</f>
        <v>2565.0686462611934</v>
      </c>
      <c r="H460" s="18">
        <f>Chls_fit!E$2*'worksheet_(ref_spectra)'!F460</f>
        <v>3503.2713602457934</v>
      </c>
      <c r="I460" s="18">
        <f t="shared" si="15"/>
        <v>6068.3400065069873</v>
      </c>
      <c r="J460" s="18">
        <f>Cars_fit!$B$2*'worksheet_(ref_spectra)'!G460</f>
        <v>26.40449621602253</v>
      </c>
      <c r="K460" s="18">
        <f>Cars_fit!$C$2*'worksheet_(ref_spectra)'!H460</f>
        <v>0</v>
      </c>
      <c r="L460" s="18">
        <f>Cars_fit!$D$2*'worksheet_(ref_spectra)'!I460</f>
        <v>0</v>
      </c>
      <c r="M460" s="18">
        <f>Cars_fit!$E$2*'worksheet_(ref_spectra)'!J460</f>
        <v>0</v>
      </c>
      <c r="N460" s="18">
        <f>Cars_fit!$F$2*'worksheet_(ref_spectra)'!K460</f>
        <v>62.754582748805483</v>
      </c>
    </row>
    <row r="461" spans="1:14" x14ac:dyDescent="0.25">
      <c r="A461" s="18">
        <f>'worksheet_(ref_spectra)'!A461</f>
        <v>533.59999999999002</v>
      </c>
      <c r="B461" s="18">
        <f>'worksheet_(ref_spectra)'!B461</f>
        <v>43127.0165497454</v>
      </c>
      <c r="C461" s="18">
        <f>'worksheet_(ref_spectra)'!Z461</f>
        <v>40265.83127334954</v>
      </c>
      <c r="D461" s="18">
        <f>Chls_fit!$B$2*'worksheet_(ref_spectra)'!C461</f>
        <v>15993.249017613576</v>
      </c>
      <c r="E461" s="18">
        <f>Chls_fit!$C$2*'worksheet_(ref_spectra)'!D461</f>
        <v>18055.774335440743</v>
      </c>
      <c r="F461" s="18">
        <f t="shared" si="14"/>
        <v>34049.023353054319</v>
      </c>
      <c r="G461" s="18">
        <f>Chls_fit!D$2*'worksheet_(ref_spectra)'!E461</f>
        <v>2588.2111822064908</v>
      </c>
      <c r="H461" s="18">
        <f>Chls_fit!E$2*'worksheet_(ref_spectra)'!F461</f>
        <v>3539.5454539436905</v>
      </c>
      <c r="I461" s="18">
        <f t="shared" si="15"/>
        <v>6127.7566361501813</v>
      </c>
      <c r="J461" s="18">
        <f>Cars_fit!$B$2*'worksheet_(ref_spectra)'!G461</f>
        <v>27.890613149646832</v>
      </c>
      <c r="K461" s="18">
        <f>Cars_fit!$C$2*'worksheet_(ref_spectra)'!H461</f>
        <v>0</v>
      </c>
      <c r="L461" s="18">
        <f>Cars_fit!$D$2*'worksheet_(ref_spectra)'!I461</f>
        <v>0</v>
      </c>
      <c r="M461" s="18">
        <f>Cars_fit!$E$2*'worksheet_(ref_spectra)'!J461</f>
        <v>0</v>
      </c>
      <c r="N461" s="18">
        <f>Cars_fit!$F$2*'worksheet_(ref_spectra)'!K461</f>
        <v>61.160670995388799</v>
      </c>
    </row>
    <row r="462" spans="1:14" x14ac:dyDescent="0.25">
      <c r="A462" s="18">
        <f>'worksheet_(ref_spectra)'!A462</f>
        <v>533.99999999999</v>
      </c>
      <c r="B462" s="18">
        <f>'worksheet_(ref_spectra)'!B462</f>
        <v>43251.811442694001</v>
      </c>
      <c r="C462" s="18">
        <f>'worksheet_(ref_spectra)'!Z462</f>
        <v>40540.67351091504</v>
      </c>
      <c r="D462" s="18">
        <f>Chls_fit!$B$2*'worksheet_(ref_spectra)'!C462</f>
        <v>16132.32074820152</v>
      </c>
      <c r="E462" s="18">
        <f>Chls_fit!$C$2*'worksheet_(ref_spectra)'!D462</f>
        <v>18108.109913224631</v>
      </c>
      <c r="F462" s="18">
        <f t="shared" si="14"/>
        <v>34240.430661426151</v>
      </c>
      <c r="G462" s="18">
        <f>Chls_fit!D$2*'worksheet_(ref_spectra)'!E462</f>
        <v>2624.4886709856055</v>
      </c>
      <c r="H462" s="18">
        <f>Chls_fit!E$2*'worksheet_(ref_spectra)'!F462</f>
        <v>3589.523094149682</v>
      </c>
      <c r="I462" s="18">
        <f t="shared" si="15"/>
        <v>6214.0117651352875</v>
      </c>
      <c r="J462" s="18">
        <f>Cars_fit!$B$2*'worksheet_(ref_spectra)'!G462</f>
        <v>26.231691921415052</v>
      </c>
      <c r="K462" s="18">
        <f>Cars_fit!$C$2*'worksheet_(ref_spectra)'!H462</f>
        <v>0</v>
      </c>
      <c r="L462" s="18">
        <f>Cars_fit!$D$2*'worksheet_(ref_spectra)'!I462</f>
        <v>0</v>
      </c>
      <c r="M462" s="18">
        <f>Cars_fit!$E$2*'worksheet_(ref_spectra)'!J462</f>
        <v>0</v>
      </c>
      <c r="N462" s="18">
        <f>Cars_fit!$F$2*'worksheet_(ref_spectra)'!K462</f>
        <v>59.999392432185218</v>
      </c>
    </row>
    <row r="463" spans="1:14" x14ac:dyDescent="0.25">
      <c r="A463" s="18">
        <f>'worksheet_(ref_spectra)'!A463</f>
        <v>534.39999999998997</v>
      </c>
      <c r="B463" s="18">
        <f>'worksheet_(ref_spectra)'!B463</f>
        <v>43392.103614372601</v>
      </c>
      <c r="C463" s="18">
        <f>'worksheet_(ref_spectra)'!Z463</f>
        <v>40678.117847802234</v>
      </c>
      <c r="D463" s="18">
        <f>Chls_fit!$B$2*'worksheet_(ref_spectra)'!C463</f>
        <v>16163.92795969878</v>
      </c>
      <c r="E463" s="18">
        <f>Chls_fit!$C$2*'worksheet_(ref_spectra)'!D463</f>
        <v>18147.361596562547</v>
      </c>
      <c r="F463" s="18">
        <f t="shared" si="14"/>
        <v>34311.289556261327</v>
      </c>
      <c r="G463" s="18">
        <f>Chls_fit!D$2*'worksheet_(ref_spectra)'!E463</f>
        <v>2659.5152118757851</v>
      </c>
      <c r="H463" s="18">
        <f>Chls_fit!E$2*'worksheet_(ref_spectra)'!F463</f>
        <v>3623.3789149343861</v>
      </c>
      <c r="I463" s="18">
        <f t="shared" si="15"/>
        <v>6282.8941268101717</v>
      </c>
      <c r="J463" s="18">
        <f>Cars_fit!$B$2*'worksheet_(ref_spectra)'!G463</f>
        <v>25.505913884063645</v>
      </c>
      <c r="K463" s="18">
        <f>Cars_fit!$C$2*'worksheet_(ref_spectra)'!H463</f>
        <v>0</v>
      </c>
      <c r="L463" s="18">
        <f>Cars_fit!$D$2*'worksheet_(ref_spectra)'!I463</f>
        <v>0</v>
      </c>
      <c r="M463" s="18">
        <f>Cars_fit!$E$2*'worksheet_(ref_spectra)'!J463</f>
        <v>0</v>
      </c>
      <c r="N463" s="18">
        <f>Cars_fit!$F$2*'worksheet_(ref_spectra)'!K463</f>
        <v>58.42825084667448</v>
      </c>
    </row>
    <row r="464" spans="1:14" x14ac:dyDescent="0.25">
      <c r="A464" s="18">
        <f>'worksheet_(ref_spectra)'!A464</f>
        <v>534.79999999998904</v>
      </c>
      <c r="B464" s="18">
        <f>'worksheet_(ref_spectra)'!B464</f>
        <v>43373.464677203701</v>
      </c>
      <c r="C464" s="18">
        <f>'worksheet_(ref_spectra)'!Z464</f>
        <v>41125.639055573156</v>
      </c>
      <c r="D464" s="18">
        <f>Chls_fit!$B$2*'worksheet_(ref_spectra)'!C464</f>
        <v>16416.785651676862</v>
      </c>
      <c r="E464" s="18">
        <f>Chls_fit!$C$2*'worksheet_(ref_spectra)'!D464</f>
        <v>18252.032752130319</v>
      </c>
      <c r="F464" s="18">
        <f t="shared" si="14"/>
        <v>34668.818403807178</v>
      </c>
      <c r="G464" s="18">
        <f>Chls_fit!D$2*'worksheet_(ref_spectra)'!E464</f>
        <v>2697.6691224883025</v>
      </c>
      <c r="H464" s="18">
        <f>Chls_fit!E$2*'worksheet_(ref_spectra)'!F464</f>
        <v>3675.7748280535707</v>
      </c>
      <c r="I464" s="18">
        <f t="shared" si="15"/>
        <v>6373.4439505418732</v>
      </c>
      <c r="J464" s="18">
        <f>Cars_fit!$B$2*'worksheet_(ref_spectra)'!G464</f>
        <v>25.540474742985143</v>
      </c>
      <c r="K464" s="18">
        <f>Cars_fit!$C$2*'worksheet_(ref_spectra)'!H464</f>
        <v>0</v>
      </c>
      <c r="L464" s="18">
        <f>Cars_fit!$D$2*'worksheet_(ref_spectra)'!I464</f>
        <v>0</v>
      </c>
      <c r="M464" s="18">
        <f>Cars_fit!$E$2*'worksheet_(ref_spectra)'!J464</f>
        <v>0</v>
      </c>
      <c r="N464" s="18">
        <f>Cars_fit!$F$2*'worksheet_(ref_spectra)'!K464</f>
        <v>57.836226481119716</v>
      </c>
    </row>
    <row r="465" spans="1:14" x14ac:dyDescent="0.25">
      <c r="A465" s="18">
        <f>'worksheet_(ref_spectra)'!A465</f>
        <v>535.19999999998902</v>
      </c>
      <c r="B465" s="18">
        <f>'worksheet_(ref_spectra)'!B465</f>
        <v>43707.636898809404</v>
      </c>
      <c r="C465" s="18">
        <f>'worksheet_(ref_spectra)'!Z465</f>
        <v>41062.674225300849</v>
      </c>
      <c r="D465" s="18">
        <f>Chls_fit!$B$2*'worksheet_(ref_spectra)'!C465</f>
        <v>16359.892670981793</v>
      </c>
      <c r="E465" s="18">
        <f>Chls_fit!$C$2*'worksheet_(ref_spectra)'!D465</f>
        <v>18180.071332677475</v>
      </c>
      <c r="F465" s="18">
        <f t="shared" si="14"/>
        <v>34539.964003659268</v>
      </c>
      <c r="G465" s="18">
        <f>Chls_fit!D$2*'worksheet_(ref_spectra)'!E465</f>
        <v>2726.440923933807</v>
      </c>
      <c r="H465" s="18">
        <f>Chls_fit!E$2*'worksheet_(ref_spectra)'!F465</f>
        <v>3713.6611036935965</v>
      </c>
      <c r="I465" s="18">
        <f t="shared" si="15"/>
        <v>6440.102027627403</v>
      </c>
      <c r="J465" s="18">
        <f>Cars_fit!$B$2*'worksheet_(ref_spectra)'!G465</f>
        <v>26.024326767886077</v>
      </c>
      <c r="K465" s="18">
        <f>Cars_fit!$C$2*'worksheet_(ref_spectra)'!H465</f>
        <v>0</v>
      </c>
      <c r="L465" s="18">
        <f>Cars_fit!$D$2*'worksheet_(ref_spectra)'!I465</f>
        <v>0</v>
      </c>
      <c r="M465" s="18">
        <f>Cars_fit!$E$2*'worksheet_(ref_spectra)'!J465</f>
        <v>0</v>
      </c>
      <c r="N465" s="18">
        <f>Cars_fit!$F$2*'worksheet_(ref_spectra)'!K465</f>
        <v>56.583867246292321</v>
      </c>
    </row>
    <row r="466" spans="1:14" x14ac:dyDescent="0.25">
      <c r="A466" s="18">
        <f>'worksheet_(ref_spectra)'!A466</f>
        <v>535.599999999989</v>
      </c>
      <c r="B466" s="18">
        <f>'worksheet_(ref_spectra)'!B466</f>
        <v>44056.742819331099</v>
      </c>
      <c r="C466" s="18">
        <f>'worksheet_(ref_spectra)'!Z466</f>
        <v>41284.694916882625</v>
      </c>
      <c r="D466" s="18">
        <f>Chls_fit!$B$2*'worksheet_(ref_spectra)'!C466</f>
        <v>16391.499882479053</v>
      </c>
      <c r="E466" s="18">
        <f>Chls_fit!$C$2*'worksheet_(ref_spectra)'!D466</f>
        <v>18291.284435468231</v>
      </c>
      <c r="F466" s="18">
        <f t="shared" si="14"/>
        <v>34682.784317947284</v>
      </c>
      <c r="G466" s="18">
        <f>Chls_fit!D$2*'worksheet_(ref_spectra)'!E466</f>
        <v>2759.5910429905844</v>
      </c>
      <c r="H466" s="18">
        <f>Chls_fit!E$2*'worksheet_(ref_spectra)'!F466</f>
        <v>3762.0265619574593</v>
      </c>
      <c r="I466" s="18">
        <f t="shared" si="15"/>
        <v>6521.6176049480437</v>
      </c>
      <c r="J466" s="18">
        <f>Cars_fit!$B$2*'worksheet_(ref_spectra)'!G466</f>
        <v>24.711014128869252</v>
      </c>
      <c r="K466" s="18">
        <f>Cars_fit!$C$2*'worksheet_(ref_spectra)'!H466</f>
        <v>0</v>
      </c>
      <c r="L466" s="18">
        <f>Cars_fit!$D$2*'worksheet_(ref_spectra)'!I466</f>
        <v>0</v>
      </c>
      <c r="M466" s="18">
        <f>Cars_fit!$E$2*'worksheet_(ref_spectra)'!J466</f>
        <v>0</v>
      </c>
      <c r="N466" s="18">
        <f>Cars_fit!$F$2*'worksheet_(ref_spectra)'!K466</f>
        <v>55.581979858430401</v>
      </c>
    </row>
    <row r="467" spans="1:14" x14ac:dyDescent="0.25">
      <c r="A467" s="18">
        <f>'worksheet_(ref_spectra)'!A467</f>
        <v>535.99999999998897</v>
      </c>
      <c r="B467" s="18">
        <f>'worksheet_(ref_spectra)'!B467</f>
        <v>43862.856683065795</v>
      </c>
      <c r="C467" s="18">
        <f>'worksheet_(ref_spectra)'!Z467</f>
        <v>41308.499366438402</v>
      </c>
      <c r="D467" s="18">
        <f>Chls_fit!$B$2*'worksheet_(ref_spectra)'!C467</f>
        <v>16410.464209377409</v>
      </c>
      <c r="E467" s="18">
        <f>Chls_fit!$C$2*'worksheet_(ref_spectra)'!D467</f>
        <v>18232.406910461359</v>
      </c>
      <c r="F467" s="18">
        <f t="shared" si="14"/>
        <v>34642.871119838768</v>
      </c>
      <c r="G467" s="18">
        <f>Chls_fit!D$2*'worksheet_(ref_spectra)'!E467</f>
        <v>2785.8609486582191</v>
      </c>
      <c r="H467" s="18">
        <f>Chls_fit!E$2*'worksheet_(ref_spectra)'!F467</f>
        <v>3800.7189285685495</v>
      </c>
      <c r="I467" s="18">
        <f t="shared" si="15"/>
        <v>6586.5798772267681</v>
      </c>
      <c r="J467" s="18">
        <f>Cars_fit!$B$2*'worksheet_(ref_spectra)'!G467</f>
        <v>24.399966398575792</v>
      </c>
      <c r="K467" s="18">
        <f>Cars_fit!$C$2*'worksheet_(ref_spectra)'!H467</f>
        <v>0</v>
      </c>
      <c r="L467" s="18">
        <f>Cars_fit!$D$2*'worksheet_(ref_spectra)'!I467</f>
        <v>0</v>
      </c>
      <c r="M467" s="18">
        <f>Cars_fit!$E$2*'worksheet_(ref_spectra)'!J467</f>
        <v>0</v>
      </c>
      <c r="N467" s="18">
        <f>Cars_fit!$F$2*'worksheet_(ref_spectra)'!K467</f>
        <v>54.648402974286341</v>
      </c>
    </row>
    <row r="468" spans="1:14" x14ac:dyDescent="0.25">
      <c r="A468" s="18">
        <f>'worksheet_(ref_spectra)'!A468</f>
        <v>536.39999999998895</v>
      </c>
      <c r="B468" s="18">
        <f>'worksheet_(ref_spectra)'!B468</f>
        <v>43751.118242377604</v>
      </c>
      <c r="C468" s="18">
        <f>'worksheet_(ref_spectra)'!Z468</f>
        <v>41572.42882157227</v>
      </c>
      <c r="D468" s="18">
        <f>Chls_fit!$B$2*'worksheet_(ref_spectra)'!C468</f>
        <v>16574.82170916316</v>
      </c>
      <c r="E468" s="18">
        <f>Chls_fit!$C$2*'worksheet_(ref_spectra)'!D468</f>
        <v>18252.032752130319</v>
      </c>
      <c r="F468" s="18">
        <f t="shared" si="14"/>
        <v>34826.854461293478</v>
      </c>
      <c r="G468" s="18">
        <f>Chls_fit!D$2*'worksheet_(ref_spectra)'!E468</f>
        <v>2820.2620156039311</v>
      </c>
      <c r="H468" s="18">
        <f>Chls_fit!E$2*'worksheet_(ref_spectra)'!F468</f>
        <v>3848.2782958613479</v>
      </c>
      <c r="I468" s="18">
        <f t="shared" si="15"/>
        <v>6668.540311465279</v>
      </c>
      <c r="J468" s="18">
        <f>Cars_fit!$B$2*'worksheet_(ref_spectra)'!G468</f>
        <v>23.501384066616911</v>
      </c>
      <c r="K468" s="18">
        <f>Cars_fit!$C$2*'worksheet_(ref_spectra)'!H468</f>
        <v>0</v>
      </c>
      <c r="L468" s="18">
        <f>Cars_fit!$D$2*'worksheet_(ref_spectra)'!I468</f>
        <v>0</v>
      </c>
      <c r="M468" s="18">
        <f>Cars_fit!$E$2*'worksheet_(ref_spectra)'!J468</f>
        <v>0</v>
      </c>
      <c r="N468" s="18">
        <f>Cars_fit!$F$2*'worksheet_(ref_spectra)'!K468</f>
        <v>53.532664746894667</v>
      </c>
    </row>
    <row r="469" spans="1:14" x14ac:dyDescent="0.25">
      <c r="A469" s="18">
        <f>'worksheet_(ref_spectra)'!A469</f>
        <v>536.79999999998904</v>
      </c>
      <c r="B469" s="18">
        <f>'worksheet_(ref_spectra)'!B469</f>
        <v>43940.380428569406</v>
      </c>
      <c r="C469" s="18">
        <f>'worksheet_(ref_spectra)'!Z469</f>
        <v>41625.732079039371</v>
      </c>
      <c r="D469" s="18">
        <f>Chls_fit!$B$2*'worksheet_(ref_spectra)'!C469</f>
        <v>16568.50026686371</v>
      </c>
      <c r="E469" s="18">
        <f>Chls_fit!$C$2*'worksheet_(ref_spectra)'!D469</f>
        <v>18238.948857684347</v>
      </c>
      <c r="F469" s="18">
        <f t="shared" si="14"/>
        <v>34807.44912454806</v>
      </c>
      <c r="G469" s="18">
        <f>Chls_fit!D$2*'worksheet_(ref_spectra)'!E469</f>
        <v>2860.2923480498507</v>
      </c>
      <c r="H469" s="18">
        <f>Chls_fit!E$2*'worksheet_(ref_spectra)'!F469</f>
        <v>3882.134116646052</v>
      </c>
      <c r="I469" s="18">
        <f t="shared" si="15"/>
        <v>6742.4264646959027</v>
      </c>
      <c r="J469" s="18">
        <f>Cars_fit!$B$2*'worksheet_(ref_spectra)'!G469</f>
        <v>24.054357809360837</v>
      </c>
      <c r="K469" s="18">
        <f>Cars_fit!$C$2*'worksheet_(ref_spectra)'!H469</f>
        <v>0</v>
      </c>
      <c r="L469" s="18">
        <f>Cars_fit!$D$2*'worksheet_(ref_spectra)'!I469</f>
        <v>0</v>
      </c>
      <c r="M469" s="18">
        <f>Cars_fit!$E$2*'worksheet_(ref_spectra)'!J469</f>
        <v>0</v>
      </c>
      <c r="N469" s="18">
        <f>Cars_fit!$F$2*'worksheet_(ref_spectra)'!K469</f>
        <v>51.802131986042262</v>
      </c>
    </row>
    <row r="470" spans="1:14" x14ac:dyDescent="0.25">
      <c r="A470" s="18">
        <f>'worksheet_(ref_spectra)'!A470</f>
        <v>537.19999999998902</v>
      </c>
      <c r="B470" s="18">
        <f>'worksheet_(ref_spectra)'!B470</f>
        <v>44591.170698349895</v>
      </c>
      <c r="C470" s="18">
        <f>'worksheet_(ref_spectra)'!Z470</f>
        <v>41490.715886627178</v>
      </c>
      <c r="D470" s="18">
        <f>Chls_fit!$B$2*'worksheet_(ref_spectra)'!C470</f>
        <v>16448.392863174122</v>
      </c>
      <c r="E470" s="18">
        <f>Chls_fit!$C$2*'worksheet_(ref_spectra)'!D470</f>
        <v>18166.987438231503</v>
      </c>
      <c r="F470" s="18">
        <f t="shared" si="14"/>
        <v>34615.380301405625</v>
      </c>
      <c r="G470" s="18">
        <f>Chls_fit!D$2*'worksheet_(ref_spectra)'!E470</f>
        <v>2887.8132016064205</v>
      </c>
      <c r="H470" s="18">
        <f>Chls_fit!E$2*'worksheet_(ref_spectra)'!F470</f>
        <v>3913.5716645175626</v>
      </c>
      <c r="I470" s="18">
        <f t="shared" si="15"/>
        <v>6801.3848661239826</v>
      </c>
      <c r="J470" s="18">
        <f>Cars_fit!$B$2*'worksheet_(ref_spectra)'!G470</f>
        <v>23.674188361224388</v>
      </c>
      <c r="K470" s="18">
        <f>Cars_fit!$C$2*'worksheet_(ref_spectra)'!H470</f>
        <v>0</v>
      </c>
      <c r="L470" s="18">
        <f>Cars_fit!$D$2*'worksheet_(ref_spectra)'!I470</f>
        <v>0</v>
      </c>
      <c r="M470" s="18">
        <f>Cars_fit!$E$2*'worksheet_(ref_spectra)'!J470</f>
        <v>0</v>
      </c>
      <c r="N470" s="18">
        <f>Cars_fit!$F$2*'worksheet_(ref_spectra)'!K470</f>
        <v>50.276530736343439</v>
      </c>
    </row>
    <row r="471" spans="1:14" x14ac:dyDescent="0.25">
      <c r="A471" s="18">
        <f>'worksheet_(ref_spectra)'!A471</f>
        <v>537.599999999989</v>
      </c>
      <c r="B471" s="18">
        <f>'worksheet_(ref_spectra)'!B471</f>
        <v>44268.261713286694</v>
      </c>
      <c r="C471" s="18">
        <f>'worksheet_(ref_spectra)'!Z471</f>
        <v>41927.417238464775</v>
      </c>
      <c r="D471" s="18">
        <f>Chls_fit!$B$2*'worksheet_(ref_spectra)'!C471</f>
        <v>16675.964785954395</v>
      </c>
      <c r="E471" s="18">
        <f>Chls_fit!$C$2*'worksheet_(ref_spectra)'!D471</f>
        <v>18278.200541022259</v>
      </c>
      <c r="F471" s="18">
        <f t="shared" si="14"/>
        <v>34954.165326976654</v>
      </c>
      <c r="G471" s="18">
        <f>Chls_fit!D$2*'worksheet_(ref_spectra)'!E471</f>
        <v>2928.4690079968077</v>
      </c>
      <c r="H471" s="18">
        <f>Chls_fit!E$2*'worksheet_(ref_spectra)'!F471</f>
        <v>3972.4163054052624</v>
      </c>
      <c r="I471" s="18">
        <f t="shared" si="15"/>
        <v>6900.8853134020701</v>
      </c>
      <c r="J471" s="18">
        <f>Cars_fit!$B$2*'worksheet_(ref_spectra)'!G471</f>
        <v>22.568240875736532</v>
      </c>
      <c r="K471" s="18">
        <f>Cars_fit!$C$2*'worksheet_(ref_spectra)'!H471</f>
        <v>0</v>
      </c>
      <c r="L471" s="18">
        <f>Cars_fit!$D$2*'worksheet_(ref_spectra)'!I471</f>
        <v>0</v>
      </c>
      <c r="M471" s="18">
        <f>Cars_fit!$E$2*'worksheet_(ref_spectra)'!J471</f>
        <v>0</v>
      </c>
      <c r="N471" s="18">
        <f>Cars_fit!$F$2*'worksheet_(ref_spectra)'!K471</f>
        <v>49.798357210318429</v>
      </c>
    </row>
    <row r="472" spans="1:14" x14ac:dyDescent="0.25">
      <c r="A472" s="18">
        <f>'worksheet_(ref_spectra)'!A472</f>
        <v>537.99999999998897</v>
      </c>
      <c r="B472" s="18">
        <f>'worksheet_(ref_spectra)'!B472</f>
        <v>44432.1066796046</v>
      </c>
      <c r="C472" s="18">
        <f>'worksheet_(ref_spectra)'!Z472</f>
        <v>41862.256448128683</v>
      </c>
      <c r="D472" s="18">
        <f>Chls_fit!$B$2*'worksheet_(ref_spectra)'!C472</f>
        <v>16657.000459056038</v>
      </c>
      <c r="E472" s="18">
        <f>Chls_fit!$C$2*'worksheet_(ref_spectra)'!D472</f>
        <v>18186.613279900459</v>
      </c>
      <c r="F472" s="18">
        <f t="shared" si="14"/>
        <v>34843.613738956497</v>
      </c>
      <c r="G472" s="18">
        <f>Chls_fit!D$2*'worksheet_(ref_spectra)'!E472</f>
        <v>2957.8662833867797</v>
      </c>
      <c r="H472" s="18">
        <f>Chls_fit!E$2*'worksheet_(ref_spectra)'!F472</f>
        <v>3989.3442157976142</v>
      </c>
      <c r="I472" s="18">
        <f t="shared" si="15"/>
        <v>6947.2104991843935</v>
      </c>
      <c r="J472" s="18">
        <f>Cars_fit!$B$2*'worksheet_(ref_spectra)'!G472</f>
        <v>22.499119157893542</v>
      </c>
      <c r="K472" s="18">
        <f>Cars_fit!$C$2*'worksheet_(ref_spectra)'!H472</f>
        <v>0</v>
      </c>
      <c r="L472" s="18">
        <f>Cars_fit!$D$2*'worksheet_(ref_spectra)'!I472</f>
        <v>0</v>
      </c>
      <c r="M472" s="18">
        <f>Cars_fit!$E$2*'worksheet_(ref_spectra)'!J472</f>
        <v>0</v>
      </c>
      <c r="N472" s="18">
        <f>Cars_fit!$F$2*'worksheet_(ref_spectra)'!K472</f>
        <v>48.93309082989223</v>
      </c>
    </row>
    <row r="473" spans="1:14" x14ac:dyDescent="0.25">
      <c r="A473" s="18">
        <f>'worksheet_(ref_spectra)'!A473</f>
        <v>538.39999999998895</v>
      </c>
      <c r="B473" s="18">
        <f>'worksheet_(ref_spectra)'!B473</f>
        <v>44714.852424459204</v>
      </c>
      <c r="C473" s="18">
        <f>'worksheet_(ref_spectra)'!Z473</f>
        <v>42015.37041741424</v>
      </c>
      <c r="D473" s="18">
        <f>Chls_fit!$B$2*'worksheet_(ref_spectra)'!C473</f>
        <v>16720.214882050557</v>
      </c>
      <c r="E473" s="18">
        <f>Chls_fit!$C$2*'worksheet_(ref_spectra)'!D473</f>
        <v>18199.697174346431</v>
      </c>
      <c r="F473" s="18">
        <f t="shared" si="14"/>
        <v>34919.912056396992</v>
      </c>
      <c r="G473" s="18">
        <f>Chls_fit!D$2*'worksheet_(ref_spectra)'!E473</f>
        <v>2992.2673503324922</v>
      </c>
      <c r="H473" s="18">
        <f>Chls_fit!E$2*'worksheet_(ref_spectra)'!F473</f>
        <v>4032.0670372640266</v>
      </c>
      <c r="I473" s="18">
        <f t="shared" si="15"/>
        <v>7024.3343875965184</v>
      </c>
      <c r="J473" s="18">
        <f>Cars_fit!$B$2*'worksheet_(ref_spectra)'!G473</f>
        <v>23.397701489852423</v>
      </c>
      <c r="K473" s="18">
        <f>Cars_fit!$C$2*'worksheet_(ref_spectra)'!H473</f>
        <v>0</v>
      </c>
      <c r="L473" s="18">
        <f>Cars_fit!$D$2*'worksheet_(ref_spectra)'!I473</f>
        <v>0</v>
      </c>
      <c r="M473" s="18">
        <f>Cars_fit!$E$2*'worksheet_(ref_spectra)'!J473</f>
        <v>0</v>
      </c>
      <c r="N473" s="18">
        <f>Cars_fit!$F$2*'worksheet_(ref_spectra)'!K473</f>
        <v>47.726271930876742</v>
      </c>
    </row>
    <row r="474" spans="1:14" x14ac:dyDescent="0.25">
      <c r="A474" s="18">
        <f>'worksheet_(ref_spectra)'!A474</f>
        <v>538.79999999998904</v>
      </c>
      <c r="B474" s="18">
        <f>'worksheet_(ref_spectra)'!B474</f>
        <v>44612.786938074503</v>
      </c>
      <c r="C474" s="18">
        <f>'worksheet_(ref_spectra)'!Z474</f>
        <v>41897.47479514841</v>
      </c>
      <c r="D474" s="18">
        <f>Chls_fit!$B$2*'worksheet_(ref_spectra)'!C474</f>
        <v>16612.750362959872</v>
      </c>
      <c r="E474" s="18">
        <f>Chls_fit!$C$2*'worksheet_(ref_spectra)'!D474</f>
        <v>18134.277702116575</v>
      </c>
      <c r="F474" s="18">
        <f t="shared" si="14"/>
        <v>34747.028065076447</v>
      </c>
      <c r="G474" s="18">
        <f>Chls_fit!D$2*'worksheet_(ref_spectra)'!E474</f>
        <v>3017.9117820556594</v>
      </c>
      <c r="H474" s="18">
        <f>Chls_fit!E$2*'worksheet_(ref_spectra)'!F474</f>
        <v>4063.5045851355371</v>
      </c>
      <c r="I474" s="18">
        <f t="shared" si="15"/>
        <v>7081.4163671911965</v>
      </c>
      <c r="J474" s="18">
        <f>Cars_fit!$B$2*'worksheet_(ref_spectra)'!G474</f>
        <v>22.533680016815037</v>
      </c>
      <c r="K474" s="18">
        <f>Cars_fit!$C$2*'worksheet_(ref_spectra)'!H474</f>
        <v>0</v>
      </c>
      <c r="L474" s="18">
        <f>Cars_fit!$D$2*'worksheet_(ref_spectra)'!I474</f>
        <v>0</v>
      </c>
      <c r="M474" s="18">
        <f>Cars_fit!$E$2*'worksheet_(ref_spectra)'!J474</f>
        <v>0</v>
      </c>
      <c r="N474" s="18">
        <f>Cars_fit!$F$2*'worksheet_(ref_spectra)'!K474</f>
        <v>46.4966828639553</v>
      </c>
    </row>
    <row r="475" spans="1:14" x14ac:dyDescent="0.25">
      <c r="A475" s="18">
        <f>'worksheet_(ref_spectra)'!A475</f>
        <v>539.19999999998902</v>
      </c>
      <c r="B475" s="18">
        <f>'worksheet_(ref_spectra)'!B475</f>
        <v>44501.1853571998</v>
      </c>
      <c r="C475" s="18">
        <f>'worksheet_(ref_spectra)'!Z475</f>
        <v>42178.041962118637</v>
      </c>
      <c r="D475" s="18">
        <f>Chls_fit!$B$2*'worksheet_(ref_spectra)'!C475</f>
        <v>16802.393631943432</v>
      </c>
      <c r="E475" s="18">
        <f>Chls_fit!$C$2*'worksheet_(ref_spectra)'!D475</f>
        <v>18173.529385454487</v>
      </c>
      <c r="F475" s="18">
        <f t="shared" si="14"/>
        <v>34975.923017397916</v>
      </c>
      <c r="G475" s="18">
        <f>Chls_fit!D$2*'worksheet_(ref_spectra)'!E475</f>
        <v>3039.8033701120216</v>
      </c>
      <c r="H475" s="18">
        <f>Chls_fit!E$2*'worksheet_(ref_spectra)'!F475</f>
        <v>4094.9421330070481</v>
      </c>
      <c r="I475" s="18">
        <f t="shared" si="15"/>
        <v>7134.7455031190693</v>
      </c>
      <c r="J475" s="18">
        <f>Cars_fit!$B$2*'worksheet_(ref_spectra)'!G475</f>
        <v>22.015267132992605</v>
      </c>
      <c r="K475" s="18">
        <f>Cars_fit!$C$2*'worksheet_(ref_spectra)'!H475</f>
        <v>0</v>
      </c>
      <c r="L475" s="18">
        <f>Cars_fit!$D$2*'worksheet_(ref_spectra)'!I475</f>
        <v>0</v>
      </c>
      <c r="M475" s="18">
        <f>Cars_fit!$E$2*'worksheet_(ref_spectra)'!J475</f>
        <v>0</v>
      </c>
      <c r="N475" s="18">
        <f>Cars_fit!$F$2*'worksheet_(ref_spectra)'!K475</f>
        <v>45.358174468657666</v>
      </c>
    </row>
    <row r="476" spans="1:14" x14ac:dyDescent="0.25">
      <c r="A476" s="18">
        <f>'worksheet_(ref_spectra)'!A476</f>
        <v>539.599999999989</v>
      </c>
      <c r="B476" s="18">
        <f>'worksheet_(ref_spectra)'!B476</f>
        <v>44452.332429044996</v>
      </c>
      <c r="C476" s="18">
        <f>'worksheet_(ref_spectra)'!Z476</f>
        <v>41996.357993447433</v>
      </c>
      <c r="D476" s="18">
        <f>Chls_fit!$B$2*'worksheet_(ref_spectra)'!C476</f>
        <v>16694.929112852747</v>
      </c>
      <c r="E476" s="18">
        <f>Chls_fit!$C$2*'worksheet_(ref_spectra)'!D476</f>
        <v>18036.148493771787</v>
      </c>
      <c r="F476" s="18">
        <f t="shared" si="14"/>
        <v>34731.077606624531</v>
      </c>
      <c r="G476" s="18">
        <f>Chls_fit!D$2*'worksheet_(ref_spectra)'!E476</f>
        <v>3062.945906057319</v>
      </c>
      <c r="H476" s="18">
        <f>Chls_fit!E$2*'worksheet_(ref_spectra)'!F476</f>
        <v>4137.6649544734601</v>
      </c>
      <c r="I476" s="18">
        <f t="shared" si="15"/>
        <v>7200.6108605307791</v>
      </c>
      <c r="J476" s="18">
        <f>Cars_fit!$B$2*'worksheet_(ref_spectra)'!G476</f>
        <v>20.563711058289798</v>
      </c>
      <c r="K476" s="18">
        <f>Cars_fit!$C$2*'worksheet_(ref_spectra)'!H476</f>
        <v>0</v>
      </c>
      <c r="L476" s="18">
        <f>Cars_fit!$D$2*'worksheet_(ref_spectra)'!I476</f>
        <v>0</v>
      </c>
      <c r="M476" s="18">
        <f>Cars_fit!$E$2*'worksheet_(ref_spectra)'!J476</f>
        <v>0</v>
      </c>
      <c r="N476" s="18">
        <f>Cars_fit!$F$2*'worksheet_(ref_spectra)'!K476</f>
        <v>44.10581523383027</v>
      </c>
    </row>
    <row r="477" spans="1:14" x14ac:dyDescent="0.25">
      <c r="A477" s="18">
        <f>'worksheet_(ref_spectra)'!A477</f>
        <v>539.99999999998897</v>
      </c>
      <c r="B477" s="18">
        <f>'worksheet_(ref_spectra)'!B477</f>
        <v>44578.7325713877</v>
      </c>
      <c r="C477" s="18">
        <f>'worksheet_(ref_spectra)'!Z477</f>
        <v>42212.037328910381</v>
      </c>
      <c r="D477" s="18">
        <f>Chls_fit!$B$2*'worksheet_(ref_spectra)'!C477</f>
        <v>16789.750747344529</v>
      </c>
      <c r="E477" s="18">
        <f>Chls_fit!$C$2*'worksheet_(ref_spectra)'!D477</f>
        <v>18088.484071555675</v>
      </c>
      <c r="F477" s="18">
        <f t="shared" si="14"/>
        <v>34878.234818900208</v>
      </c>
      <c r="G477" s="18">
        <f>Chls_fit!D$2*'worksheet_(ref_spectra)'!E477</f>
        <v>3107.9800300589786</v>
      </c>
      <c r="H477" s="18">
        <f>Chls_fit!E$2*'worksheet_(ref_spectra)'!F477</f>
        <v>4161.0415926343276</v>
      </c>
      <c r="I477" s="18">
        <f t="shared" si="15"/>
        <v>7269.0216226933062</v>
      </c>
      <c r="J477" s="18">
        <f>Cars_fit!$B$2*'worksheet_(ref_spectra)'!G477</f>
        <v>22.29175400436457</v>
      </c>
      <c r="K477" s="18">
        <f>Cars_fit!$C$2*'worksheet_(ref_spectra)'!H477</f>
        <v>0</v>
      </c>
      <c r="L477" s="18">
        <f>Cars_fit!$D$2*'worksheet_(ref_spectra)'!I477</f>
        <v>0</v>
      </c>
      <c r="M477" s="18">
        <f>Cars_fit!$E$2*'worksheet_(ref_spectra)'!J477</f>
        <v>0</v>
      </c>
      <c r="N477" s="18">
        <f>Cars_fit!$F$2*'worksheet_(ref_spectra)'!K477</f>
        <v>42.489133312507633</v>
      </c>
    </row>
    <row r="478" spans="1:14" x14ac:dyDescent="0.25">
      <c r="A478" s="18">
        <f>'worksheet_(ref_spectra)'!A478</f>
        <v>540.39999999998895</v>
      </c>
      <c r="B478" s="18">
        <f>'worksheet_(ref_spectra)'!B478</f>
        <v>44560.907174109801</v>
      </c>
      <c r="C478" s="18">
        <f>'worksheet_(ref_spectra)'!Z478</f>
        <v>42119.403594144678</v>
      </c>
      <c r="D478" s="18">
        <f>Chls_fit!$B$2*'worksheet_(ref_spectra)'!C478</f>
        <v>16764.46497814672</v>
      </c>
      <c r="E478" s="18">
        <f>Chls_fit!$C$2*'worksheet_(ref_spectra)'!D478</f>
        <v>17983.812915987899</v>
      </c>
      <c r="F478" s="18">
        <f t="shared" si="14"/>
        <v>34748.277894134619</v>
      </c>
      <c r="G478" s="18">
        <f>Chls_fit!D$2*'worksheet_(ref_spectra)'!E478</f>
        <v>3132.9989878376782</v>
      </c>
      <c r="H478" s="18">
        <f>Chls_fit!E$2*'worksheet_(ref_spectra)'!F478</f>
        <v>4175.5512301134859</v>
      </c>
      <c r="I478" s="18">
        <f t="shared" si="15"/>
        <v>7308.5502179511641</v>
      </c>
      <c r="J478" s="18">
        <f>Cars_fit!$B$2*'worksheet_(ref_spectra)'!G478</f>
        <v>20.632832776132787</v>
      </c>
      <c r="K478" s="18">
        <f>Cars_fit!$C$2*'worksheet_(ref_spectra)'!H478</f>
        <v>0</v>
      </c>
      <c r="L478" s="18">
        <f>Cars_fit!$D$2*'worksheet_(ref_spectra)'!I478</f>
        <v>0</v>
      </c>
      <c r="M478" s="18">
        <f>Cars_fit!$E$2*'worksheet_(ref_spectra)'!J478</f>
        <v>0</v>
      </c>
      <c r="N478" s="18">
        <f>Cars_fit!$F$2*'worksheet_(ref_spectra)'!K478</f>
        <v>41.942649282764769</v>
      </c>
    </row>
    <row r="479" spans="1:14" x14ac:dyDescent="0.25">
      <c r="A479" s="18">
        <f>'worksheet_(ref_spectra)'!A479</f>
        <v>540.79999999998904</v>
      </c>
      <c r="B479" s="18">
        <f>'worksheet_(ref_spectra)'!B479</f>
        <v>44493.483689988898</v>
      </c>
      <c r="C479" s="18">
        <f>'worksheet_(ref_spectra)'!Z479</f>
        <v>42230.785114512</v>
      </c>
      <c r="D479" s="18">
        <f>Chls_fit!$B$2*'worksheet_(ref_spectra)'!C479</f>
        <v>16713.893439751104</v>
      </c>
      <c r="E479" s="18">
        <f>Chls_fit!$C$2*'worksheet_(ref_spectra)'!D479</f>
        <v>18055.774335440743</v>
      </c>
      <c r="F479" s="18">
        <f t="shared" si="14"/>
        <v>34769.667775191847</v>
      </c>
      <c r="G479" s="18">
        <f>Chls_fit!D$2*'worksheet_(ref_spectra)'!E479</f>
        <v>3143.6320448936258</v>
      </c>
      <c r="H479" s="18">
        <f>Chls_fit!E$2*'worksheet_(ref_spectra)'!F479</f>
        <v>4255.3542362488597</v>
      </c>
      <c r="I479" s="18">
        <f t="shared" si="15"/>
        <v>7398.9862811424855</v>
      </c>
      <c r="J479" s="18">
        <f>Cars_fit!$B$2*'worksheet_(ref_spectra)'!G479</f>
        <v>20.598271917211292</v>
      </c>
      <c r="K479" s="18">
        <f>Cars_fit!$C$2*'worksheet_(ref_spectra)'!H479</f>
        <v>0</v>
      </c>
      <c r="L479" s="18">
        <f>Cars_fit!$D$2*'worksheet_(ref_spectra)'!I479</f>
        <v>0</v>
      </c>
      <c r="M479" s="18">
        <f>Cars_fit!$E$2*'worksheet_(ref_spectra)'!J479</f>
        <v>0</v>
      </c>
      <c r="N479" s="18">
        <f>Cars_fit!$F$2*'worksheet_(ref_spectra)'!K479</f>
        <v>41.53278626045762</v>
      </c>
    </row>
    <row r="480" spans="1:14" x14ac:dyDescent="0.25">
      <c r="A480" s="18">
        <f>'worksheet_(ref_spectra)'!A480</f>
        <v>541.19999999998902</v>
      </c>
      <c r="B480" s="18">
        <f>'worksheet_(ref_spectra)'!B480</f>
        <v>44809.000616578101</v>
      </c>
      <c r="C480" s="18">
        <f>'worksheet_(ref_spectra)'!Z480</f>
        <v>42271.461460264989</v>
      </c>
      <c r="D480" s="18">
        <f>Chls_fit!$B$2*'worksheet_(ref_spectra)'!C480</f>
        <v>16764.46497814672</v>
      </c>
      <c r="E480" s="18">
        <f>Chls_fit!$C$2*'worksheet_(ref_spectra)'!D480</f>
        <v>17996.896810433871</v>
      </c>
      <c r="F480" s="18">
        <f t="shared" si="14"/>
        <v>34761.361788580587</v>
      </c>
      <c r="G480" s="18">
        <f>Chls_fit!D$2*'worksheet_(ref_spectra)'!E480</f>
        <v>3165.523632949988</v>
      </c>
      <c r="H480" s="18">
        <f>Chls_fit!E$2*'worksheet_(ref_spectra)'!F480</f>
        <v>4282.7613292650485</v>
      </c>
      <c r="I480" s="18">
        <f t="shared" si="15"/>
        <v>7448.284962215037</v>
      </c>
      <c r="J480" s="18">
        <f>Cars_fit!$B$2*'worksheet_(ref_spectra)'!G480</f>
        <v>20.805637070740264</v>
      </c>
      <c r="K480" s="18">
        <f>Cars_fit!$C$2*'worksheet_(ref_spectra)'!H480</f>
        <v>0</v>
      </c>
      <c r="L480" s="18">
        <f>Cars_fit!$D$2*'worksheet_(ref_spectra)'!I480</f>
        <v>0</v>
      </c>
      <c r="M480" s="18">
        <f>Cars_fit!$E$2*'worksheet_(ref_spectra)'!J480</f>
        <v>0</v>
      </c>
      <c r="N480" s="18">
        <f>Cars_fit!$F$2*'worksheet_(ref_spectra)'!K480</f>
        <v>41.00907239862071</v>
      </c>
    </row>
    <row r="481" spans="1:14" x14ac:dyDescent="0.25">
      <c r="A481" s="18">
        <f>'worksheet_(ref_spectra)'!A481</f>
        <v>541.599999999989</v>
      </c>
      <c r="B481" s="18">
        <f>'worksheet_(ref_spectra)'!B481</f>
        <v>44825.585686888298</v>
      </c>
      <c r="C481" s="18">
        <f>'worksheet_(ref_spectra)'!Z481</f>
        <v>42086.888079741242</v>
      </c>
      <c r="D481" s="18">
        <f>Chls_fit!$B$2*'worksheet_(ref_spectra)'!C481</f>
        <v>16675.964785954395</v>
      </c>
      <c r="E481" s="18">
        <f>Chls_fit!$C$2*'worksheet_(ref_spectra)'!D481</f>
        <v>17833.348129859227</v>
      </c>
      <c r="F481" s="18">
        <f t="shared" si="14"/>
        <v>34509.312915813622</v>
      </c>
      <c r="G481" s="18">
        <f>Chls_fit!D$2*'worksheet_(ref_spectra)'!E481</f>
        <v>3196.1718562288952</v>
      </c>
      <c r="H481" s="18">
        <f>Chls_fit!E$2*'worksheet_(ref_spectra)'!F481</f>
        <v>4321.4536958761391</v>
      </c>
      <c r="I481" s="18">
        <f t="shared" si="15"/>
        <v>7517.6255521050343</v>
      </c>
      <c r="J481" s="18">
        <f>Cars_fit!$B$2*'worksheet_(ref_spectra)'!G481</f>
        <v>20.010737315545867</v>
      </c>
      <c r="K481" s="18">
        <f>Cars_fit!$C$2*'worksheet_(ref_spectra)'!H481</f>
        <v>0</v>
      </c>
      <c r="L481" s="18">
        <f>Cars_fit!$D$2*'worksheet_(ref_spectra)'!I481</f>
        <v>0</v>
      </c>
      <c r="M481" s="18">
        <f>Cars_fit!$E$2*'worksheet_(ref_spectra)'!J481</f>
        <v>0</v>
      </c>
      <c r="N481" s="18">
        <f>Cars_fit!$F$2*'worksheet_(ref_spectra)'!K481</f>
        <v>39.938874507040936</v>
      </c>
    </row>
    <row r="482" spans="1:14" x14ac:dyDescent="0.25">
      <c r="A482" s="18">
        <f>'worksheet_(ref_spectra)'!A482</f>
        <v>541.99999999998897</v>
      </c>
      <c r="B482" s="18">
        <f>'worksheet_(ref_spectra)'!B482</f>
        <v>44625.370038861096</v>
      </c>
      <c r="C482" s="18">
        <f>'worksheet_(ref_spectra)'!Z482</f>
        <v>41997.022157891988</v>
      </c>
      <c r="D482" s="18">
        <f>Chls_fit!$B$2*'worksheet_(ref_spectra)'!C482</f>
        <v>16650.679016756585</v>
      </c>
      <c r="E482" s="18">
        <f>Chls_fit!$C$2*'worksheet_(ref_spectra)'!D482</f>
        <v>17761.386710406383</v>
      </c>
      <c r="F482" s="18">
        <f t="shared" si="14"/>
        <v>34412.065727162968</v>
      </c>
      <c r="G482" s="18">
        <f>Chls_fit!D$2*'worksheet_(ref_spectra)'!E482</f>
        <v>3208.0558611737774</v>
      </c>
      <c r="H482" s="18">
        <f>Chls_fit!E$2*'worksheet_(ref_spectra)'!F482</f>
        <v>4318.2293319918808</v>
      </c>
      <c r="I482" s="18">
        <f t="shared" si="15"/>
        <v>7526.2851931656587</v>
      </c>
      <c r="J482" s="18">
        <f>Cars_fit!$B$2*'worksheet_(ref_spectra)'!G482</f>
        <v>19.734250444173906</v>
      </c>
      <c r="K482" s="18">
        <f>Cars_fit!$C$2*'worksheet_(ref_spectra)'!H482</f>
        <v>0</v>
      </c>
      <c r="L482" s="18">
        <f>Cars_fit!$D$2*'worksheet_(ref_spectra)'!I482</f>
        <v>0</v>
      </c>
      <c r="M482" s="18">
        <f>Cars_fit!$E$2*'worksheet_(ref_spectra)'!J482</f>
        <v>0</v>
      </c>
      <c r="N482" s="18">
        <f>Cars_fit!$F$2*'worksheet_(ref_spectra)'!K482</f>
        <v>38.936987119179022</v>
      </c>
    </row>
    <row r="483" spans="1:14" x14ac:dyDescent="0.25">
      <c r="A483" s="18">
        <f>'worksheet_(ref_spectra)'!A483</f>
        <v>542.39999999998895</v>
      </c>
      <c r="B483" s="18">
        <f>'worksheet_(ref_spectra)'!B483</f>
        <v>44374.342204037399</v>
      </c>
      <c r="C483" s="18">
        <f>'worksheet_(ref_spectra)'!Z483</f>
        <v>42226.86079857366</v>
      </c>
      <c r="D483" s="18">
        <f>Chls_fit!$B$2*'worksheet_(ref_spectra)'!C483</f>
        <v>16739.179208948914</v>
      </c>
      <c r="E483" s="18">
        <f>Chls_fit!$C$2*'worksheet_(ref_spectra)'!D483</f>
        <v>17826.806182636243</v>
      </c>
      <c r="F483" s="18">
        <f t="shared" si="14"/>
        <v>34565.985391585156</v>
      </c>
      <c r="G483" s="18">
        <f>Chls_fit!D$2*'worksheet_(ref_spectra)'!E483</f>
        <v>3229.9474492301397</v>
      </c>
      <c r="H483" s="18">
        <f>Chls_fit!E$2*'worksheet_(ref_spectra)'!F483</f>
        <v>4374.6556999663881</v>
      </c>
      <c r="I483" s="18">
        <f t="shared" si="15"/>
        <v>7604.6031491965277</v>
      </c>
      <c r="J483" s="18">
        <f>Cars_fit!$B$2*'worksheet_(ref_spectra)'!G483</f>
        <v>19.043033265743997</v>
      </c>
      <c r="K483" s="18">
        <f>Cars_fit!$C$2*'worksheet_(ref_spectra)'!H483</f>
        <v>0</v>
      </c>
      <c r="L483" s="18">
        <f>Cars_fit!$D$2*'worksheet_(ref_spectra)'!I483</f>
        <v>0</v>
      </c>
      <c r="M483" s="18">
        <f>Cars_fit!$E$2*'worksheet_(ref_spectra)'!J483</f>
        <v>0</v>
      </c>
      <c r="N483" s="18">
        <f>Cars_fit!$F$2*'worksheet_(ref_spectra)'!K483</f>
        <v>37.229224526232571</v>
      </c>
    </row>
    <row r="484" spans="1:14" x14ac:dyDescent="0.25">
      <c r="A484" s="18">
        <f>'worksheet_(ref_spectra)'!A484</f>
        <v>542.79999999998904</v>
      </c>
      <c r="B484" s="18">
        <f>'worksheet_(ref_spectra)'!B484</f>
        <v>44670.2493060489</v>
      </c>
      <c r="C484" s="18">
        <f>'worksheet_(ref_spectra)'!Z484</f>
        <v>42075.585592690171</v>
      </c>
      <c r="D484" s="18">
        <f>Chls_fit!$B$2*'worksheet_(ref_spectra)'!C484</f>
        <v>16694.929112852747</v>
      </c>
      <c r="E484" s="18">
        <f>Chls_fit!$C$2*'worksheet_(ref_spectra)'!D484</f>
        <v>17676.341396507571</v>
      </c>
      <c r="F484" s="18">
        <f t="shared" si="14"/>
        <v>34371.270509360314</v>
      </c>
      <c r="G484" s="18">
        <f>Chls_fit!D$2*'worksheet_(ref_spectra)'!E484</f>
        <v>3254.9664070088397</v>
      </c>
      <c r="H484" s="18">
        <f>Chls_fit!E$2*'worksheet_(ref_spectra)'!F484</f>
        <v>4394.0018832719325</v>
      </c>
      <c r="I484" s="18">
        <f t="shared" si="15"/>
        <v>7648.9682902807726</v>
      </c>
      <c r="J484" s="18">
        <f>Cars_fit!$B$2*'worksheet_(ref_spectra)'!G484</f>
        <v>19.734250444173906</v>
      </c>
      <c r="K484" s="18">
        <f>Cars_fit!$C$2*'worksheet_(ref_spectra)'!H484</f>
        <v>0</v>
      </c>
      <c r="L484" s="18">
        <f>Cars_fit!$D$2*'worksheet_(ref_spectra)'!I484</f>
        <v>0</v>
      </c>
      <c r="M484" s="18">
        <f>Cars_fit!$E$2*'worksheet_(ref_spectra)'!J484</f>
        <v>0</v>
      </c>
      <c r="N484" s="18">
        <f>Cars_fit!$F$2*'worksheet_(ref_spectra)'!K484</f>
        <v>35.612542604909933</v>
      </c>
    </row>
    <row r="485" spans="1:14" x14ac:dyDescent="0.25">
      <c r="A485" s="18">
        <f>'worksheet_(ref_spectra)'!A485</f>
        <v>543.19999999998902</v>
      </c>
      <c r="B485" s="18">
        <f>'worksheet_(ref_spectra)'!B485</f>
        <v>44840.977509888602</v>
      </c>
      <c r="C485" s="18">
        <f>'worksheet_(ref_spectra)'!Z485</f>
        <v>42254.069622203402</v>
      </c>
      <c r="D485" s="18">
        <f>Chls_fit!$B$2*'worksheet_(ref_spectra)'!C485</f>
        <v>16764.46497814672</v>
      </c>
      <c r="E485" s="18">
        <f>Chls_fit!$C$2*'worksheet_(ref_spectra)'!D485</f>
        <v>17741.760868737427</v>
      </c>
      <c r="F485" s="18">
        <f t="shared" si="14"/>
        <v>34506.225846884146</v>
      </c>
      <c r="G485" s="18">
        <f>Chls_fit!D$2*'worksheet_(ref_spectra)'!E485</f>
        <v>3277.4834690096695</v>
      </c>
      <c r="H485" s="18">
        <f>Chls_fit!E$2*'worksheet_(ref_spectra)'!F485</f>
        <v>4416.5724304617352</v>
      </c>
      <c r="I485" s="18">
        <f t="shared" si="15"/>
        <v>7694.0558994714047</v>
      </c>
      <c r="J485" s="18">
        <f>Cars_fit!$B$2*'worksheet_(ref_spectra)'!G485</f>
        <v>18.835668112215025</v>
      </c>
      <c r="K485" s="18">
        <f>Cars_fit!$C$2*'worksheet_(ref_spectra)'!H485</f>
        <v>0</v>
      </c>
      <c r="L485" s="18">
        <f>Cars_fit!$D$2*'worksheet_(ref_spectra)'!I485</f>
        <v>0</v>
      </c>
      <c r="M485" s="18">
        <f>Cars_fit!$E$2*'worksheet_(ref_spectra)'!J485</f>
        <v>0</v>
      </c>
      <c r="N485" s="18">
        <f>Cars_fit!$F$2*'worksheet_(ref_spectra)'!K485</f>
        <v>34.952207735637309</v>
      </c>
    </row>
    <row r="486" spans="1:14" x14ac:dyDescent="0.25">
      <c r="A486" s="18">
        <f>'worksheet_(ref_spectra)'!A486</f>
        <v>543.599999999989</v>
      </c>
      <c r="B486" s="18">
        <f>'worksheet_(ref_spectra)'!B486</f>
        <v>44585.195337238598</v>
      </c>
      <c r="C486" s="18">
        <f>'worksheet_(ref_spectra)'!Z486</f>
        <v>42128.566527915333</v>
      </c>
      <c r="D486" s="18">
        <f>Chls_fit!$B$2*'worksheet_(ref_spectra)'!C486</f>
        <v>16770.786420446173</v>
      </c>
      <c r="E486" s="18">
        <f>Chls_fit!$C$2*'worksheet_(ref_spectra)'!D486</f>
        <v>17584.754135385767</v>
      </c>
      <c r="F486" s="18">
        <f t="shared" si="14"/>
        <v>34355.54055583194</v>
      </c>
      <c r="G486" s="18">
        <f>Chls_fit!D$2*'worksheet_(ref_spectra)'!E486</f>
        <v>3298.1241091770967</v>
      </c>
      <c r="H486" s="18">
        <f>Chls_fit!E$2*'worksheet_(ref_spectra)'!F486</f>
        <v>4422.2150672591861</v>
      </c>
      <c r="I486" s="18">
        <f t="shared" si="15"/>
        <v>7720.3391764362823</v>
      </c>
      <c r="J486" s="18">
        <f>Cars_fit!$B$2*'worksheet_(ref_spectra)'!G486</f>
        <v>18.144450933785116</v>
      </c>
      <c r="K486" s="18">
        <f>Cars_fit!$C$2*'worksheet_(ref_spectra)'!H486</f>
        <v>0</v>
      </c>
      <c r="L486" s="18">
        <f>Cars_fit!$D$2*'worksheet_(ref_spectra)'!I486</f>
        <v>0</v>
      </c>
      <c r="M486" s="18">
        <f>Cars_fit!$E$2*'worksheet_(ref_spectra)'!J486</f>
        <v>0</v>
      </c>
      <c r="N486" s="18">
        <f>Cars_fit!$F$2*'worksheet_(ref_spectra)'!K486</f>
        <v>34.542344713330159</v>
      </c>
    </row>
    <row r="487" spans="1:14" x14ac:dyDescent="0.25">
      <c r="A487" s="18">
        <f>'worksheet_(ref_spectra)'!A487</f>
        <v>543.99999999998897</v>
      </c>
      <c r="B487" s="18">
        <f>'worksheet_(ref_spectra)'!B487</f>
        <v>44877.7644437157</v>
      </c>
      <c r="C487" s="18">
        <f>'worksheet_(ref_spectra)'!Z487</f>
        <v>41871.05118423947</v>
      </c>
      <c r="D487" s="18">
        <f>Chls_fit!$B$2*'worksheet_(ref_spectra)'!C487</f>
        <v>16568.50026686371</v>
      </c>
      <c r="E487" s="18">
        <f>Chls_fit!$C$2*'worksheet_(ref_spectra)'!D487</f>
        <v>17506.250768709939</v>
      </c>
      <c r="F487" s="18">
        <f t="shared" si="14"/>
        <v>34074.751035573645</v>
      </c>
      <c r="G487" s="18">
        <f>Chls_fit!D$2*'worksheet_(ref_spectra)'!E487</f>
        <v>3302.5024267883691</v>
      </c>
      <c r="H487" s="18">
        <f>Chls_fit!E$2*'worksheet_(ref_spectra)'!F487</f>
        <v>4442.3673415357953</v>
      </c>
      <c r="I487" s="18">
        <f t="shared" si="15"/>
        <v>7744.8697683241644</v>
      </c>
      <c r="J487" s="18">
        <f>Cars_fit!$B$2*'worksheet_(ref_spectra)'!G487</f>
        <v>17.798842344570161</v>
      </c>
      <c r="K487" s="18">
        <f>Cars_fit!$C$2*'worksheet_(ref_spectra)'!H487</f>
        <v>0</v>
      </c>
      <c r="L487" s="18">
        <f>Cars_fit!$D$2*'worksheet_(ref_spectra)'!I487</f>
        <v>0</v>
      </c>
      <c r="M487" s="18">
        <f>Cars_fit!$E$2*'worksheet_(ref_spectra)'!J487</f>
        <v>0</v>
      </c>
      <c r="N487" s="18">
        <f>Cars_fit!$F$2*'worksheet_(ref_spectra)'!K487</f>
        <v>33.631537997092053</v>
      </c>
    </row>
    <row r="488" spans="1:14" x14ac:dyDescent="0.25">
      <c r="A488" s="18">
        <f>'worksheet_(ref_spectra)'!A488</f>
        <v>544.39999999998895</v>
      </c>
      <c r="B488" s="18">
        <f>'worksheet_(ref_spectra)'!B488</f>
        <v>44771.782858371596</v>
      </c>
      <c r="C488" s="18">
        <f>'worksheet_(ref_spectra)'!Z488</f>
        <v>42247.113213923447</v>
      </c>
      <c r="D488" s="18">
        <f>Chls_fit!$B$2*'worksheet_(ref_spectra)'!C488</f>
        <v>16751.822093547817</v>
      </c>
      <c r="E488" s="18">
        <f>Chls_fit!$C$2*'worksheet_(ref_spectra)'!D488</f>
        <v>17617.463871500699</v>
      </c>
      <c r="F488" s="18">
        <f t="shared" si="14"/>
        <v>34369.285965048519</v>
      </c>
      <c r="G488" s="18">
        <f>Chls_fit!D$2*'worksheet_(ref_spectra)'!E488</f>
        <v>3340.6563374008865</v>
      </c>
      <c r="H488" s="18">
        <f>Chls_fit!E$2*'worksheet_(ref_spectra)'!F488</f>
        <v>4487.5084359154007</v>
      </c>
      <c r="I488" s="18">
        <f t="shared" si="15"/>
        <v>7828.1647733162872</v>
      </c>
      <c r="J488" s="18">
        <f>Cars_fit!$B$2*'worksheet_(ref_spectra)'!G488</f>
        <v>16.554651423396322</v>
      </c>
      <c r="K488" s="18">
        <f>Cars_fit!$C$2*'worksheet_(ref_spectra)'!H488</f>
        <v>0</v>
      </c>
      <c r="L488" s="18">
        <f>Cars_fit!$D$2*'worksheet_(ref_spectra)'!I488</f>
        <v>0</v>
      </c>
      <c r="M488" s="18">
        <f>Cars_fit!$E$2*'worksheet_(ref_spectra)'!J488</f>
        <v>0</v>
      </c>
      <c r="N488" s="18">
        <f>Cars_fit!$F$2*'worksheet_(ref_spectra)'!K488</f>
        <v>33.107824135255143</v>
      </c>
    </row>
    <row r="489" spans="1:14" x14ac:dyDescent="0.25">
      <c r="A489" s="18">
        <f>'worksheet_(ref_spectra)'!A489</f>
        <v>544.79999999998904</v>
      </c>
      <c r="B489" s="18">
        <f>'worksheet_(ref_spectra)'!B489</f>
        <v>44469.483984566999</v>
      </c>
      <c r="C489" s="18">
        <f>'worksheet_(ref_spectra)'!Z489</f>
        <v>42241.880100848168</v>
      </c>
      <c r="D489" s="18">
        <f>Chls_fit!$B$2*'worksheet_(ref_spectra)'!C489</f>
        <v>16777.107862745626</v>
      </c>
      <c r="E489" s="18">
        <f>Chls_fit!$C$2*'worksheet_(ref_spectra)'!D489</f>
        <v>17558.586346493827</v>
      </c>
      <c r="F489" s="18">
        <f t="shared" si="14"/>
        <v>34335.694209239453</v>
      </c>
      <c r="G489" s="18">
        <f>Chls_fit!D$2*'worksheet_(ref_spectra)'!E489</f>
        <v>3356.2931860125736</v>
      </c>
      <c r="H489" s="18">
        <f>Chls_fit!E$2*'worksheet_(ref_spectra)'!F489</f>
        <v>4498.7937095103025</v>
      </c>
      <c r="I489" s="18">
        <f t="shared" si="15"/>
        <v>7855.0868955228761</v>
      </c>
      <c r="J489" s="18">
        <f>Cars_fit!$B$2*'worksheet_(ref_spectra)'!G489</f>
        <v>17.695159767805674</v>
      </c>
      <c r="K489" s="18">
        <f>Cars_fit!$C$2*'worksheet_(ref_spectra)'!H489</f>
        <v>0</v>
      </c>
      <c r="L489" s="18">
        <f>Cars_fit!$D$2*'worksheet_(ref_spectra)'!I489</f>
        <v>0</v>
      </c>
      <c r="M489" s="18">
        <f>Cars_fit!$E$2*'worksheet_(ref_spectra)'!J489</f>
        <v>0</v>
      </c>
      <c r="N489" s="18">
        <f>Cars_fit!$F$2*'worksheet_(ref_spectra)'!K489</f>
        <v>33.403836318032525</v>
      </c>
    </row>
    <row r="490" spans="1:14" x14ac:dyDescent="0.25">
      <c r="A490" s="18">
        <f>'worksheet_(ref_spectra)'!A490</f>
        <v>545.19999999998902</v>
      </c>
      <c r="B490" s="18">
        <f>'worksheet_(ref_spectra)'!B490</f>
        <v>44753.940399158397</v>
      </c>
      <c r="C490" s="18">
        <f>'worksheet_(ref_spectra)'!Z490</f>
        <v>41956.302327486126</v>
      </c>
      <c r="D490" s="18">
        <f>Chls_fit!$B$2*'worksheet_(ref_spectra)'!C490</f>
        <v>16625.393247558779</v>
      </c>
      <c r="E490" s="18">
        <f>Chls_fit!$C$2*'worksheet_(ref_spectra)'!D490</f>
        <v>17421.205454811123</v>
      </c>
      <c r="F490" s="18">
        <f t="shared" si="14"/>
        <v>34046.598702369898</v>
      </c>
      <c r="G490" s="18">
        <f>Chls_fit!D$2*'worksheet_(ref_spectra)'!E490</f>
        <v>3353.1658162902363</v>
      </c>
      <c r="H490" s="18">
        <f>Chls_fit!E$2*'worksheet_(ref_spectra)'!F490</f>
        <v>4506.854619220946</v>
      </c>
      <c r="I490" s="18">
        <f t="shared" si="15"/>
        <v>7860.0204355111819</v>
      </c>
      <c r="J490" s="18">
        <f>Cars_fit!$B$2*'worksheet_(ref_spectra)'!G490</f>
        <v>17.349551178590719</v>
      </c>
      <c r="K490" s="18">
        <f>Cars_fit!$C$2*'worksheet_(ref_spectra)'!H490</f>
        <v>0</v>
      </c>
      <c r="L490" s="18">
        <f>Cars_fit!$D$2*'worksheet_(ref_spectra)'!I490</f>
        <v>0</v>
      </c>
      <c r="M490" s="18">
        <f>Cars_fit!$E$2*'worksheet_(ref_spectra)'!J490</f>
        <v>0</v>
      </c>
      <c r="N490" s="18">
        <f>Cars_fit!$F$2*'worksheet_(ref_spectra)'!K490</f>
        <v>32.333638426452751</v>
      </c>
    </row>
    <row r="491" spans="1:14" x14ac:dyDescent="0.25">
      <c r="A491" s="18">
        <f>'worksheet_(ref_spectra)'!A491</f>
        <v>545.599999999989</v>
      </c>
      <c r="B491" s="18">
        <f>'worksheet_(ref_spectra)'!B491</f>
        <v>44434.017509228106</v>
      </c>
      <c r="C491" s="18">
        <f>'worksheet_(ref_spectra)'!Z491</f>
        <v>42016.56550602684</v>
      </c>
      <c r="D491" s="18">
        <f>Chls_fit!$B$2*'worksheet_(ref_spectra)'!C491</f>
        <v>16638.036132157682</v>
      </c>
      <c r="E491" s="18">
        <f>Chls_fit!$C$2*'worksheet_(ref_spectra)'!D491</f>
        <v>17427.747402034111</v>
      </c>
      <c r="F491" s="18">
        <f t="shared" si="14"/>
        <v>34065.783534191796</v>
      </c>
      <c r="G491" s="18">
        <f>Chls_fit!D$2*'worksheet_(ref_spectra)'!E491</f>
        <v>3378.1847740689359</v>
      </c>
      <c r="H491" s="18">
        <f>Chls_fit!E$2*'worksheet_(ref_spectra)'!F491</f>
        <v>4525.3947115554265</v>
      </c>
      <c r="I491" s="18">
        <f t="shared" si="15"/>
        <v>7903.5794856243629</v>
      </c>
      <c r="J491" s="18">
        <f>Cars_fit!$B$2*'worksheet_(ref_spectra)'!G491</f>
        <v>16.485529705553333</v>
      </c>
      <c r="K491" s="18">
        <f>Cars_fit!$C$2*'worksheet_(ref_spectra)'!H491</f>
        <v>0</v>
      </c>
      <c r="L491" s="18">
        <f>Cars_fit!$D$2*'worksheet_(ref_spectra)'!I491</f>
        <v>0</v>
      </c>
      <c r="M491" s="18">
        <f>Cars_fit!$E$2*'worksheet_(ref_spectra)'!J491</f>
        <v>0</v>
      </c>
      <c r="N491" s="18">
        <f>Cars_fit!$F$2*'worksheet_(ref_spectra)'!K491</f>
        <v>30.716956505130117</v>
      </c>
    </row>
    <row r="492" spans="1:14" x14ac:dyDescent="0.25">
      <c r="A492" s="18">
        <f>'worksheet_(ref_spectra)'!A492</f>
        <v>545.99999999998897</v>
      </c>
      <c r="B492" s="18">
        <f>'worksheet_(ref_spectra)'!B492</f>
        <v>44815.612471770299</v>
      </c>
      <c r="C492" s="18">
        <f>'worksheet_(ref_spectra)'!Z492</f>
        <v>41908.98275140654</v>
      </c>
      <c r="D492" s="18">
        <f>Chls_fit!$B$2*'worksheet_(ref_spectra)'!C492</f>
        <v>16650.679016756585</v>
      </c>
      <c r="E492" s="18">
        <f>Chls_fit!$C$2*'worksheet_(ref_spectra)'!D492</f>
        <v>17290.366510351407</v>
      </c>
      <c r="F492" s="18">
        <f t="shared" si="14"/>
        <v>33941.045527107992</v>
      </c>
      <c r="G492" s="18">
        <f>Chls_fit!D$2*'worksheet_(ref_spectra)'!E492</f>
        <v>3388.1923571804159</v>
      </c>
      <c r="H492" s="18">
        <f>Chls_fit!E$2*'worksheet_(ref_spectra)'!F492</f>
        <v>4533.4556212660709</v>
      </c>
      <c r="I492" s="18">
        <f t="shared" si="15"/>
        <v>7921.6479784464864</v>
      </c>
      <c r="J492" s="18">
        <f>Cars_fit!$B$2*'worksheet_(ref_spectra)'!G492</f>
        <v>16.278164552024361</v>
      </c>
      <c r="K492" s="18">
        <f>Cars_fit!$C$2*'worksheet_(ref_spectra)'!H492</f>
        <v>0</v>
      </c>
      <c r="L492" s="18">
        <f>Cars_fit!$D$2*'worksheet_(ref_spectra)'!I492</f>
        <v>0</v>
      </c>
      <c r="M492" s="18">
        <f>Cars_fit!$E$2*'worksheet_(ref_spectra)'!J492</f>
        <v>0</v>
      </c>
      <c r="N492" s="18">
        <f>Cars_fit!$F$2*'worksheet_(ref_spectra)'!K492</f>
        <v>30.011081300045586</v>
      </c>
    </row>
    <row r="493" spans="1:14" x14ac:dyDescent="0.25">
      <c r="A493" s="18">
        <f>'worksheet_(ref_spectra)'!A493</f>
        <v>546.39999999998895</v>
      </c>
      <c r="B493" s="18">
        <f>'worksheet_(ref_spectra)'!B493</f>
        <v>44588.282824101298</v>
      </c>
      <c r="C493" s="18">
        <f>'worksheet_(ref_spectra)'!Z493</f>
        <v>41788.998069741385</v>
      </c>
      <c r="D493" s="18">
        <f>Chls_fit!$B$2*'worksheet_(ref_spectra)'!C493</f>
        <v>16480.000074671381</v>
      </c>
      <c r="E493" s="18">
        <f>Chls_fit!$C$2*'worksheet_(ref_spectra)'!D493</f>
        <v>17296.908457574395</v>
      </c>
      <c r="F493" s="18">
        <f t="shared" si="14"/>
        <v>33776.908532245776</v>
      </c>
      <c r="G493" s="18">
        <f>Chls_fit!D$2*'worksheet_(ref_spectra)'!E493</f>
        <v>3402.5782579031684</v>
      </c>
      <c r="H493" s="18">
        <f>Chls_fit!E$2*'worksheet_(ref_spectra)'!F493</f>
        <v>4563.2809871954523</v>
      </c>
      <c r="I493" s="18">
        <f t="shared" si="15"/>
        <v>7965.8592450986207</v>
      </c>
      <c r="J493" s="18">
        <f>Cars_fit!$B$2*'worksheet_(ref_spectra)'!G493</f>
        <v>16.105360257416883</v>
      </c>
      <c r="K493" s="18">
        <f>Cars_fit!$C$2*'worksheet_(ref_spectra)'!H493</f>
        <v>0</v>
      </c>
      <c r="L493" s="18">
        <f>Cars_fit!$D$2*'worksheet_(ref_spectra)'!I493</f>
        <v>0</v>
      </c>
      <c r="M493" s="18">
        <f>Cars_fit!$E$2*'worksheet_(ref_spectra)'!J493</f>
        <v>0</v>
      </c>
      <c r="N493" s="18">
        <f>Cars_fit!$F$2*'worksheet_(ref_spectra)'!K493</f>
        <v>30.124932139575346</v>
      </c>
    </row>
    <row r="494" spans="1:14" x14ac:dyDescent="0.25">
      <c r="A494" s="18">
        <f>'worksheet_(ref_spectra)'!A494</f>
        <v>546.79999999998904</v>
      </c>
      <c r="B494" s="18">
        <f>'worksheet_(ref_spectra)'!B494</f>
        <v>44319.338815858602</v>
      </c>
      <c r="C494" s="18">
        <f>'worksheet_(ref_spectra)'!Z494</f>
        <v>41949.121082484126</v>
      </c>
      <c r="D494" s="18">
        <f>Chls_fit!$B$2*'worksheet_(ref_spectra)'!C494</f>
        <v>16625.393247558779</v>
      </c>
      <c r="E494" s="18">
        <f>Chls_fit!$C$2*'worksheet_(ref_spectra)'!D494</f>
        <v>17290.366510351407</v>
      </c>
      <c r="F494" s="18">
        <f t="shared" si="14"/>
        <v>33915.759757910186</v>
      </c>
      <c r="G494" s="18">
        <f>Chls_fit!D$2*'worksheet_(ref_spectra)'!E494</f>
        <v>3411.9603670701808</v>
      </c>
      <c r="H494" s="18">
        <f>Chls_fit!E$2*'worksheet_(ref_spectra)'!F494</f>
        <v>4575.372351761418</v>
      </c>
      <c r="I494" s="18">
        <f t="shared" si="15"/>
        <v>7987.3327188315989</v>
      </c>
      <c r="J494" s="18">
        <f>Cars_fit!$B$2*'worksheet_(ref_spectra)'!G494</f>
        <v>16.381847128788845</v>
      </c>
      <c r="K494" s="18">
        <f>Cars_fit!$C$2*'worksheet_(ref_spectra)'!H494</f>
        <v>0</v>
      </c>
      <c r="L494" s="18">
        <f>Cars_fit!$D$2*'worksheet_(ref_spectra)'!I494</f>
        <v>0</v>
      </c>
      <c r="M494" s="18">
        <f>Cars_fit!$E$2*'worksheet_(ref_spectra)'!J494</f>
        <v>0</v>
      </c>
      <c r="N494" s="18">
        <f>Cars_fit!$F$2*'worksheet_(ref_spectra)'!K494</f>
        <v>29.646758613550343</v>
      </c>
    </row>
    <row r="495" spans="1:14" x14ac:dyDescent="0.25">
      <c r="A495" s="18">
        <f>'worksheet_(ref_spectra)'!A495</f>
        <v>547.19999999998902</v>
      </c>
      <c r="B495" s="18">
        <f>'worksheet_(ref_spectra)'!B495</f>
        <v>44526.021532897801</v>
      </c>
      <c r="C495" s="18">
        <f>'worksheet_(ref_spectra)'!Z495</f>
        <v>42180.853195222779</v>
      </c>
      <c r="D495" s="18">
        <f>Chls_fit!$B$2*'worksheet_(ref_spectra)'!C495</f>
        <v>16777.107862745626</v>
      </c>
      <c r="E495" s="18">
        <f>Chls_fit!$C$2*'worksheet_(ref_spectra)'!D495</f>
        <v>17329.618193689323</v>
      </c>
      <c r="F495" s="18">
        <f t="shared" si="14"/>
        <v>34106.726056434949</v>
      </c>
      <c r="G495" s="18">
        <f>Chls_fit!D$2*'worksheet_(ref_spectra)'!E495</f>
        <v>3426.9717417374004</v>
      </c>
      <c r="H495" s="18">
        <f>Chls_fit!E$2*'worksheet_(ref_spectra)'!F495</f>
        <v>4603.5855357486716</v>
      </c>
      <c r="I495" s="18">
        <f t="shared" si="15"/>
        <v>8030.5572774860721</v>
      </c>
      <c r="J495" s="18">
        <f>Cars_fit!$B$2*'worksheet_(ref_spectra)'!G495</f>
        <v>15.448703937908469</v>
      </c>
      <c r="K495" s="18">
        <f>Cars_fit!$C$2*'worksheet_(ref_spectra)'!H495</f>
        <v>0</v>
      </c>
      <c r="L495" s="18">
        <f>Cars_fit!$D$2*'worksheet_(ref_spectra)'!I495</f>
        <v>0</v>
      </c>
      <c r="M495" s="18">
        <f>Cars_fit!$E$2*'worksheet_(ref_spectra)'!J495</f>
        <v>0</v>
      </c>
      <c r="N495" s="18">
        <f>Cars_fit!$F$2*'worksheet_(ref_spectra)'!K495</f>
        <v>28.121157363851516</v>
      </c>
    </row>
    <row r="496" spans="1:14" x14ac:dyDescent="0.25">
      <c r="A496" s="18">
        <f>'worksheet_(ref_spectra)'!A496</f>
        <v>547.599999999989</v>
      </c>
      <c r="B496" s="18">
        <f>'worksheet_(ref_spectra)'!B496</f>
        <v>44621.3800107434</v>
      </c>
      <c r="C496" s="18">
        <f>'worksheet_(ref_spectra)'!Z496</f>
        <v>42266.368153902316</v>
      </c>
      <c r="D496" s="18">
        <f>Chls_fit!$B$2*'worksheet_(ref_spectra)'!C496</f>
        <v>16770.786420446173</v>
      </c>
      <c r="E496" s="18">
        <f>Chls_fit!$C$2*'worksheet_(ref_spectra)'!D496</f>
        <v>17388.495718696195</v>
      </c>
      <c r="F496" s="18">
        <f t="shared" si="14"/>
        <v>34159.282139142364</v>
      </c>
      <c r="G496" s="18">
        <f>Chls_fit!D$2*'worksheet_(ref_spectra)'!E496</f>
        <v>3440.1066945712178</v>
      </c>
      <c r="H496" s="18">
        <f>Chls_fit!E$2*'worksheet_(ref_spectra)'!F496</f>
        <v>4622.931719054217</v>
      </c>
      <c r="I496" s="18">
        <f t="shared" si="15"/>
        <v>8063.0384136254343</v>
      </c>
      <c r="J496" s="18">
        <f>Cars_fit!$B$2*'worksheet_(ref_spectra)'!G496</f>
        <v>16.381847128788845</v>
      </c>
      <c r="K496" s="18">
        <f>Cars_fit!$C$2*'worksheet_(ref_spectra)'!H496</f>
        <v>0</v>
      </c>
      <c r="L496" s="18">
        <f>Cars_fit!$D$2*'worksheet_(ref_spectra)'!I496</f>
        <v>0</v>
      </c>
      <c r="M496" s="18">
        <f>Cars_fit!$E$2*'worksheet_(ref_spectra)'!J496</f>
        <v>0</v>
      </c>
      <c r="N496" s="18">
        <f>Cars_fit!$F$2*'worksheet_(ref_spectra)'!K496</f>
        <v>27.665754005732463</v>
      </c>
    </row>
    <row r="497" spans="1:14" x14ac:dyDescent="0.25">
      <c r="A497" s="18">
        <f>'worksheet_(ref_spectra)'!A497</f>
        <v>547.99999999998897</v>
      </c>
      <c r="B497" s="18">
        <f>'worksheet_(ref_spectra)'!B497</f>
        <v>44616.830881636699</v>
      </c>
      <c r="C497" s="18">
        <f>'worksheet_(ref_spectra)'!Z497</f>
        <v>42095.050878166658</v>
      </c>
      <c r="D497" s="18">
        <f>Chls_fit!$B$2*'worksheet_(ref_spectra)'!C497</f>
        <v>16726.536324350011</v>
      </c>
      <c r="E497" s="18">
        <f>Chls_fit!$C$2*'worksheet_(ref_spectra)'!D497</f>
        <v>17257.656774236479</v>
      </c>
      <c r="F497" s="18">
        <f t="shared" si="14"/>
        <v>33984.193098586489</v>
      </c>
      <c r="G497" s="18">
        <f>Chls_fit!D$2*'worksheet_(ref_spectra)'!E497</f>
        <v>3455.7435431829053</v>
      </c>
      <c r="H497" s="18">
        <f>Chls_fit!E$2*'worksheet_(ref_spectra)'!F497</f>
        <v>4613.2586274014438</v>
      </c>
      <c r="I497" s="18">
        <f t="shared" si="15"/>
        <v>8069.0021705843492</v>
      </c>
      <c r="J497" s="18">
        <f>Cars_fit!$B$2*'worksheet_(ref_spectra)'!G497</f>
        <v>14.895730195164541</v>
      </c>
      <c r="K497" s="18">
        <f>Cars_fit!$C$2*'worksheet_(ref_spectra)'!H497</f>
        <v>0</v>
      </c>
      <c r="L497" s="18">
        <f>Cars_fit!$D$2*'worksheet_(ref_spectra)'!I497</f>
        <v>0</v>
      </c>
      <c r="M497" s="18">
        <f>Cars_fit!$E$2*'worksheet_(ref_spectra)'!J497</f>
        <v>0</v>
      </c>
      <c r="N497" s="18">
        <f>Cars_fit!$F$2*'worksheet_(ref_spectra)'!K497</f>
        <v>26.959878800647932</v>
      </c>
    </row>
    <row r="498" spans="1:14" x14ac:dyDescent="0.25">
      <c r="A498" s="18">
        <f>'worksheet_(ref_spectra)'!A498</f>
        <v>548.39999999998895</v>
      </c>
      <c r="B498" s="18">
        <f>'worksheet_(ref_spectra)'!B498</f>
        <v>44709.436836330504</v>
      </c>
      <c r="C498" s="18">
        <f>'worksheet_(ref_spectra)'!Z498</f>
        <v>42251.63403501868</v>
      </c>
      <c r="D498" s="18">
        <f>Chls_fit!$B$2*'worksheet_(ref_spectra)'!C498</f>
        <v>16846.643728039598</v>
      </c>
      <c r="E498" s="18">
        <f>Chls_fit!$C$2*'worksheet_(ref_spectra)'!D498</f>
        <v>17270.740668682451</v>
      </c>
      <c r="F498" s="18">
        <f t="shared" si="14"/>
        <v>34117.384396722045</v>
      </c>
      <c r="G498" s="18">
        <f>Chls_fit!D$2*'worksheet_(ref_spectra)'!E498</f>
        <v>3463.2492305165151</v>
      </c>
      <c r="H498" s="18">
        <f>Chls_fit!E$2*'worksheet_(ref_spectra)'!F498</f>
        <v>4628.574355851667</v>
      </c>
      <c r="I498" s="18">
        <f t="shared" si="15"/>
        <v>8091.8235863681821</v>
      </c>
      <c r="J498" s="18">
        <f>Cars_fit!$B$2*'worksheet_(ref_spectra)'!G498</f>
        <v>15.967116821730901</v>
      </c>
      <c r="K498" s="18">
        <f>Cars_fit!$C$2*'worksheet_(ref_spectra)'!H498</f>
        <v>0</v>
      </c>
      <c r="L498" s="18">
        <f>Cars_fit!$D$2*'worksheet_(ref_spectra)'!I498</f>
        <v>0</v>
      </c>
      <c r="M498" s="18">
        <f>Cars_fit!$E$2*'worksheet_(ref_spectra)'!J498</f>
        <v>0</v>
      </c>
      <c r="N498" s="18">
        <f>Cars_fit!$F$2*'worksheet_(ref_spectra)'!K498</f>
        <v>26.458935106716972</v>
      </c>
    </row>
    <row r="499" spans="1:14" x14ac:dyDescent="0.25">
      <c r="A499" s="18">
        <f>'worksheet_(ref_spectra)'!A499</f>
        <v>548.79999999998904</v>
      </c>
      <c r="B499" s="18">
        <f>'worksheet_(ref_spectra)'!B499</f>
        <v>45111.338791425696</v>
      </c>
      <c r="C499" s="18">
        <f>'worksheet_(ref_spectra)'!Z499</f>
        <v>42545.148467258536</v>
      </c>
      <c r="D499" s="18">
        <f>Chls_fit!$B$2*'worksheet_(ref_spectra)'!C499</f>
        <v>16979.394016328089</v>
      </c>
      <c r="E499" s="18">
        <f>Chls_fit!$C$2*'worksheet_(ref_spectra)'!D499</f>
        <v>17401.579613142167</v>
      </c>
      <c r="F499" s="18">
        <f t="shared" si="14"/>
        <v>34380.97362947026</v>
      </c>
      <c r="G499" s="18">
        <f>Chls_fit!D$2*'worksheet_(ref_spectra)'!E499</f>
        <v>3475.1332354613974</v>
      </c>
      <c r="H499" s="18">
        <f>Chls_fit!E$2*'worksheet_(ref_spectra)'!F499</f>
        <v>4648.7266301282771</v>
      </c>
      <c r="I499" s="18">
        <f t="shared" si="15"/>
        <v>8123.8598655896749</v>
      </c>
      <c r="J499" s="18">
        <f>Cars_fit!$B$2*'worksheet_(ref_spectra)'!G499</f>
        <v>14.584682464871083</v>
      </c>
      <c r="K499" s="18">
        <f>Cars_fit!$C$2*'worksheet_(ref_spectra)'!H499</f>
        <v>0</v>
      </c>
      <c r="L499" s="18">
        <f>Cars_fit!$D$2*'worksheet_(ref_spectra)'!I499</f>
        <v>0</v>
      </c>
      <c r="M499" s="18">
        <f>Cars_fit!$E$2*'worksheet_(ref_spectra)'!J499</f>
        <v>0</v>
      </c>
      <c r="N499" s="18">
        <f>Cars_fit!$F$2*'worksheet_(ref_spectra)'!K499</f>
        <v>25.730289733726487</v>
      </c>
    </row>
    <row r="500" spans="1:14" x14ac:dyDescent="0.25">
      <c r="A500" s="18">
        <f>'worksheet_(ref_spectra)'!A500</f>
        <v>549.19999999998902</v>
      </c>
      <c r="B500" s="18">
        <f>'worksheet_(ref_spectra)'!B500</f>
        <v>44973.163543998897</v>
      </c>
      <c r="C500" s="18">
        <f>'worksheet_(ref_spectra)'!Z500</f>
        <v>42513.087273579687</v>
      </c>
      <c r="D500" s="18">
        <f>Chls_fit!$B$2*'worksheet_(ref_spectra)'!C500</f>
        <v>16973.072574028636</v>
      </c>
      <c r="E500" s="18">
        <f>Chls_fit!$C$2*'worksheet_(ref_spectra)'!D500</f>
        <v>17368.869877027239</v>
      </c>
      <c r="F500" s="18">
        <f t="shared" si="14"/>
        <v>34341.942451055875</v>
      </c>
      <c r="G500" s="18">
        <f>Chls_fit!D$2*'worksheet_(ref_spectra)'!E500</f>
        <v>3478.2606051837352</v>
      </c>
      <c r="H500" s="18">
        <f>Chls_fit!E$2*'worksheet_(ref_spectra)'!F500</f>
        <v>4652.7570849835984</v>
      </c>
      <c r="I500" s="18">
        <f t="shared" si="15"/>
        <v>8131.0176901673331</v>
      </c>
      <c r="J500" s="18">
        <f>Cars_fit!$B$2*'worksheet_(ref_spectra)'!G500</f>
        <v>14.100830439970146</v>
      </c>
      <c r="K500" s="18">
        <f>Cars_fit!$C$2*'worksheet_(ref_spectra)'!H500</f>
        <v>0</v>
      </c>
      <c r="L500" s="18">
        <f>Cars_fit!$D$2*'worksheet_(ref_spectra)'!I500</f>
        <v>0</v>
      </c>
      <c r="M500" s="18">
        <f>Cars_fit!$E$2*'worksheet_(ref_spectra)'!J500</f>
        <v>0</v>
      </c>
      <c r="N500" s="18">
        <f>Cars_fit!$F$2*'worksheet_(ref_spectra)'!K500</f>
        <v>26.026301916503872</v>
      </c>
    </row>
    <row r="501" spans="1:14" x14ac:dyDescent="0.25">
      <c r="A501" s="18">
        <f>'worksheet_(ref_spectra)'!A501</f>
        <v>549.599999999989</v>
      </c>
      <c r="B501" s="18">
        <f>'worksheet_(ref_spectra)'!B501</f>
        <v>44830.531423750799</v>
      </c>
      <c r="C501" s="18">
        <f>'worksheet_(ref_spectra)'!Z501</f>
        <v>42551.53193646812</v>
      </c>
      <c r="D501" s="18">
        <f>Chls_fit!$B$2*'worksheet_(ref_spectra)'!C501</f>
        <v>16998.358343226446</v>
      </c>
      <c r="E501" s="18">
        <f>Chls_fit!$C$2*'worksheet_(ref_spectra)'!D501</f>
        <v>17375.411824250223</v>
      </c>
      <c r="F501" s="18">
        <f t="shared" si="14"/>
        <v>34373.770167476672</v>
      </c>
      <c r="G501" s="18">
        <f>Chls_fit!D$2*'worksheet_(ref_spectra)'!E501</f>
        <v>3493.8974537954223</v>
      </c>
      <c r="H501" s="18">
        <f>Chls_fit!E$2*'worksheet_(ref_spectra)'!F501</f>
        <v>4643.890084301891</v>
      </c>
      <c r="I501" s="18">
        <f t="shared" si="15"/>
        <v>8137.7875380973128</v>
      </c>
      <c r="J501" s="18">
        <f>Cars_fit!$B$2*'worksheet_(ref_spectra)'!G501</f>
        <v>14.653804182714074</v>
      </c>
      <c r="K501" s="18">
        <f>Cars_fit!$C$2*'worksheet_(ref_spectra)'!H501</f>
        <v>0</v>
      </c>
      <c r="L501" s="18">
        <f>Cars_fit!$D$2*'worksheet_(ref_spectra)'!I501</f>
        <v>0</v>
      </c>
      <c r="M501" s="18">
        <f>Cars_fit!$E$2*'worksheet_(ref_spectra)'!J501</f>
        <v>0</v>
      </c>
      <c r="N501" s="18">
        <f>Cars_fit!$F$2*'worksheet_(ref_spectra)'!K501</f>
        <v>25.320426711419341</v>
      </c>
    </row>
    <row r="502" spans="1:14" x14ac:dyDescent="0.25">
      <c r="A502" s="18">
        <f>'worksheet_(ref_spectra)'!A502</f>
        <v>549.99999999998897</v>
      </c>
      <c r="B502" s="18">
        <f>'worksheet_(ref_spectra)'!B502</f>
        <v>44819.697055709599</v>
      </c>
      <c r="C502" s="18">
        <f>'worksheet_(ref_spectra)'!Z502</f>
        <v>42718.016232223868</v>
      </c>
      <c r="D502" s="18">
        <f>Chls_fit!$B$2*'worksheet_(ref_spectra)'!C502</f>
        <v>17080.537093119321</v>
      </c>
      <c r="E502" s="18">
        <f>Chls_fit!$C$2*'worksheet_(ref_spectra)'!D502</f>
        <v>17460.457138149039</v>
      </c>
      <c r="F502" s="18">
        <f t="shared" si="14"/>
        <v>34540.994231268356</v>
      </c>
      <c r="G502" s="18">
        <f>Chls_fit!D$2*'worksheet_(ref_spectra)'!E502</f>
        <v>3492.0210319620201</v>
      </c>
      <c r="H502" s="18">
        <f>Chls_fit!E$2*'worksheet_(ref_spectra)'!F502</f>
        <v>4646.3083572150836</v>
      </c>
      <c r="I502" s="18">
        <f t="shared" si="15"/>
        <v>8138.3293891771036</v>
      </c>
      <c r="J502" s="18">
        <f>Cars_fit!$B$2*'worksheet_(ref_spectra)'!G502</f>
        <v>14.100830439970146</v>
      </c>
      <c r="K502" s="18">
        <f>Cars_fit!$C$2*'worksheet_(ref_spectra)'!H502</f>
        <v>0</v>
      </c>
      <c r="L502" s="18">
        <f>Cars_fit!$D$2*'worksheet_(ref_spectra)'!I502</f>
        <v>0</v>
      </c>
      <c r="M502" s="18">
        <f>Cars_fit!$E$2*'worksheet_(ref_spectra)'!J502</f>
        <v>0</v>
      </c>
      <c r="N502" s="18">
        <f>Cars_fit!$F$2*'worksheet_(ref_spectra)'!K502</f>
        <v>24.591781338428856</v>
      </c>
    </row>
    <row r="503" spans="1:14" x14ac:dyDescent="0.25">
      <c r="A503" s="18">
        <f>'worksheet_(ref_spectra)'!A503</f>
        <v>550.39999999998895</v>
      </c>
      <c r="B503" s="18">
        <f>'worksheet_(ref_spectra)'!B503</f>
        <v>45391.557153481997</v>
      </c>
      <c r="C503" s="18">
        <f>'worksheet_(ref_spectra)'!Z503</f>
        <v>42718.460071821995</v>
      </c>
      <c r="D503" s="18">
        <f>Chls_fit!$B$2*'worksheet_(ref_spectra)'!C503</f>
        <v>17004.679785525899</v>
      </c>
      <c r="E503" s="18">
        <f>Chls_fit!$C$2*'worksheet_(ref_spectra)'!D503</f>
        <v>17525.876610378895</v>
      </c>
      <c r="F503" s="18">
        <f t="shared" si="14"/>
        <v>34530.556395904794</v>
      </c>
      <c r="G503" s="18">
        <f>Chls_fit!D$2*'worksheet_(ref_spectra)'!E503</f>
        <v>3501.4031411290325</v>
      </c>
      <c r="H503" s="18">
        <f>Chls_fit!E$2*'worksheet_(ref_spectra)'!F503</f>
        <v>4649.532721099341</v>
      </c>
      <c r="I503" s="18">
        <f t="shared" si="15"/>
        <v>8150.9358622283735</v>
      </c>
      <c r="J503" s="18">
        <f>Cars_fit!$B$2*'worksheet_(ref_spectra)'!G503</f>
        <v>12.649274365267337</v>
      </c>
      <c r="K503" s="18">
        <f>Cars_fit!$C$2*'worksheet_(ref_spectra)'!H503</f>
        <v>0</v>
      </c>
      <c r="L503" s="18">
        <f>Cars_fit!$D$2*'worksheet_(ref_spectra)'!I503</f>
        <v>0</v>
      </c>
      <c r="M503" s="18">
        <f>Cars_fit!$E$2*'worksheet_(ref_spectra)'!J503</f>
        <v>0</v>
      </c>
      <c r="N503" s="18">
        <f>Cars_fit!$F$2*'worksheet_(ref_spectra)'!K503</f>
        <v>24.318539323557424</v>
      </c>
    </row>
    <row r="504" spans="1:14" x14ac:dyDescent="0.25">
      <c r="A504" s="18">
        <f>'worksheet_(ref_spectra)'!A504</f>
        <v>550.79999999998904</v>
      </c>
      <c r="B504" s="18">
        <f>'worksheet_(ref_spectra)'!B504</f>
        <v>45541.843561256806</v>
      </c>
      <c r="C504" s="18">
        <f>'worksheet_(ref_spectra)'!Z504</f>
        <v>43331.237302446971</v>
      </c>
      <c r="D504" s="18">
        <f>Chls_fit!$B$2*'worksheet_(ref_spectra)'!C504</f>
        <v>17365.001996594663</v>
      </c>
      <c r="E504" s="18">
        <f>Chls_fit!$C$2*'worksheet_(ref_spectra)'!D504</f>
        <v>17735.218921514443</v>
      </c>
      <c r="F504" s="18">
        <f t="shared" si="14"/>
        <v>35100.220918109102</v>
      </c>
      <c r="G504" s="18">
        <f>Chls_fit!D$2*'worksheet_(ref_spectra)'!E504</f>
        <v>3515.163567907317</v>
      </c>
      <c r="H504" s="18">
        <f>Chls_fit!E$2*'worksheet_(ref_spectra)'!F504</f>
        <v>4678.5519960576585</v>
      </c>
      <c r="I504" s="18">
        <f t="shared" si="15"/>
        <v>8193.7155639649754</v>
      </c>
      <c r="J504" s="18">
        <f>Cars_fit!$B$2*'worksheet_(ref_spectra)'!G504</f>
        <v>12.891200377717805</v>
      </c>
      <c r="K504" s="18">
        <f>Cars_fit!$C$2*'worksheet_(ref_spectra)'!H504</f>
        <v>0</v>
      </c>
      <c r="L504" s="18">
        <f>Cars_fit!$D$2*'worksheet_(ref_spectra)'!I504</f>
        <v>0</v>
      </c>
      <c r="M504" s="18">
        <f>Cars_fit!$E$2*'worksheet_(ref_spectra)'!J504</f>
        <v>0</v>
      </c>
      <c r="N504" s="18">
        <f>Cars_fit!$F$2*'worksheet_(ref_spectra)'!K504</f>
        <v>24.409619995181234</v>
      </c>
    </row>
    <row r="505" spans="1:14" x14ac:dyDescent="0.25">
      <c r="A505" s="18">
        <f>'worksheet_(ref_spectra)'!A505</f>
        <v>551.19999999998902</v>
      </c>
      <c r="B505" s="18">
        <f>'worksheet_(ref_spectra)'!B505</f>
        <v>45688.0370303409</v>
      </c>
      <c r="C505" s="18">
        <f>'worksheet_(ref_spectra)'!Z505</f>
        <v>43357.51723296805</v>
      </c>
      <c r="D505" s="18">
        <f>Chls_fit!$B$2*'worksheet_(ref_spectra)'!C505</f>
        <v>17371.323438894113</v>
      </c>
      <c r="E505" s="18">
        <f>Chls_fit!$C$2*'worksheet_(ref_spectra)'!D505</f>
        <v>17748.302815960411</v>
      </c>
      <c r="F505" s="18">
        <f t="shared" si="14"/>
        <v>35119.62625485452</v>
      </c>
      <c r="G505" s="18">
        <f>Chls_fit!D$2*'worksheet_(ref_spectra)'!E505</f>
        <v>3513.9126200183823</v>
      </c>
      <c r="H505" s="18">
        <f>Chls_fit!E$2*'worksheet_(ref_spectra)'!F505</f>
        <v>4686.6129057683029</v>
      </c>
      <c r="I505" s="18">
        <f t="shared" si="15"/>
        <v>8200.5255257866847</v>
      </c>
      <c r="J505" s="18">
        <f>Cars_fit!$B$2*'worksheet_(ref_spectra)'!G505</f>
        <v>13.547856697226219</v>
      </c>
      <c r="K505" s="18">
        <f>Cars_fit!$C$2*'worksheet_(ref_spectra)'!H505</f>
        <v>0</v>
      </c>
      <c r="L505" s="18">
        <f>Cars_fit!$D$2*'worksheet_(ref_spectra)'!I505</f>
        <v>0</v>
      </c>
      <c r="M505" s="18">
        <f>Cars_fit!$E$2*'worksheet_(ref_spectra)'!J505</f>
        <v>0</v>
      </c>
      <c r="N505" s="18">
        <f>Cars_fit!$F$2*'worksheet_(ref_spectra)'!K505</f>
        <v>23.817595629626464</v>
      </c>
    </row>
    <row r="506" spans="1:14" x14ac:dyDescent="0.25">
      <c r="A506" s="18">
        <f>'worksheet_(ref_spectra)'!A506</f>
        <v>551.599999999989</v>
      </c>
      <c r="B506" s="18">
        <f>'worksheet_(ref_spectra)'!B506</f>
        <v>45866.146417079101</v>
      </c>
      <c r="C506" s="18">
        <f>'worksheet_(ref_spectra)'!Z506</f>
        <v>43490.917320714783</v>
      </c>
      <c r="D506" s="18">
        <f>Chls_fit!$B$2*'worksheet_(ref_spectra)'!C506</f>
        <v>17352.359111995756</v>
      </c>
      <c r="E506" s="18">
        <f>Chls_fit!$C$2*'worksheet_(ref_spectra)'!D506</f>
        <v>17898.767602089087</v>
      </c>
      <c r="F506" s="18">
        <f t="shared" si="14"/>
        <v>35251.126714084843</v>
      </c>
      <c r="G506" s="18">
        <f>Chls_fit!D$2*'worksheet_(ref_spectra)'!E506</f>
        <v>3512.6616721294472</v>
      </c>
      <c r="H506" s="18">
        <f>Chls_fit!E$2*'worksheet_(ref_spectra)'!F506</f>
        <v>4692.2555425657538</v>
      </c>
      <c r="I506" s="18">
        <f t="shared" si="15"/>
        <v>8204.9172146952005</v>
      </c>
      <c r="J506" s="18">
        <f>Cars_fit!$B$2*'worksheet_(ref_spectra)'!G506</f>
        <v>11.716131174386959</v>
      </c>
      <c r="K506" s="18">
        <f>Cars_fit!$C$2*'worksheet_(ref_spectra)'!H506</f>
        <v>0</v>
      </c>
      <c r="L506" s="18">
        <f>Cars_fit!$D$2*'worksheet_(ref_spectra)'!I506</f>
        <v>0</v>
      </c>
      <c r="M506" s="18">
        <f>Cars_fit!$E$2*'worksheet_(ref_spectra)'!J506</f>
        <v>0</v>
      </c>
      <c r="N506" s="18">
        <f>Cars_fit!$F$2*'worksheet_(ref_spectra)'!K506</f>
        <v>23.157260760353839</v>
      </c>
    </row>
    <row r="507" spans="1:14" x14ac:dyDescent="0.25">
      <c r="A507" s="18">
        <f>'worksheet_(ref_spectra)'!A507</f>
        <v>551.99999999998897</v>
      </c>
      <c r="B507" s="18">
        <f>'worksheet_(ref_spectra)'!B507</f>
        <v>46361.232092255901</v>
      </c>
      <c r="C507" s="18">
        <f>'worksheet_(ref_spectra)'!Z507</f>
        <v>43824.556731592762</v>
      </c>
      <c r="D507" s="18">
        <f>Chls_fit!$B$2*'worksheet_(ref_spectra)'!C507</f>
        <v>17560.966707877673</v>
      </c>
      <c r="E507" s="18">
        <f>Chls_fit!$C$2*'worksheet_(ref_spectra)'!D507</f>
        <v>18009.980704879843</v>
      </c>
      <c r="F507" s="18">
        <f t="shared" si="14"/>
        <v>35570.947412757516</v>
      </c>
      <c r="G507" s="18">
        <f>Chls_fit!D$2*'worksheet_(ref_spectra)'!E507</f>
        <v>3528.2985207411343</v>
      </c>
      <c r="H507" s="18">
        <f>Chls_fit!E$2*'worksheet_(ref_spectra)'!F507</f>
        <v>4689.8372696525603</v>
      </c>
      <c r="I507" s="18">
        <f t="shared" si="15"/>
        <v>8218.1357903936951</v>
      </c>
      <c r="J507" s="18">
        <f>Cars_fit!$B$2*'worksheet_(ref_spectra)'!G507</f>
        <v>12.407348352816868</v>
      </c>
      <c r="K507" s="18">
        <f>Cars_fit!$C$2*'worksheet_(ref_spectra)'!H507</f>
        <v>0</v>
      </c>
      <c r="L507" s="18">
        <f>Cars_fit!$D$2*'worksheet_(ref_spectra)'!I507</f>
        <v>0</v>
      </c>
      <c r="M507" s="18">
        <f>Cars_fit!$E$2*'worksheet_(ref_spectra)'!J507</f>
        <v>0</v>
      </c>
      <c r="N507" s="18">
        <f>Cars_fit!$F$2*'worksheet_(ref_spectra)'!K507</f>
        <v>23.066180088730029</v>
      </c>
    </row>
    <row r="508" spans="1:14" x14ac:dyDescent="0.25">
      <c r="A508" s="18">
        <f>'worksheet_(ref_spectra)'!A508</f>
        <v>552.39999999998804</v>
      </c>
      <c r="B508" s="18">
        <f>'worksheet_(ref_spectra)'!B508</f>
        <v>46585.703478110598</v>
      </c>
      <c r="C508" s="18">
        <f>'worksheet_(ref_spectra)'!Z508</f>
        <v>44137.42850303532</v>
      </c>
      <c r="D508" s="18">
        <f>Chls_fit!$B$2*'worksheet_(ref_spectra)'!C508</f>
        <v>17674.752669267811</v>
      </c>
      <c r="E508" s="18">
        <f>Chls_fit!$C$2*'worksheet_(ref_spectra)'!D508</f>
        <v>18219.323016015387</v>
      </c>
      <c r="F508" s="18">
        <f t="shared" si="14"/>
        <v>35894.075685283198</v>
      </c>
      <c r="G508" s="18">
        <f>Chls_fit!D$2*'worksheet_(ref_spectra)'!E508</f>
        <v>3520.167359463057</v>
      </c>
      <c r="H508" s="18">
        <f>Chls_fit!E$2*'worksheet_(ref_spectra)'!F508</f>
        <v>4686.6129057683029</v>
      </c>
      <c r="I508" s="18">
        <f t="shared" si="15"/>
        <v>8206.7802652313603</v>
      </c>
      <c r="J508" s="18">
        <f>Cars_fit!$B$2*'worksheet_(ref_spectra)'!G508</f>
        <v>13.893465286441174</v>
      </c>
      <c r="K508" s="18">
        <f>Cars_fit!$C$2*'worksheet_(ref_spectra)'!H508</f>
        <v>0</v>
      </c>
      <c r="L508" s="18">
        <f>Cars_fit!$D$2*'worksheet_(ref_spectra)'!I508</f>
        <v>0</v>
      </c>
      <c r="M508" s="18">
        <f>Cars_fit!$E$2*'worksheet_(ref_spectra)'!J508</f>
        <v>0</v>
      </c>
      <c r="N508" s="18">
        <f>Cars_fit!$F$2*'worksheet_(ref_spectra)'!K508</f>
        <v>22.679087234328833</v>
      </c>
    </row>
    <row r="509" spans="1:14" x14ac:dyDescent="0.25">
      <c r="A509" s="18">
        <f>'worksheet_(ref_spectra)'!A509</f>
        <v>552.79999999998802</v>
      </c>
      <c r="B509" s="18">
        <f>'worksheet_(ref_spectra)'!B509</f>
        <v>47226.536424287704</v>
      </c>
      <c r="C509" s="18">
        <f>'worksheet_(ref_spectra)'!Z509</f>
        <v>44582.31262691554</v>
      </c>
      <c r="D509" s="18">
        <f>Chls_fit!$B$2*'worksheet_(ref_spectra)'!C509</f>
        <v>17927.61036124589</v>
      </c>
      <c r="E509" s="18">
        <f>Chls_fit!$C$2*'worksheet_(ref_spectra)'!D509</f>
        <v>18369.787802144063</v>
      </c>
      <c r="F509" s="18">
        <f t="shared" si="14"/>
        <v>36297.398163389953</v>
      </c>
      <c r="G509" s="18">
        <f>Chls_fit!D$2*'worksheet_(ref_spectra)'!E509</f>
        <v>3538.9315777970819</v>
      </c>
      <c r="H509" s="18">
        <f>Chls_fit!E$2*'worksheet_(ref_spectra)'!F509</f>
        <v>4710.7956349002343</v>
      </c>
      <c r="I509" s="18">
        <f t="shared" si="15"/>
        <v>8249.7272126973166</v>
      </c>
      <c r="J509" s="18">
        <f>Cars_fit!$B$2*'worksheet_(ref_spectra)'!G509</f>
        <v>13.23680896693276</v>
      </c>
      <c r="K509" s="18">
        <f>Cars_fit!$C$2*'worksheet_(ref_spectra)'!H509</f>
        <v>0</v>
      </c>
      <c r="L509" s="18">
        <f>Cars_fit!$D$2*'worksheet_(ref_spectra)'!I509</f>
        <v>0</v>
      </c>
      <c r="M509" s="18">
        <f>Cars_fit!$E$2*'worksheet_(ref_spectra)'!J509</f>
        <v>0</v>
      </c>
      <c r="N509" s="18">
        <f>Cars_fit!$F$2*'worksheet_(ref_spectra)'!K509</f>
        <v>21.950441861338348</v>
      </c>
    </row>
    <row r="510" spans="1:14" x14ac:dyDescent="0.25">
      <c r="A510" s="18">
        <f>'worksheet_(ref_spectra)'!A510</f>
        <v>553.19999999998799</v>
      </c>
      <c r="B510" s="18">
        <f>'worksheet_(ref_spectra)'!B510</f>
        <v>47378.132655362897</v>
      </c>
      <c r="C510" s="18">
        <f>'worksheet_(ref_spectra)'!Z510</f>
        <v>45115.274108668622</v>
      </c>
      <c r="D510" s="18">
        <f>Chls_fit!$B$2*'worksheet_(ref_spectra)'!C510</f>
        <v>18161.503726325616</v>
      </c>
      <c r="E510" s="18">
        <f>Chls_fit!$C$2*'worksheet_(ref_spectra)'!D510</f>
        <v>18657.633479955435</v>
      </c>
      <c r="F510" s="18">
        <f t="shared" si="14"/>
        <v>36819.137206281055</v>
      </c>
      <c r="G510" s="18">
        <f>Chls_fit!D$2*'worksheet_(ref_spectra)'!E510</f>
        <v>3546.4372651306917</v>
      </c>
      <c r="H510" s="18">
        <f>Chls_fit!E$2*'worksheet_(ref_spectra)'!F510</f>
        <v>4715.6321807266204</v>
      </c>
      <c r="I510" s="18">
        <f t="shared" si="15"/>
        <v>8262.0694458573125</v>
      </c>
      <c r="J510" s="18">
        <f>Cars_fit!$B$2*'worksheet_(ref_spectra)'!G510</f>
        <v>12.891200377717805</v>
      </c>
      <c r="K510" s="18">
        <f>Cars_fit!$C$2*'worksheet_(ref_spectra)'!H510</f>
        <v>0</v>
      </c>
      <c r="L510" s="18">
        <f>Cars_fit!$D$2*'worksheet_(ref_spectra)'!I510</f>
        <v>0</v>
      </c>
      <c r="M510" s="18">
        <f>Cars_fit!$E$2*'worksheet_(ref_spectra)'!J510</f>
        <v>0</v>
      </c>
      <c r="N510" s="18">
        <f>Cars_fit!$F$2*'worksheet_(ref_spectra)'!K510</f>
        <v>21.176256152535959</v>
      </c>
    </row>
    <row r="511" spans="1:14" x14ac:dyDescent="0.25">
      <c r="A511" s="18">
        <f>'worksheet_(ref_spectra)'!A511</f>
        <v>553.59999999998797</v>
      </c>
      <c r="B511" s="18">
        <f>'worksheet_(ref_spectra)'!B511</f>
        <v>47811.937524831199</v>
      </c>
      <c r="C511" s="18">
        <f>'worksheet_(ref_spectra)'!Z511</f>
        <v>45297.835446801291</v>
      </c>
      <c r="D511" s="18">
        <f>Chls_fit!$B$2*'worksheet_(ref_spectra)'!C511</f>
        <v>18193.110937822876</v>
      </c>
      <c r="E511" s="18">
        <f>Chls_fit!$C$2*'worksheet_(ref_spectra)'!D511</f>
        <v>18814.640213307095</v>
      </c>
      <c r="F511" s="18">
        <f t="shared" si="14"/>
        <v>37007.751151129967</v>
      </c>
      <c r="G511" s="18">
        <f>Chls_fit!D$2*'worksheet_(ref_spectra)'!E511</f>
        <v>3538.3061038526143</v>
      </c>
      <c r="H511" s="18">
        <f>Chls_fit!E$2*'worksheet_(ref_spectra)'!F511</f>
        <v>4718.8565446108778</v>
      </c>
      <c r="I511" s="18">
        <f t="shared" si="15"/>
        <v>8257.1626484634926</v>
      </c>
      <c r="J511" s="18">
        <f>Cars_fit!$B$2*'worksheet_(ref_spectra)'!G511</f>
        <v>12.269104917130887</v>
      </c>
      <c r="K511" s="18">
        <f>Cars_fit!$C$2*'worksheet_(ref_spectra)'!H511</f>
        <v>0</v>
      </c>
      <c r="L511" s="18">
        <f>Cars_fit!$D$2*'worksheet_(ref_spectra)'!I511</f>
        <v>0</v>
      </c>
      <c r="M511" s="18">
        <f>Cars_fit!$E$2*'worksheet_(ref_spectra)'!J511</f>
        <v>0</v>
      </c>
      <c r="N511" s="18">
        <f>Cars_fit!$F$2*'worksheet_(ref_spectra)'!K511</f>
        <v>20.652542290699049</v>
      </c>
    </row>
    <row r="512" spans="1:14" x14ac:dyDescent="0.25">
      <c r="A512" s="18">
        <f>'worksheet_(ref_spectra)'!A512</f>
        <v>553.99999999998795</v>
      </c>
      <c r="B512" s="18">
        <f>'worksheet_(ref_spectra)'!B512</f>
        <v>48382.498110241599</v>
      </c>
      <c r="C512" s="18">
        <f>'worksheet_(ref_spectra)'!Z512</f>
        <v>45767.775137159231</v>
      </c>
      <c r="D512" s="18">
        <f>Chls_fit!$B$2*'worksheet_(ref_spectra)'!C512</f>
        <v>18477.575841298214</v>
      </c>
      <c r="E512" s="18">
        <f>Chls_fit!$C$2*'worksheet_(ref_spectra)'!D512</f>
        <v>18997.814735550695</v>
      </c>
      <c r="F512" s="18">
        <f t="shared" si="14"/>
        <v>37475.390576848906</v>
      </c>
      <c r="G512" s="18">
        <f>Chls_fit!D$2*'worksheet_(ref_spectra)'!E512</f>
        <v>3542.0589475194192</v>
      </c>
      <c r="H512" s="18">
        <f>Chls_fit!E$2*'worksheet_(ref_spectra)'!F512</f>
        <v>4718.0504536398139</v>
      </c>
      <c r="I512" s="18">
        <f t="shared" si="15"/>
        <v>8260.1094011592322</v>
      </c>
      <c r="J512" s="18">
        <f>Cars_fit!$B$2*'worksheet_(ref_spectra)'!G512</f>
        <v>11.508766020857987</v>
      </c>
      <c r="K512" s="18">
        <f>Cars_fit!$C$2*'worksheet_(ref_spectra)'!H512</f>
        <v>0</v>
      </c>
      <c r="L512" s="18">
        <f>Cars_fit!$D$2*'worksheet_(ref_spectra)'!I512</f>
        <v>0</v>
      </c>
      <c r="M512" s="18">
        <f>Cars_fit!$E$2*'worksheet_(ref_spectra)'!J512</f>
        <v>0</v>
      </c>
      <c r="N512" s="18">
        <f>Cars_fit!$F$2*'worksheet_(ref_spectra)'!K512</f>
        <v>20.76639313022881</v>
      </c>
    </row>
    <row r="513" spans="1:14" x14ac:dyDescent="0.25">
      <c r="A513" s="18">
        <f>'worksheet_(ref_spectra)'!A513</f>
        <v>554.39999999998804</v>
      </c>
      <c r="B513" s="18">
        <f>'worksheet_(ref_spectra)'!B513</f>
        <v>48764.787575906295</v>
      </c>
      <c r="C513" s="18">
        <f>'worksheet_(ref_spectra)'!Z513</f>
        <v>46484.653096249778</v>
      </c>
      <c r="D513" s="18">
        <f>Chls_fit!$B$2*'worksheet_(ref_spectra)'!C513</f>
        <v>18825.255167768075</v>
      </c>
      <c r="E513" s="18">
        <f>Chls_fit!$C$2*'worksheet_(ref_spectra)'!D513</f>
        <v>19324.912096699984</v>
      </c>
      <c r="F513" s="18">
        <f t="shared" si="14"/>
        <v>38150.167264468058</v>
      </c>
      <c r="G513" s="18">
        <f>Chls_fit!D$2*'worksheet_(ref_spectra)'!E513</f>
        <v>3563.3250616313144</v>
      </c>
      <c r="H513" s="18">
        <f>Chls_fit!E$2*'worksheet_(ref_spectra)'!F513</f>
        <v>4739.008818887487</v>
      </c>
      <c r="I513" s="18">
        <f t="shared" si="15"/>
        <v>8302.3338805188014</v>
      </c>
      <c r="J513" s="18">
        <f>Cars_fit!$B$2*'worksheet_(ref_spectra)'!G513</f>
        <v>11.681570315465464</v>
      </c>
      <c r="K513" s="18">
        <f>Cars_fit!$C$2*'worksheet_(ref_spectra)'!H513</f>
        <v>0</v>
      </c>
      <c r="L513" s="18">
        <f>Cars_fit!$D$2*'worksheet_(ref_spectra)'!I513</f>
        <v>0</v>
      </c>
      <c r="M513" s="18">
        <f>Cars_fit!$E$2*'worksheet_(ref_spectra)'!J513</f>
        <v>0</v>
      </c>
      <c r="N513" s="18">
        <f>Cars_fit!$F$2*'worksheet_(ref_spectra)'!K513</f>
        <v>20.470380947451428</v>
      </c>
    </row>
    <row r="514" spans="1:14" x14ac:dyDescent="0.25">
      <c r="A514" s="18">
        <f>'worksheet_(ref_spectra)'!A514</f>
        <v>554.79999999998802</v>
      </c>
      <c r="B514" s="18">
        <f>'worksheet_(ref_spectra)'!B514</f>
        <v>49441.477423172204</v>
      </c>
      <c r="C514" s="18">
        <f>'worksheet_(ref_spectra)'!Z514</f>
        <v>47154.387534114154</v>
      </c>
      <c r="D514" s="18">
        <f>Chls_fit!$B$2*'worksheet_(ref_spectra)'!C514</f>
        <v>19160.291609639033</v>
      </c>
      <c r="E514" s="18">
        <f>Chls_fit!$C$2*'worksheet_(ref_spectra)'!D514</f>
        <v>19638.925563403303</v>
      </c>
      <c r="F514" s="18">
        <f t="shared" si="14"/>
        <v>38799.217173042336</v>
      </c>
      <c r="G514" s="18">
        <f>Chls_fit!D$2*'worksheet_(ref_spectra)'!E514</f>
        <v>3575.2090665761966</v>
      </c>
      <c r="H514" s="18">
        <f>Chls_fit!E$2*'worksheet_(ref_spectra)'!F514</f>
        <v>4748.6819105402601</v>
      </c>
      <c r="I514" s="18">
        <f t="shared" si="15"/>
        <v>8323.8909771164563</v>
      </c>
      <c r="J514" s="18">
        <f>Cars_fit!$B$2*'worksheet_(ref_spectra)'!G514</f>
        <v>11.059474854878546</v>
      </c>
      <c r="K514" s="18">
        <f>Cars_fit!$C$2*'worksheet_(ref_spectra)'!H514</f>
        <v>0</v>
      </c>
      <c r="L514" s="18">
        <f>Cars_fit!$D$2*'worksheet_(ref_spectra)'!I514</f>
        <v>0</v>
      </c>
      <c r="M514" s="18">
        <f>Cars_fit!$E$2*'worksheet_(ref_spectra)'!J514</f>
        <v>0</v>
      </c>
      <c r="N514" s="18">
        <f>Cars_fit!$F$2*'worksheet_(ref_spectra)'!K514</f>
        <v>20.219909100485946</v>
      </c>
    </row>
    <row r="515" spans="1:14" x14ac:dyDescent="0.25">
      <c r="A515" s="18">
        <f>'worksheet_(ref_spectra)'!A515</f>
        <v>555.19999999998799</v>
      </c>
      <c r="B515" s="18">
        <f>'worksheet_(ref_spectra)'!B515</f>
        <v>49831.691474671003</v>
      </c>
      <c r="C515" s="18">
        <f>'worksheet_(ref_spectra)'!Z515</f>
        <v>47424.299713493376</v>
      </c>
      <c r="D515" s="18">
        <f>Chls_fit!$B$2*'worksheet_(ref_spectra)'!C515</f>
        <v>19185.577378836839</v>
      </c>
      <c r="E515" s="18">
        <f>Chls_fit!$C$2*'worksheet_(ref_spectra)'!D515</f>
        <v>19900.603452322732</v>
      </c>
      <c r="F515" s="18">
        <f t="shared" ref="F515:F578" si="16">D515+E515</f>
        <v>39086.180831159567</v>
      </c>
      <c r="G515" s="18">
        <f>Chls_fit!D$2*'worksheet_(ref_spectra)'!E515</f>
        <v>3561.4486397979117</v>
      </c>
      <c r="H515" s="18">
        <f>Chls_fit!E$2*'worksheet_(ref_spectra)'!F515</f>
        <v>4745.4575466560027</v>
      </c>
      <c r="I515" s="18">
        <f t="shared" ref="I515:I578" si="17">G515+H515</f>
        <v>8306.9061864539144</v>
      </c>
      <c r="J515" s="18">
        <f>Cars_fit!$B$2*'worksheet_(ref_spectra)'!G515</f>
        <v>11.197718290564527</v>
      </c>
      <c r="K515" s="18">
        <f>Cars_fit!$C$2*'worksheet_(ref_spectra)'!H515</f>
        <v>0</v>
      </c>
      <c r="L515" s="18">
        <f>Cars_fit!$D$2*'worksheet_(ref_spectra)'!I515</f>
        <v>0</v>
      </c>
      <c r="M515" s="18">
        <f>Cars_fit!$E$2*'worksheet_(ref_spectra)'!J515</f>
        <v>0</v>
      </c>
      <c r="N515" s="18">
        <f>Cars_fit!$F$2*'worksheet_(ref_spectra)'!K515</f>
        <v>20.014977589332375</v>
      </c>
    </row>
    <row r="516" spans="1:14" x14ac:dyDescent="0.25">
      <c r="A516" s="18">
        <f>'worksheet_(ref_spectra)'!A516</f>
        <v>555.59999999998797</v>
      </c>
      <c r="B516" s="18">
        <f>'worksheet_(ref_spectra)'!B516</f>
        <v>50201.659183803895</v>
      </c>
      <c r="C516" s="18">
        <f>'worksheet_(ref_spectra)'!Z516</f>
        <v>48223.411182147371</v>
      </c>
      <c r="D516" s="18">
        <f>Chls_fit!$B$2*'worksheet_(ref_spectra)'!C516</f>
        <v>19596.471128301222</v>
      </c>
      <c r="E516" s="18">
        <f>Chls_fit!$C$2*'worksheet_(ref_spectra)'!D516</f>
        <v>20266.952496809936</v>
      </c>
      <c r="F516" s="18">
        <f t="shared" si="16"/>
        <v>39863.423625111158</v>
      </c>
      <c r="G516" s="18">
        <f>Chls_fit!D$2*'worksheet_(ref_spectra)'!E516</f>
        <v>3581.4638060208717</v>
      </c>
      <c r="H516" s="18">
        <f>Chls_fit!E$2*'worksheet_(ref_spectra)'!F516</f>
        <v>4747.8758195691953</v>
      </c>
      <c r="I516" s="18">
        <f t="shared" si="17"/>
        <v>8329.3396255900661</v>
      </c>
      <c r="J516" s="18">
        <f>Cars_fit!$B$2*'worksheet_(ref_spectra)'!G516</f>
        <v>10.610183688899106</v>
      </c>
      <c r="K516" s="18">
        <f>Cars_fit!$C$2*'worksheet_(ref_spectra)'!H516</f>
        <v>0</v>
      </c>
      <c r="L516" s="18">
        <f>Cars_fit!$D$2*'worksheet_(ref_spectra)'!I516</f>
        <v>0</v>
      </c>
      <c r="M516" s="18">
        <f>Cars_fit!$E$2*'worksheet_(ref_spectra)'!J516</f>
        <v>0</v>
      </c>
      <c r="N516" s="18">
        <f>Cars_fit!$F$2*'worksheet_(ref_spectra)'!K516</f>
        <v>20.037747757238325</v>
      </c>
    </row>
    <row r="517" spans="1:14" x14ac:dyDescent="0.25">
      <c r="A517" s="18">
        <f>'worksheet_(ref_spectra)'!A517</f>
        <v>555.99999999998795</v>
      </c>
      <c r="B517" s="18">
        <f>'worksheet_(ref_spectra)'!B517</f>
        <v>51269.464595630896</v>
      </c>
      <c r="C517" s="18">
        <f>'worksheet_(ref_spectra)'!Z517</f>
        <v>48766.047866735411</v>
      </c>
      <c r="D517" s="18">
        <f>Chls_fit!$B$2*'worksheet_(ref_spectra)'!C517</f>
        <v>19811.400166482588</v>
      </c>
      <c r="E517" s="18">
        <f>Chls_fit!$C$2*'worksheet_(ref_spectra)'!D517</f>
        <v>20567.882069067284</v>
      </c>
      <c r="F517" s="18">
        <f t="shared" si="16"/>
        <v>40379.282235549872</v>
      </c>
      <c r="G517" s="18">
        <f>Chls_fit!D$2*'worksheet_(ref_spectra)'!E517</f>
        <v>3581.4638060208717</v>
      </c>
      <c r="H517" s="18">
        <f>Chls_fit!E$2*'worksheet_(ref_spectra)'!F517</f>
        <v>4775.2829125853841</v>
      </c>
      <c r="I517" s="18">
        <f t="shared" si="17"/>
        <v>8356.7467186062568</v>
      </c>
      <c r="J517" s="18">
        <f>Cars_fit!$B$2*'worksheet_(ref_spectra)'!G517</f>
        <v>10.368257676448637</v>
      </c>
      <c r="K517" s="18">
        <f>Cars_fit!$C$2*'worksheet_(ref_spectra)'!H517</f>
        <v>0</v>
      </c>
      <c r="L517" s="18">
        <f>Cars_fit!$D$2*'worksheet_(ref_spectra)'!I517</f>
        <v>0</v>
      </c>
      <c r="M517" s="18">
        <f>Cars_fit!$E$2*'worksheet_(ref_spectra)'!J517</f>
        <v>0</v>
      </c>
      <c r="N517" s="18">
        <f>Cars_fit!$F$2*'worksheet_(ref_spectra)'!K517</f>
        <v>19.650654902837132</v>
      </c>
    </row>
    <row r="518" spans="1:14" x14ac:dyDescent="0.25">
      <c r="A518" s="18">
        <f>'worksheet_(ref_spectra)'!A518</f>
        <v>556.39999999998804</v>
      </c>
      <c r="B518" s="18">
        <f>'worksheet_(ref_spectra)'!B518</f>
        <v>52150.322716753501</v>
      </c>
      <c r="C518" s="18">
        <f>'worksheet_(ref_spectra)'!Z518</f>
        <v>49728.878047183476</v>
      </c>
      <c r="D518" s="18">
        <f>Chls_fit!$B$2*'worksheet_(ref_spectra)'!C518</f>
        <v>20317.11555043875</v>
      </c>
      <c r="E518" s="18">
        <f>Chls_fit!$C$2*'worksheet_(ref_spectra)'!D518</f>
        <v>20999.650585784344</v>
      </c>
      <c r="F518" s="18">
        <f t="shared" si="16"/>
        <v>41316.766136223094</v>
      </c>
      <c r="G518" s="18">
        <f>Chls_fit!D$2*'worksheet_(ref_spectra)'!E518</f>
        <v>3595.8497067436238</v>
      </c>
      <c r="H518" s="18">
        <f>Chls_fit!E$2*'worksheet_(ref_spectra)'!F518</f>
        <v>4786.5681861802859</v>
      </c>
      <c r="I518" s="18">
        <f t="shared" si="17"/>
        <v>8382.4178929239097</v>
      </c>
      <c r="J518" s="18">
        <f>Cars_fit!$B$2*'worksheet_(ref_spectra)'!G518</f>
        <v>10.817548842428078</v>
      </c>
      <c r="K518" s="18">
        <f>Cars_fit!$C$2*'worksheet_(ref_spectra)'!H518</f>
        <v>0</v>
      </c>
      <c r="L518" s="18">
        <f>Cars_fit!$D$2*'worksheet_(ref_spectra)'!I518</f>
        <v>0</v>
      </c>
      <c r="M518" s="18">
        <f>Cars_fit!$E$2*'worksheet_(ref_spectra)'!J518</f>
        <v>0</v>
      </c>
      <c r="N518" s="18">
        <f>Cars_fit!$F$2*'worksheet_(ref_spectra)'!K518</f>
        <v>18.87646919403474</v>
      </c>
    </row>
    <row r="519" spans="1:14" x14ac:dyDescent="0.25">
      <c r="A519" s="18">
        <f>'worksheet_(ref_spectra)'!A519</f>
        <v>556.79999999998802</v>
      </c>
      <c r="B519" s="18">
        <f>'worksheet_(ref_spectra)'!B519</f>
        <v>52547.753119716697</v>
      </c>
      <c r="C519" s="18">
        <f>'worksheet_(ref_spectra)'!Z519</f>
        <v>50326.528279982333</v>
      </c>
      <c r="D519" s="18">
        <f>Chls_fit!$B$2*'worksheet_(ref_spectra)'!C519</f>
        <v>20519.401704021213</v>
      </c>
      <c r="E519" s="18">
        <f>Chls_fit!$C$2*'worksheet_(ref_spectra)'!D519</f>
        <v>21365.999630271548</v>
      </c>
      <c r="F519" s="18">
        <f t="shared" si="16"/>
        <v>41885.401334292765</v>
      </c>
      <c r="G519" s="18">
        <f>Chls_fit!D$2*'worksheet_(ref_spectra)'!E519</f>
        <v>3612.1120292997789</v>
      </c>
      <c r="H519" s="18">
        <f>Chls_fit!E$2*'worksheet_(ref_spectra)'!F519</f>
        <v>4801.0778236594442</v>
      </c>
      <c r="I519" s="18">
        <f t="shared" si="17"/>
        <v>8413.1898529592236</v>
      </c>
      <c r="J519" s="18">
        <f>Cars_fit!$B$2*'worksheet_(ref_spectra)'!G519</f>
        <v>9.5387970623327458</v>
      </c>
      <c r="K519" s="18">
        <f>Cars_fit!$C$2*'worksheet_(ref_spectra)'!H519</f>
        <v>0</v>
      </c>
      <c r="L519" s="18">
        <f>Cars_fit!$D$2*'worksheet_(ref_spectra)'!I519</f>
        <v>0</v>
      </c>
      <c r="M519" s="18">
        <f>Cars_fit!$E$2*'worksheet_(ref_spectra)'!J519</f>
        <v>0</v>
      </c>
      <c r="N519" s="18">
        <f>Cars_fit!$F$2*'worksheet_(ref_spectra)'!K519</f>
        <v>18.398295668009737</v>
      </c>
    </row>
    <row r="520" spans="1:14" x14ac:dyDescent="0.25">
      <c r="A520" s="18">
        <f>'worksheet_(ref_spectra)'!A520</f>
        <v>557.19999999998799</v>
      </c>
      <c r="B520" s="18">
        <f>'worksheet_(ref_spectra)'!B520</f>
        <v>53488.473670359905</v>
      </c>
      <c r="C520" s="18">
        <f>'worksheet_(ref_spectra)'!Z520</f>
        <v>51131.954539312275</v>
      </c>
      <c r="D520" s="18">
        <f>Chls_fit!$B$2*'worksheet_(ref_spectra)'!C520</f>
        <v>20923.974011186143</v>
      </c>
      <c r="E520" s="18">
        <f>Chls_fit!$C$2*'worksheet_(ref_spectra)'!D520</f>
        <v>21765.05841087368</v>
      </c>
      <c r="F520" s="18">
        <f t="shared" si="16"/>
        <v>42689.032422059827</v>
      </c>
      <c r="G520" s="18">
        <f>Chls_fit!D$2*'worksheet_(ref_spectra)'!E520</f>
        <v>3598.351602521494</v>
      </c>
      <c r="H520" s="18">
        <f>Chls_fit!E$2*'worksheet_(ref_spectra)'!F520</f>
        <v>4816.3935521096682</v>
      </c>
      <c r="I520" s="18">
        <f t="shared" si="17"/>
        <v>8414.7451546311622</v>
      </c>
      <c r="J520" s="18">
        <f>Cars_fit!$B$2*'worksheet_(ref_spectra)'!G520</f>
        <v>10.575622829977609</v>
      </c>
      <c r="K520" s="18">
        <f>Cars_fit!$C$2*'worksheet_(ref_spectra)'!H520</f>
        <v>0</v>
      </c>
      <c r="L520" s="18">
        <f>Cars_fit!$D$2*'worksheet_(ref_spectra)'!I520</f>
        <v>0</v>
      </c>
      <c r="M520" s="18">
        <f>Cars_fit!$E$2*'worksheet_(ref_spectra)'!J520</f>
        <v>0</v>
      </c>
      <c r="N520" s="18">
        <f>Cars_fit!$F$2*'worksheet_(ref_spectra)'!K520</f>
        <v>17.601339791301392</v>
      </c>
    </row>
    <row r="521" spans="1:14" x14ac:dyDescent="0.25">
      <c r="A521" s="18">
        <f>'worksheet_(ref_spectra)'!A521</f>
        <v>557.59999999998797</v>
      </c>
      <c r="B521" s="18">
        <f>'worksheet_(ref_spectra)'!B521</f>
        <v>54364.671712713505</v>
      </c>
      <c r="C521" s="18">
        <f>'worksheet_(ref_spectra)'!Z521</f>
        <v>52007.914359355767</v>
      </c>
      <c r="D521" s="18">
        <f>Chls_fit!$B$2*'worksheet_(ref_spectra)'!C521</f>
        <v>21341.189202949972</v>
      </c>
      <c r="E521" s="18">
        <f>Chls_fit!$C$2*'worksheet_(ref_spectra)'!D521</f>
        <v>22203.368874813728</v>
      </c>
      <c r="F521" s="18">
        <f t="shared" si="16"/>
        <v>43544.558077763701</v>
      </c>
      <c r="G521" s="18">
        <f>Chls_fit!D$2*'worksheet_(ref_spectra)'!E521</f>
        <v>3618.3667687444536</v>
      </c>
      <c r="H521" s="18">
        <f>Chls_fit!E$2*'worksheet_(ref_spectra)'!F521</f>
        <v>4817.1996430807321</v>
      </c>
      <c r="I521" s="18">
        <f t="shared" si="17"/>
        <v>8435.5664118251862</v>
      </c>
      <c r="J521" s="18">
        <f>Cars_fit!$B$2*'worksheet_(ref_spectra)'!G521</f>
        <v>10.575622829977609</v>
      </c>
      <c r="K521" s="18">
        <f>Cars_fit!$C$2*'worksheet_(ref_spectra)'!H521</f>
        <v>0</v>
      </c>
      <c r="L521" s="18">
        <f>Cars_fit!$D$2*'worksheet_(ref_spectra)'!I521</f>
        <v>0</v>
      </c>
      <c r="M521" s="18">
        <f>Cars_fit!$E$2*'worksheet_(ref_spectra)'!J521</f>
        <v>0</v>
      </c>
      <c r="N521" s="18">
        <f>Cars_fit!$F$2*'worksheet_(ref_spectra)'!K521</f>
        <v>17.214246936900199</v>
      </c>
    </row>
    <row r="522" spans="1:14" x14ac:dyDescent="0.25">
      <c r="A522" s="18">
        <f>'worksheet_(ref_spectra)'!A522</f>
        <v>557.99999999998795</v>
      </c>
      <c r="B522" s="18">
        <f>'worksheet_(ref_spectra)'!B522</f>
        <v>55355.181766001202</v>
      </c>
      <c r="C522" s="18">
        <f>'worksheet_(ref_spectra)'!Z522</f>
        <v>53008.279963946246</v>
      </c>
      <c r="D522" s="18">
        <f>Chls_fit!$B$2*'worksheet_(ref_spectra)'!C522</f>
        <v>21752.082952414356</v>
      </c>
      <c r="E522" s="18">
        <f>Chls_fit!$C$2*'worksheet_(ref_spectra)'!D522</f>
        <v>22726.724652652589</v>
      </c>
      <c r="F522" s="18">
        <f t="shared" si="16"/>
        <v>44478.807605066948</v>
      </c>
      <c r="G522" s="18">
        <f>Chls_fit!D$2*'worksheet_(ref_spectra)'!E522</f>
        <v>3635.2545652450763</v>
      </c>
      <c r="H522" s="18">
        <f>Chls_fit!E$2*'worksheet_(ref_spectra)'!F522</f>
        <v>4867.1772832867237</v>
      </c>
      <c r="I522" s="18">
        <f t="shared" si="17"/>
        <v>8502.4318485317999</v>
      </c>
      <c r="J522" s="18">
        <f>Cars_fit!$B$2*'worksheet_(ref_spectra)'!G522</f>
        <v>9.7807230747832143</v>
      </c>
      <c r="K522" s="18">
        <f>Cars_fit!$C$2*'worksheet_(ref_spectra)'!H522</f>
        <v>0</v>
      </c>
      <c r="L522" s="18">
        <f>Cars_fit!$D$2*'worksheet_(ref_spectra)'!I522</f>
        <v>0</v>
      </c>
      <c r="M522" s="18">
        <f>Cars_fit!$E$2*'worksheet_(ref_spectra)'!J522</f>
        <v>0</v>
      </c>
      <c r="N522" s="18">
        <f>Cars_fit!$F$2*'worksheet_(ref_spectra)'!K522</f>
        <v>17.259787272712103</v>
      </c>
    </row>
    <row r="523" spans="1:14" x14ac:dyDescent="0.25">
      <c r="A523" s="18">
        <f>'worksheet_(ref_spectra)'!A523</f>
        <v>558.39999999998804</v>
      </c>
      <c r="B523" s="18">
        <f>'worksheet_(ref_spectra)'!B523</f>
        <v>56357.8201742561</v>
      </c>
      <c r="C523" s="18">
        <f>'worksheet_(ref_spectra)'!Z523</f>
        <v>53953.566925341634</v>
      </c>
      <c r="D523" s="18">
        <f>Chls_fit!$B$2*'worksheet_(ref_spectra)'!C523</f>
        <v>22162.976701878735</v>
      </c>
      <c r="E523" s="18">
        <f>Chls_fit!$C$2*'worksheet_(ref_spectra)'!D523</f>
        <v>23250.080430491453</v>
      </c>
      <c r="F523" s="18">
        <f t="shared" si="16"/>
        <v>45413.057132370188</v>
      </c>
      <c r="G523" s="18">
        <f>Chls_fit!D$2*'worksheet_(ref_spectra)'!E523</f>
        <v>3638.3819349674136</v>
      </c>
      <c r="H523" s="18">
        <f>Chls_fit!E$2*'worksheet_(ref_spectra)'!F523</f>
        <v>4875.2381929973672</v>
      </c>
      <c r="I523" s="18">
        <f t="shared" si="17"/>
        <v>8513.6201279647812</v>
      </c>
      <c r="J523" s="18">
        <f>Cars_fit!$B$2*'worksheet_(ref_spectra)'!G523</f>
        <v>9.5387970623327458</v>
      </c>
      <c r="K523" s="18">
        <f>Cars_fit!$C$2*'worksheet_(ref_spectra)'!H523</f>
        <v>0</v>
      </c>
      <c r="L523" s="18">
        <f>Cars_fit!$D$2*'worksheet_(ref_spectra)'!I523</f>
        <v>0</v>
      </c>
      <c r="M523" s="18">
        <f>Cars_fit!$E$2*'worksheet_(ref_spectra)'!J523</f>
        <v>0</v>
      </c>
      <c r="N523" s="18">
        <f>Cars_fit!$F$2*'worksheet_(ref_spectra)'!K523</f>
        <v>17.350867944335914</v>
      </c>
    </row>
    <row r="524" spans="1:14" x14ac:dyDescent="0.25">
      <c r="A524" s="18">
        <f>'worksheet_(ref_spectra)'!A524</f>
        <v>558.79999999998802</v>
      </c>
      <c r="B524" s="18">
        <f>'worksheet_(ref_spectra)'!B524</f>
        <v>57179.544454591</v>
      </c>
      <c r="C524" s="18">
        <f>'worksheet_(ref_spectra)'!Z524</f>
        <v>54956.415854089777</v>
      </c>
      <c r="D524" s="18">
        <f>Chls_fit!$B$2*'worksheet_(ref_spectra)'!C524</f>
        <v>22630.763432038184</v>
      </c>
      <c r="E524" s="18">
        <f>Chls_fit!$C$2*'worksheet_(ref_spectra)'!D524</f>
        <v>23747.268419438369</v>
      </c>
      <c r="F524" s="18">
        <f t="shared" si="16"/>
        <v>46378.031851476553</v>
      </c>
      <c r="G524" s="18">
        <f>Chls_fit!D$2*'worksheet_(ref_spectra)'!E524</f>
        <v>3658.3971011903732</v>
      </c>
      <c r="H524" s="18">
        <f>Chls_fit!E$2*'worksheet_(ref_spectra)'!F524</f>
        <v>4893.7782853318486</v>
      </c>
      <c r="I524" s="18">
        <f t="shared" si="17"/>
        <v>8552.1753865222217</v>
      </c>
      <c r="J524" s="18">
        <f>Cars_fit!$B$2*'worksheet_(ref_spectra)'!G524</f>
        <v>8.7438973071383508</v>
      </c>
      <c r="K524" s="18">
        <f>Cars_fit!$C$2*'worksheet_(ref_spectra)'!H524</f>
        <v>0</v>
      </c>
      <c r="L524" s="18">
        <f>Cars_fit!$D$2*'worksheet_(ref_spectra)'!I524</f>
        <v>0</v>
      </c>
      <c r="M524" s="18">
        <f>Cars_fit!$E$2*'worksheet_(ref_spectra)'!J524</f>
        <v>0</v>
      </c>
      <c r="N524" s="18">
        <f>Cars_fit!$F$2*'worksheet_(ref_spectra)'!K524</f>
        <v>17.464718783865678</v>
      </c>
    </row>
    <row r="525" spans="1:14" x14ac:dyDescent="0.25">
      <c r="A525" s="18">
        <f>'worksheet_(ref_spectra)'!A525</f>
        <v>559.19999999998799</v>
      </c>
      <c r="B525" s="18">
        <f>'worksheet_(ref_spectra)'!B525</f>
        <v>58222.837763820098</v>
      </c>
      <c r="C525" s="18">
        <f>'worksheet_(ref_spectra)'!Z525</f>
        <v>56005.554365813863</v>
      </c>
      <c r="D525" s="18">
        <f>Chls_fit!$B$2*'worksheet_(ref_spectra)'!C525</f>
        <v>23123.835931395439</v>
      </c>
      <c r="E525" s="18">
        <f>Chls_fit!$C$2*'worksheet_(ref_spectra)'!D525</f>
        <v>24244.456408385289</v>
      </c>
      <c r="F525" s="18">
        <f t="shared" si="16"/>
        <v>47368.292339780732</v>
      </c>
      <c r="G525" s="18">
        <f>Chls_fit!D$2*'worksheet_(ref_spectra)'!E525</f>
        <v>3683.4160589690732</v>
      </c>
      <c r="H525" s="18">
        <f>Chls_fit!E$2*'worksheet_(ref_spectra)'!F525</f>
        <v>4927.6341061165522</v>
      </c>
      <c r="I525" s="18">
        <f t="shared" si="17"/>
        <v>8611.0501650856258</v>
      </c>
      <c r="J525" s="18">
        <f>Cars_fit!$B$2*'worksheet_(ref_spectra)'!G525</f>
        <v>9.020384178510314</v>
      </c>
      <c r="K525" s="18">
        <f>Cars_fit!$C$2*'worksheet_(ref_spectra)'!H525</f>
        <v>0</v>
      </c>
      <c r="L525" s="18">
        <f>Cars_fit!$D$2*'worksheet_(ref_spectra)'!I525</f>
        <v>0</v>
      </c>
      <c r="M525" s="18">
        <f>Cars_fit!$E$2*'worksheet_(ref_spectra)'!J525</f>
        <v>0</v>
      </c>
      <c r="N525" s="18">
        <f>Cars_fit!$F$2*'worksheet_(ref_spectra)'!K525</f>
        <v>17.191476768994246</v>
      </c>
    </row>
    <row r="526" spans="1:14" x14ac:dyDescent="0.25">
      <c r="A526" s="18">
        <f>'worksheet_(ref_spectra)'!A526</f>
        <v>559.59999999998797</v>
      </c>
      <c r="B526" s="18">
        <f>'worksheet_(ref_spectra)'!B526</f>
        <v>59187.564270908399</v>
      </c>
      <c r="C526" s="18">
        <f>'worksheet_(ref_spectra)'!Z526</f>
        <v>57097.841131024223</v>
      </c>
      <c r="D526" s="18">
        <f>Chls_fit!$B$2*'worksheet_(ref_spectra)'!C526</f>
        <v>23692.765738346119</v>
      </c>
      <c r="E526" s="18">
        <f>Chls_fit!$C$2*'worksheet_(ref_spectra)'!D526</f>
        <v>24735.102450109222</v>
      </c>
      <c r="F526" s="18">
        <f t="shared" si="16"/>
        <v>48427.868188455337</v>
      </c>
      <c r="G526" s="18">
        <f>Chls_fit!D$2*'worksheet_(ref_spectra)'!E526</f>
        <v>3694.6745899694879</v>
      </c>
      <c r="H526" s="18">
        <f>Chls_fit!E$2*'worksheet_(ref_spectra)'!F526</f>
        <v>4948.5924713642262</v>
      </c>
      <c r="I526" s="18">
        <f t="shared" si="17"/>
        <v>8643.2670613337141</v>
      </c>
      <c r="J526" s="18">
        <f>Cars_fit!$B$2*'worksheet_(ref_spectra)'!G526</f>
        <v>9.4005536266467633</v>
      </c>
      <c r="K526" s="18">
        <f>Cars_fit!$C$2*'worksheet_(ref_spectra)'!H526</f>
        <v>0</v>
      </c>
      <c r="L526" s="18">
        <f>Cars_fit!$D$2*'worksheet_(ref_spectra)'!I526</f>
        <v>0</v>
      </c>
      <c r="M526" s="18">
        <f>Cars_fit!$E$2*'worksheet_(ref_spectra)'!J526</f>
        <v>0</v>
      </c>
      <c r="N526" s="18">
        <f>Cars_fit!$F$2*'worksheet_(ref_spectra)'!K526</f>
        <v>17.30532760852401</v>
      </c>
    </row>
    <row r="527" spans="1:14" x14ac:dyDescent="0.25">
      <c r="A527" s="18">
        <f>'worksheet_(ref_spectra)'!A527</f>
        <v>559.99999999998795</v>
      </c>
      <c r="B527" s="18">
        <f>'worksheet_(ref_spectra)'!B527</f>
        <v>60548.977328399698</v>
      </c>
      <c r="C527" s="18">
        <f>'worksheet_(ref_spectra)'!Z527</f>
        <v>58269.120340331443</v>
      </c>
      <c r="D527" s="18">
        <f>Chls_fit!$B$2*'worksheet_(ref_spectra)'!C527</f>
        <v>24217.445449200637</v>
      </c>
      <c r="E527" s="18">
        <f>Chls_fit!$C$2*'worksheet_(ref_spectra)'!D527</f>
        <v>25343.503541846901</v>
      </c>
      <c r="F527" s="18">
        <f t="shared" si="16"/>
        <v>49560.948991047539</v>
      </c>
      <c r="G527" s="18">
        <f>Chls_fit!D$2*'worksheet_(ref_spectra)'!E527</f>
        <v>3709.0604906922404</v>
      </c>
      <c r="H527" s="18">
        <f>Chls_fit!E$2*'worksheet_(ref_spectra)'!F527</f>
        <v>4973.5812914672215</v>
      </c>
      <c r="I527" s="18">
        <f t="shared" si="17"/>
        <v>8682.6417821594623</v>
      </c>
      <c r="J527" s="18">
        <f>Cars_fit!$B$2*'worksheet_(ref_spectra)'!G527</f>
        <v>9.0895058963533053</v>
      </c>
      <c r="K527" s="18">
        <f>Cars_fit!$C$2*'worksheet_(ref_spectra)'!H527</f>
        <v>0</v>
      </c>
      <c r="L527" s="18">
        <f>Cars_fit!$D$2*'worksheet_(ref_spectra)'!I527</f>
        <v>0</v>
      </c>
      <c r="M527" s="18">
        <f>Cars_fit!$E$2*'worksheet_(ref_spectra)'!J527</f>
        <v>0</v>
      </c>
      <c r="N527" s="18">
        <f>Cars_fit!$F$2*'worksheet_(ref_spectra)'!K527</f>
        <v>16.440061228097807</v>
      </c>
    </row>
    <row r="528" spans="1:14" x14ac:dyDescent="0.25">
      <c r="A528" s="18">
        <f>'worksheet_(ref_spectra)'!A528</f>
        <v>560.39999999998804</v>
      </c>
      <c r="B528" s="18">
        <f>'worksheet_(ref_spectra)'!B528</f>
        <v>61981.548872175699</v>
      </c>
      <c r="C528" s="18">
        <f>'worksheet_(ref_spectra)'!Z528</f>
        <v>59297.967982544236</v>
      </c>
      <c r="D528" s="18">
        <f>Chls_fit!$B$2*'worksheet_(ref_spectra)'!C528</f>
        <v>24647.303525563373</v>
      </c>
      <c r="E528" s="18">
        <f>Chls_fit!$C$2*'worksheet_(ref_spectra)'!D528</f>
        <v>25919.19489746965</v>
      </c>
      <c r="F528" s="18">
        <f t="shared" si="16"/>
        <v>50566.498423033023</v>
      </c>
      <c r="G528" s="18">
        <f>Chls_fit!D$2*'worksheet_(ref_spectra)'!E528</f>
        <v>3722.1954435260577</v>
      </c>
      <c r="H528" s="18">
        <f>Chls_fit!E$2*'worksheet_(ref_spectra)'!F528</f>
        <v>4985.6726560331872</v>
      </c>
      <c r="I528" s="18">
        <f t="shared" si="17"/>
        <v>8707.868099559244</v>
      </c>
      <c r="J528" s="18">
        <f>Cars_fit!$B$2*'worksheet_(ref_spectra)'!G528</f>
        <v>7.7761932573364776</v>
      </c>
      <c r="K528" s="18">
        <f>Cars_fit!$C$2*'worksheet_(ref_spectra)'!H528</f>
        <v>0</v>
      </c>
      <c r="L528" s="18">
        <f>Cars_fit!$D$2*'worksheet_(ref_spectra)'!I528</f>
        <v>0</v>
      </c>
      <c r="M528" s="18">
        <f>Cars_fit!$E$2*'worksheet_(ref_spectra)'!J528</f>
        <v>0</v>
      </c>
      <c r="N528" s="18">
        <f>Cars_fit!$F$2*'worksheet_(ref_spectra)'!K528</f>
        <v>15.825266694637087</v>
      </c>
    </row>
    <row r="529" spans="1:14" x14ac:dyDescent="0.25">
      <c r="A529" s="18">
        <f>'worksheet_(ref_spectra)'!A529</f>
        <v>560.79999999998802</v>
      </c>
      <c r="B529" s="18">
        <f>'worksheet_(ref_spectra)'!B529</f>
        <v>62765.527806937906</v>
      </c>
      <c r="C529" s="18">
        <f>'worksheet_(ref_spectra)'!Z529</f>
        <v>60619.769714674279</v>
      </c>
      <c r="D529" s="18">
        <f>Chls_fit!$B$2*'worksheet_(ref_spectra)'!C529</f>
        <v>25273.126313209123</v>
      </c>
      <c r="E529" s="18">
        <f>Chls_fit!$C$2*'worksheet_(ref_spectra)'!D529</f>
        <v>26547.221830876282</v>
      </c>
      <c r="F529" s="18">
        <f t="shared" si="16"/>
        <v>51820.348144085408</v>
      </c>
      <c r="G529" s="18">
        <f>Chls_fit!D$2*'worksheet_(ref_spectra)'!E529</f>
        <v>3748.4653491936924</v>
      </c>
      <c r="H529" s="18">
        <f>Chls_fit!E$2*'worksheet_(ref_spectra)'!F529</f>
        <v>5027.5893865285352</v>
      </c>
      <c r="I529" s="18">
        <f t="shared" si="17"/>
        <v>8776.0547357222276</v>
      </c>
      <c r="J529" s="18">
        <f>Cars_fit!$B$2*'worksheet_(ref_spectra)'!G529</f>
        <v>8.1563627054729277</v>
      </c>
      <c r="K529" s="18">
        <f>Cars_fit!$C$2*'worksheet_(ref_spectra)'!H529</f>
        <v>0</v>
      </c>
      <c r="L529" s="18">
        <f>Cars_fit!$D$2*'worksheet_(ref_spectra)'!I529</f>
        <v>0</v>
      </c>
      <c r="M529" s="18">
        <f>Cars_fit!$E$2*'worksheet_(ref_spectra)'!J529</f>
        <v>0</v>
      </c>
      <c r="N529" s="18">
        <f>Cars_fit!$F$2*'worksheet_(ref_spectra)'!K529</f>
        <v>15.210472161176366</v>
      </c>
    </row>
    <row r="530" spans="1:14" x14ac:dyDescent="0.25">
      <c r="A530" s="18">
        <f>'worksheet_(ref_spectra)'!A530</f>
        <v>561.19999999998799</v>
      </c>
      <c r="B530" s="18">
        <f>'worksheet_(ref_spectra)'!B530</f>
        <v>63854.354290001495</v>
      </c>
      <c r="C530" s="18">
        <f>'worksheet_(ref_spectra)'!Z530</f>
        <v>61614.804120213703</v>
      </c>
      <c r="D530" s="18">
        <f>Chls_fit!$B$2*'worksheet_(ref_spectra)'!C530</f>
        <v>25696.662947272405</v>
      </c>
      <c r="E530" s="18">
        <f>Chls_fit!$C$2*'worksheet_(ref_spectra)'!D530</f>
        <v>27070.577608715146</v>
      </c>
      <c r="F530" s="18">
        <f t="shared" si="16"/>
        <v>52767.240555987548</v>
      </c>
      <c r="G530" s="18">
        <f>Chls_fit!D$2*'worksheet_(ref_spectra)'!E530</f>
        <v>3766.6040935832498</v>
      </c>
      <c r="H530" s="18">
        <f>Chls_fit!E$2*'worksheet_(ref_spectra)'!F530</f>
        <v>5058.2208434289814</v>
      </c>
      <c r="I530" s="18">
        <f t="shared" si="17"/>
        <v>8824.8249370122321</v>
      </c>
      <c r="J530" s="18">
        <f>Cars_fit!$B$2*'worksheet_(ref_spectra)'!G530</f>
        <v>7.9835584108654505</v>
      </c>
      <c r="K530" s="18">
        <f>Cars_fit!$C$2*'worksheet_(ref_spectra)'!H530</f>
        <v>0</v>
      </c>
      <c r="L530" s="18">
        <f>Cars_fit!$D$2*'worksheet_(ref_spectra)'!I530</f>
        <v>0</v>
      </c>
      <c r="M530" s="18">
        <f>Cars_fit!$E$2*'worksheet_(ref_spectra)'!J530</f>
        <v>0</v>
      </c>
      <c r="N530" s="18">
        <f>Cars_fit!$F$2*'worksheet_(ref_spectra)'!K530</f>
        <v>14.755068803057313</v>
      </c>
    </row>
    <row r="531" spans="1:14" x14ac:dyDescent="0.25">
      <c r="A531" s="18">
        <f>'worksheet_(ref_spectra)'!A531</f>
        <v>561.59999999998797</v>
      </c>
      <c r="B531" s="18">
        <f>'worksheet_(ref_spectra)'!B531</f>
        <v>65597.818376990894</v>
      </c>
      <c r="C531" s="18">
        <f>'worksheet_(ref_spectra)'!Z531</f>
        <v>62994.307945232489</v>
      </c>
      <c r="D531" s="18">
        <f>Chls_fit!$B$2*'worksheet_(ref_spectra)'!C531</f>
        <v>26328.807177217608</v>
      </c>
      <c r="E531" s="18">
        <f>Chls_fit!$C$2*'worksheet_(ref_spectra)'!D531</f>
        <v>27796.733750466567</v>
      </c>
      <c r="F531" s="18">
        <f t="shared" si="16"/>
        <v>54125.540927684175</v>
      </c>
      <c r="G531" s="18">
        <f>Chls_fit!D$2*'worksheet_(ref_spectra)'!E531</f>
        <v>3779.1135724725996</v>
      </c>
      <c r="H531" s="18">
        <f>Chls_fit!E$2*'worksheet_(ref_spectra)'!F531</f>
        <v>5067.8939350817545</v>
      </c>
      <c r="I531" s="18">
        <f t="shared" si="17"/>
        <v>8847.0075075543537</v>
      </c>
      <c r="J531" s="18">
        <f>Cars_fit!$B$2*'worksheet_(ref_spectra)'!G531</f>
        <v>7.9835584108654505</v>
      </c>
      <c r="K531" s="18">
        <f>Cars_fit!$C$2*'worksheet_(ref_spectra)'!H531</f>
        <v>0</v>
      </c>
      <c r="L531" s="18">
        <f>Cars_fit!$D$2*'worksheet_(ref_spectra)'!I531</f>
        <v>0</v>
      </c>
      <c r="M531" s="18">
        <f>Cars_fit!$E$2*'worksheet_(ref_spectra)'!J531</f>
        <v>0</v>
      </c>
      <c r="N531" s="18">
        <f>Cars_fit!$F$2*'worksheet_(ref_spectra)'!K531</f>
        <v>13.775951583101349</v>
      </c>
    </row>
    <row r="532" spans="1:14" x14ac:dyDescent="0.25">
      <c r="A532" s="18">
        <f>'worksheet_(ref_spectra)'!A532</f>
        <v>561.99999999998795</v>
      </c>
      <c r="B532" s="18">
        <f>'worksheet_(ref_spectra)'!B532</f>
        <v>66539.897438767599</v>
      </c>
      <c r="C532" s="18">
        <f>'worksheet_(ref_spectra)'!Z532</f>
        <v>64158.382380906522</v>
      </c>
      <c r="D532" s="18">
        <f>Chls_fit!$B$2*'worksheet_(ref_spectra)'!C532</f>
        <v>26834.522561173766</v>
      </c>
      <c r="E532" s="18">
        <f>Chls_fit!$C$2*'worksheet_(ref_spectra)'!D532</f>
        <v>28392.050947758271</v>
      </c>
      <c r="F532" s="18">
        <f t="shared" si="16"/>
        <v>55226.573508932037</v>
      </c>
      <c r="G532" s="18">
        <f>Chls_fit!D$2*'worksheet_(ref_spectra)'!E532</f>
        <v>3804.1325302512996</v>
      </c>
      <c r="H532" s="18">
        <f>Chls_fit!E$2*'worksheet_(ref_spectra)'!F532</f>
        <v>5105.7802107217803</v>
      </c>
      <c r="I532" s="18">
        <f t="shared" si="17"/>
        <v>8909.9127409730791</v>
      </c>
      <c r="J532" s="18">
        <f>Cars_fit!$B$2*'worksheet_(ref_spectra)'!G532</f>
        <v>7.9835584108654505</v>
      </c>
      <c r="K532" s="18">
        <f>Cars_fit!$C$2*'worksheet_(ref_spectra)'!H532</f>
        <v>0</v>
      </c>
      <c r="L532" s="18">
        <f>Cars_fit!$D$2*'worksheet_(ref_spectra)'!I532</f>
        <v>0</v>
      </c>
      <c r="M532" s="18">
        <f>Cars_fit!$E$2*'worksheet_(ref_spectra)'!J532</f>
        <v>0</v>
      </c>
      <c r="N532" s="18">
        <f>Cars_fit!$F$2*'worksheet_(ref_spectra)'!K532</f>
        <v>13.912572590537065</v>
      </c>
    </row>
    <row r="533" spans="1:14" x14ac:dyDescent="0.25">
      <c r="A533" s="18">
        <f>'worksheet_(ref_spectra)'!A533</f>
        <v>562.39999999998804</v>
      </c>
      <c r="B533" s="18">
        <f>'worksheet_(ref_spectra)'!B533</f>
        <v>67685.897443794893</v>
      </c>
      <c r="C533" s="18">
        <f>'worksheet_(ref_spectra)'!Z533</f>
        <v>65541.978421205597</v>
      </c>
      <c r="D533" s="18">
        <f>Chls_fit!$B$2*'worksheet_(ref_spectra)'!C533</f>
        <v>27460.345348819515</v>
      </c>
      <c r="E533" s="18">
        <f>Chls_fit!$C$2*'worksheet_(ref_spectra)'!D533</f>
        <v>29092.039300617751</v>
      </c>
      <c r="F533" s="18">
        <f t="shared" si="16"/>
        <v>56552.38464943727</v>
      </c>
      <c r="G533" s="18">
        <f>Chls_fit!D$2*'worksheet_(ref_spectra)'!E533</f>
        <v>3829.1514880299992</v>
      </c>
      <c r="H533" s="18">
        <f>Chls_fit!E$2*'worksheet_(ref_spectra)'!F533</f>
        <v>5138.8299405354201</v>
      </c>
      <c r="I533" s="18">
        <f t="shared" si="17"/>
        <v>8967.9814285654193</v>
      </c>
      <c r="J533" s="18">
        <f>Cars_fit!$B$2*'worksheet_(ref_spectra)'!G533</f>
        <v>7.0849760789065686</v>
      </c>
      <c r="K533" s="18">
        <f>Cars_fit!$C$2*'worksheet_(ref_spectra)'!H533</f>
        <v>0</v>
      </c>
      <c r="L533" s="18">
        <f>Cars_fit!$D$2*'worksheet_(ref_spectra)'!I533</f>
        <v>0</v>
      </c>
      <c r="M533" s="18">
        <f>Cars_fit!$E$2*'worksheet_(ref_spectra)'!J533</f>
        <v>0</v>
      </c>
      <c r="N533" s="18">
        <f>Cars_fit!$F$2*'worksheet_(ref_spectra)'!K533</f>
        <v>14.527367123997786</v>
      </c>
    </row>
    <row r="534" spans="1:14" x14ac:dyDescent="0.25">
      <c r="A534" s="18">
        <f>'worksheet_(ref_spectra)'!A534</f>
        <v>562.79999999998802</v>
      </c>
      <c r="B534" s="18">
        <f>'worksheet_(ref_spectra)'!B534</f>
        <v>69311.928889280389</v>
      </c>
      <c r="C534" s="18">
        <f>'worksheet_(ref_spectra)'!Z534</f>
        <v>66896.112641689775</v>
      </c>
      <c r="D534" s="18">
        <f>Chls_fit!$B$2*'worksheet_(ref_spectra)'!C534</f>
        <v>28124.096790261978</v>
      </c>
      <c r="E534" s="18">
        <f>Chls_fit!$C$2*'worksheet_(ref_spectra)'!D534</f>
        <v>29739.692075693343</v>
      </c>
      <c r="F534" s="18">
        <f t="shared" si="16"/>
        <v>57863.788865955321</v>
      </c>
      <c r="G534" s="18">
        <f>Chls_fit!D$2*'worksheet_(ref_spectra)'!E534</f>
        <v>3846.664758475089</v>
      </c>
      <c r="H534" s="18">
        <f>Chls_fit!E$2*'worksheet_(ref_spectra)'!F534</f>
        <v>5164.6248516094802</v>
      </c>
      <c r="I534" s="18">
        <f t="shared" si="17"/>
        <v>9011.2896100845683</v>
      </c>
      <c r="J534" s="18">
        <f>Cars_fit!$B$2*'worksheet_(ref_spectra)'!G534</f>
        <v>6.3246371826336683</v>
      </c>
      <c r="K534" s="18">
        <f>Cars_fit!$C$2*'worksheet_(ref_spectra)'!H534</f>
        <v>0</v>
      </c>
      <c r="L534" s="18">
        <f>Cars_fit!$D$2*'worksheet_(ref_spectra)'!I534</f>
        <v>0</v>
      </c>
      <c r="M534" s="18">
        <f>Cars_fit!$E$2*'worksheet_(ref_spectra)'!J534</f>
        <v>0</v>
      </c>
      <c r="N534" s="18">
        <f>Cars_fit!$F$2*'worksheet_(ref_spectra)'!K534</f>
        <v>14.709528467245407</v>
      </c>
    </row>
    <row r="535" spans="1:14" x14ac:dyDescent="0.25">
      <c r="A535" s="18">
        <f>'worksheet_(ref_spectra)'!A535</f>
        <v>563.19999999998799</v>
      </c>
      <c r="B535" s="18">
        <f>'worksheet_(ref_spectra)'!B535</f>
        <v>70648.544526324098</v>
      </c>
      <c r="C535" s="18">
        <f>'worksheet_(ref_spectra)'!Z535</f>
        <v>68442.019555942796</v>
      </c>
      <c r="D535" s="18">
        <f>Chls_fit!$B$2*'worksheet_(ref_spectra)'!C535</f>
        <v>28832.098327800602</v>
      </c>
      <c r="E535" s="18">
        <f>Chls_fit!$C$2*'worksheet_(ref_spectra)'!D535</f>
        <v>30492.016006336708</v>
      </c>
      <c r="F535" s="18">
        <f t="shared" si="16"/>
        <v>59324.11433413731</v>
      </c>
      <c r="G535" s="18">
        <f>Chls_fit!D$2*'worksheet_(ref_spectra)'!E535</f>
        <v>3885.4441430320735</v>
      </c>
      <c r="H535" s="18">
        <f>Chls_fit!E$2*'worksheet_(ref_spectra)'!F535</f>
        <v>5211.3781279312134</v>
      </c>
      <c r="I535" s="18">
        <f t="shared" si="17"/>
        <v>9096.8222709632864</v>
      </c>
      <c r="J535" s="18">
        <f>Cars_fit!$B$2*'worksheet_(ref_spectra)'!G535</f>
        <v>6.6011240540056324</v>
      </c>
      <c r="K535" s="18">
        <f>Cars_fit!$C$2*'worksheet_(ref_spectra)'!H535</f>
        <v>0</v>
      </c>
      <c r="L535" s="18">
        <f>Cars_fit!$D$2*'worksheet_(ref_spectra)'!I535</f>
        <v>0</v>
      </c>
      <c r="M535" s="18">
        <f>Cars_fit!$E$2*'worksheet_(ref_spectra)'!J535</f>
        <v>0</v>
      </c>
      <c r="N535" s="18">
        <f>Cars_fit!$F$2*'worksheet_(ref_spectra)'!K535</f>
        <v>14.481826788185881</v>
      </c>
    </row>
    <row r="536" spans="1:14" x14ac:dyDescent="0.25">
      <c r="A536" s="18">
        <f>'worksheet_(ref_spectra)'!A536</f>
        <v>563.59999999998797</v>
      </c>
      <c r="B536" s="18">
        <f>'worksheet_(ref_spectra)'!B536</f>
        <v>71671.930382925202</v>
      </c>
      <c r="C536" s="18">
        <f>'worksheet_(ref_spectra)'!Z536</f>
        <v>69733.125186723191</v>
      </c>
      <c r="D536" s="18">
        <f>Chls_fit!$B$2*'worksheet_(ref_spectra)'!C536</f>
        <v>29445.278230847445</v>
      </c>
      <c r="E536" s="18">
        <f>Chls_fit!$C$2*'worksheet_(ref_spectra)'!D536</f>
        <v>31120.04293974334</v>
      </c>
      <c r="F536" s="18">
        <f t="shared" si="16"/>
        <v>60565.321170590789</v>
      </c>
      <c r="G536" s="18">
        <f>Chls_fit!D$2*'worksheet_(ref_spectra)'!E536</f>
        <v>3910.4631008107735</v>
      </c>
      <c r="H536" s="18">
        <f>Chls_fit!E$2*'worksheet_(ref_spectra)'!F536</f>
        <v>5236.3669480342096</v>
      </c>
      <c r="I536" s="18">
        <f t="shared" si="17"/>
        <v>9146.8300488449822</v>
      </c>
      <c r="J536" s="18">
        <f>Cars_fit!$B$2*'worksheet_(ref_spectra)'!G536</f>
        <v>7.0158543610635773</v>
      </c>
      <c r="K536" s="18">
        <f>Cars_fit!$C$2*'worksheet_(ref_spectra)'!H536</f>
        <v>0</v>
      </c>
      <c r="L536" s="18">
        <f>Cars_fit!$D$2*'worksheet_(ref_spectra)'!I536</f>
        <v>0</v>
      </c>
      <c r="M536" s="18">
        <f>Cars_fit!$E$2*'worksheet_(ref_spectra)'!J536</f>
        <v>0</v>
      </c>
      <c r="N536" s="18">
        <f>Cars_fit!$F$2*'worksheet_(ref_spectra)'!K536</f>
        <v>13.958112926348971</v>
      </c>
    </row>
    <row r="537" spans="1:14" x14ac:dyDescent="0.25">
      <c r="A537" s="18">
        <f>'worksheet_(ref_spectra)'!A537</f>
        <v>563.99999999998795</v>
      </c>
      <c r="B537" s="18">
        <f>'worksheet_(ref_spectra)'!B537</f>
        <v>73256.301264886904</v>
      </c>
      <c r="C537" s="18">
        <f>'worksheet_(ref_spectra)'!Z537</f>
        <v>71216.559046017646</v>
      </c>
      <c r="D537" s="18">
        <f>Chls_fit!$B$2*'worksheet_(ref_spectra)'!C537</f>
        <v>30165.922652984977</v>
      </c>
      <c r="E537" s="18">
        <f>Chls_fit!$C$2*'worksheet_(ref_spectra)'!D537</f>
        <v>31852.741028717748</v>
      </c>
      <c r="F537" s="18">
        <f t="shared" si="16"/>
        <v>62018.663681702725</v>
      </c>
      <c r="G537" s="18">
        <f>Chls_fit!D$2*'worksheet_(ref_spectra)'!E537</f>
        <v>3917.3433141999158</v>
      </c>
      <c r="H537" s="18">
        <f>Chls_fit!E$2*'worksheet_(ref_spectra)'!F537</f>
        <v>5259.7435861950762</v>
      </c>
      <c r="I537" s="18">
        <f t="shared" si="17"/>
        <v>9177.086900394992</v>
      </c>
      <c r="J537" s="18">
        <f>Cars_fit!$B$2*'worksheet_(ref_spectra)'!G537</f>
        <v>7.4651455270430187</v>
      </c>
      <c r="K537" s="18">
        <f>Cars_fit!$C$2*'worksheet_(ref_spectra)'!H537</f>
        <v>0</v>
      </c>
      <c r="L537" s="18">
        <f>Cars_fit!$D$2*'worksheet_(ref_spectra)'!I537</f>
        <v>0</v>
      </c>
      <c r="M537" s="18">
        <f>Cars_fit!$E$2*'worksheet_(ref_spectra)'!J537</f>
        <v>0</v>
      </c>
      <c r="N537" s="18">
        <f>Cars_fit!$F$2*'worksheet_(ref_spectra)'!K537</f>
        <v>13.34331839288825</v>
      </c>
    </row>
    <row r="538" spans="1:14" x14ac:dyDescent="0.25">
      <c r="A538" s="18">
        <f>'worksheet_(ref_spectra)'!A538</f>
        <v>564.39999999998804</v>
      </c>
      <c r="B538" s="18">
        <f>'worksheet_(ref_spectra)'!B538</f>
        <v>74537.131883170601</v>
      </c>
      <c r="C538" s="18">
        <f>'worksheet_(ref_spectra)'!Z538</f>
        <v>72619.184269824065</v>
      </c>
      <c r="D538" s="18">
        <f>Chls_fit!$B$2*'worksheet_(ref_spectra)'!C538</f>
        <v>30867.602748224148</v>
      </c>
      <c r="E538" s="18">
        <f>Chls_fit!$C$2*'worksheet_(ref_spectra)'!D538</f>
        <v>32493.851856570353</v>
      </c>
      <c r="F538" s="18">
        <f t="shared" si="16"/>
        <v>63361.454604794504</v>
      </c>
      <c r="G538" s="18">
        <f>Chls_fit!D$2*'worksheet_(ref_spectra)'!E538</f>
        <v>3951.7443811456283</v>
      </c>
      <c r="H538" s="18">
        <f>Chls_fit!E$2*'worksheet_(ref_spectra)'!F538</f>
        <v>5286.3445882402011</v>
      </c>
      <c r="I538" s="18">
        <f t="shared" si="17"/>
        <v>9238.0889693858298</v>
      </c>
      <c r="J538" s="18">
        <f>Cars_fit!$B$2*'worksheet_(ref_spectra)'!G538</f>
        <v>6.9121717842990913</v>
      </c>
      <c r="K538" s="18">
        <f>Cars_fit!$C$2*'worksheet_(ref_spectra)'!H538</f>
        <v>0</v>
      </c>
      <c r="L538" s="18">
        <f>Cars_fit!$D$2*'worksheet_(ref_spectra)'!I538</f>
        <v>0</v>
      </c>
      <c r="M538" s="18">
        <f>Cars_fit!$E$2*'worksheet_(ref_spectra)'!J538</f>
        <v>0</v>
      </c>
      <c r="N538" s="18">
        <f>Cars_fit!$F$2*'worksheet_(ref_spectra)'!K538</f>
        <v>12.728523859427527</v>
      </c>
    </row>
    <row r="539" spans="1:14" x14ac:dyDescent="0.25">
      <c r="A539" s="18">
        <f>'worksheet_(ref_spectra)'!A539</f>
        <v>564.79999999998802</v>
      </c>
      <c r="B539" s="18">
        <f>'worksheet_(ref_spectra)'!B539</f>
        <v>76103.369629301698</v>
      </c>
      <c r="C539" s="18">
        <f>'worksheet_(ref_spectra)'!Z539</f>
        <v>74075.131935321217</v>
      </c>
      <c r="D539" s="18">
        <f>Chls_fit!$B$2*'worksheet_(ref_spectra)'!C539</f>
        <v>31461.818324372638</v>
      </c>
      <c r="E539" s="18">
        <f>Chls_fit!$C$2*'worksheet_(ref_spectra)'!D539</f>
        <v>33311.595259443573</v>
      </c>
      <c r="F539" s="18">
        <f t="shared" si="16"/>
        <v>64773.413583816211</v>
      </c>
      <c r="G539" s="18">
        <f>Chls_fit!D$2*'worksheet_(ref_spectra)'!E539</f>
        <v>3970.5085994796527</v>
      </c>
      <c r="H539" s="18">
        <f>Chls_fit!E$2*'worksheet_(ref_spectra)'!F539</f>
        <v>5312.1394993142612</v>
      </c>
      <c r="I539" s="18">
        <f t="shared" si="17"/>
        <v>9282.648098793914</v>
      </c>
      <c r="J539" s="18">
        <f>Cars_fit!$B$2*'worksheet_(ref_spectra)'!G539</f>
        <v>5.8407851577327321</v>
      </c>
      <c r="K539" s="18">
        <f>Cars_fit!$C$2*'worksheet_(ref_spectra)'!H539</f>
        <v>0</v>
      </c>
      <c r="L539" s="18">
        <f>Cars_fit!$D$2*'worksheet_(ref_spectra)'!I539</f>
        <v>0</v>
      </c>
      <c r="M539" s="18">
        <f>Cars_fit!$E$2*'worksheet_(ref_spectra)'!J539</f>
        <v>0</v>
      </c>
      <c r="N539" s="18">
        <f>Cars_fit!$F$2*'worksheet_(ref_spectra)'!K539</f>
        <v>13.229467553358486</v>
      </c>
    </row>
    <row r="540" spans="1:14" x14ac:dyDescent="0.25">
      <c r="A540" s="18">
        <f>'worksheet_(ref_spectra)'!A540</f>
        <v>565.19999999998799</v>
      </c>
      <c r="B540" s="18">
        <f>'worksheet_(ref_spectra)'!B540</f>
        <v>77203.764000932395</v>
      </c>
      <c r="C540" s="18">
        <f>'worksheet_(ref_spectra)'!Z540</f>
        <v>75588.793801154257</v>
      </c>
      <c r="D540" s="18">
        <f>Chls_fit!$B$2*'worksheet_(ref_spectra)'!C540</f>
        <v>32239.355727205235</v>
      </c>
      <c r="E540" s="18">
        <f>Chls_fit!$C$2*'worksheet_(ref_spectra)'!D540</f>
        <v>33991.957770634093</v>
      </c>
      <c r="F540" s="18">
        <f t="shared" si="16"/>
        <v>66231.313497839321</v>
      </c>
      <c r="G540" s="18">
        <f>Chls_fit!D$2*'worksheet_(ref_spectra)'!E540</f>
        <v>4000.5313488140928</v>
      </c>
      <c r="H540" s="18">
        <f>Chls_fit!E$2*'worksheet_(ref_spectra)'!F540</f>
        <v>5337.9344103883213</v>
      </c>
      <c r="I540" s="18">
        <f t="shared" si="17"/>
        <v>9338.4657592024141</v>
      </c>
      <c r="J540" s="18">
        <f>Cars_fit!$B$2*'worksheet_(ref_spectra)'!G540</f>
        <v>5.9444677344972181</v>
      </c>
      <c r="K540" s="18">
        <f>Cars_fit!$C$2*'worksheet_(ref_spectra)'!H540</f>
        <v>0</v>
      </c>
      <c r="L540" s="18">
        <f>Cars_fit!$D$2*'worksheet_(ref_spectra)'!I540</f>
        <v>0</v>
      </c>
      <c r="M540" s="18">
        <f>Cars_fit!$E$2*'worksheet_(ref_spectra)'!J540</f>
        <v>0</v>
      </c>
      <c r="N540" s="18">
        <f>Cars_fit!$F$2*'worksheet_(ref_spectra)'!K540</f>
        <v>13.070076378016818</v>
      </c>
    </row>
    <row r="541" spans="1:14" x14ac:dyDescent="0.25">
      <c r="A541" s="18">
        <f>'worksheet_(ref_spectra)'!A541</f>
        <v>565.59999999998797</v>
      </c>
      <c r="B541" s="18">
        <f>'worksheet_(ref_spectra)'!B541</f>
        <v>78758.531478056291</v>
      </c>
      <c r="C541" s="18">
        <f>'worksheet_(ref_spectra)'!Z541</f>
        <v>76879.967078986403</v>
      </c>
      <c r="D541" s="18">
        <f>Chls_fit!$B$2*'worksheet_(ref_spectra)'!C541</f>
        <v>32751.392553460846</v>
      </c>
      <c r="E541" s="18">
        <f>Chls_fit!$C$2*'worksheet_(ref_spectra)'!D541</f>
        <v>34737.739754054477</v>
      </c>
      <c r="F541" s="18">
        <f t="shared" si="16"/>
        <v>67489.13230751532</v>
      </c>
      <c r="G541" s="18">
        <f>Chls_fit!D$2*'worksheet_(ref_spectra)'!E541</f>
        <v>4019.9210410925848</v>
      </c>
      <c r="H541" s="18">
        <f>Chls_fit!E$2*'worksheet_(ref_spectra)'!F541</f>
        <v>5352.4440478674805</v>
      </c>
      <c r="I541" s="18">
        <f t="shared" si="17"/>
        <v>9372.3650889600649</v>
      </c>
      <c r="J541" s="18">
        <f>Cars_fit!$B$2*'worksheet_(ref_spectra)'!G541</f>
        <v>6.0827111701832006</v>
      </c>
      <c r="K541" s="18">
        <f>Cars_fit!$C$2*'worksheet_(ref_spectra)'!H541</f>
        <v>0</v>
      </c>
      <c r="L541" s="18">
        <f>Cars_fit!$D$2*'worksheet_(ref_spectra)'!I541</f>
        <v>0</v>
      </c>
      <c r="M541" s="18">
        <f>Cars_fit!$E$2*'worksheet_(ref_spectra)'!J541</f>
        <v>0</v>
      </c>
      <c r="N541" s="18">
        <f>Cars_fit!$F$2*'worksheet_(ref_spectra)'!K541</f>
        <v>12.386971340838238</v>
      </c>
    </row>
    <row r="542" spans="1:14" x14ac:dyDescent="0.25">
      <c r="A542" s="18">
        <f>'worksheet_(ref_spectra)'!A542</f>
        <v>565.99999999998795</v>
      </c>
      <c r="B542" s="18">
        <f>'worksheet_(ref_spectra)'!B542</f>
        <v>80147.403980793897</v>
      </c>
      <c r="C542" s="18">
        <f>'worksheet_(ref_spectra)'!Z542</f>
        <v>78396.421715002347</v>
      </c>
      <c r="D542" s="18">
        <f>Chls_fit!$B$2*'worksheet_(ref_spectra)'!C542</f>
        <v>33547.894283191796</v>
      </c>
      <c r="E542" s="18">
        <f>Chls_fit!$C$2*'worksheet_(ref_spectra)'!D542</f>
        <v>35411.560318022013</v>
      </c>
      <c r="F542" s="18">
        <f t="shared" si="16"/>
        <v>68959.454601213802</v>
      </c>
      <c r="G542" s="18">
        <f>Chls_fit!D$2*'worksheet_(ref_spectra)'!E542</f>
        <v>4033.6814678708697</v>
      </c>
      <c r="H542" s="18">
        <f>Chls_fit!E$2*'worksheet_(ref_spectra)'!F542</f>
        <v>5387.105959623249</v>
      </c>
      <c r="I542" s="18">
        <f t="shared" si="17"/>
        <v>9420.7874274941187</v>
      </c>
      <c r="J542" s="18">
        <f>Cars_fit!$B$2*'worksheet_(ref_spectra)'!G542</f>
        <v>4.9767636846953458</v>
      </c>
      <c r="K542" s="18">
        <f>Cars_fit!$C$2*'worksheet_(ref_spectra)'!H542</f>
        <v>0</v>
      </c>
      <c r="L542" s="18">
        <f>Cars_fit!$D$2*'worksheet_(ref_spectra)'!I542</f>
        <v>0</v>
      </c>
      <c r="M542" s="18">
        <f>Cars_fit!$E$2*'worksheet_(ref_spectra)'!J542</f>
        <v>0</v>
      </c>
      <c r="N542" s="18">
        <f>Cars_fit!$F$2*'worksheet_(ref_spectra)'!K542</f>
        <v>11.2029226097287</v>
      </c>
    </row>
    <row r="543" spans="1:14" x14ac:dyDescent="0.25">
      <c r="A543" s="18">
        <f>'worksheet_(ref_spectra)'!A543</f>
        <v>566.39999999998804</v>
      </c>
      <c r="B543" s="18">
        <f>'worksheet_(ref_spectra)'!B543</f>
        <v>81697.263387285697</v>
      </c>
      <c r="C543" s="18">
        <f>'worksheet_(ref_spectra)'!Z543</f>
        <v>79756.502361281804</v>
      </c>
      <c r="D543" s="18">
        <f>Chls_fit!$B$2*'worksheet_(ref_spectra)'!C543</f>
        <v>34129.466974741386</v>
      </c>
      <c r="E543" s="18">
        <f>Chls_fit!$C$2*'worksheet_(ref_spectra)'!D543</f>
        <v>36157.34230144239</v>
      </c>
      <c r="F543" s="18">
        <f t="shared" si="16"/>
        <v>70286.809276183776</v>
      </c>
      <c r="G543" s="18">
        <f>Chls_fit!D$2*'worksheet_(ref_spectra)'!E543</f>
        <v>4052.4456862048946</v>
      </c>
      <c r="H543" s="18">
        <f>Chls_fit!E$2*'worksheet_(ref_spectra)'!F543</f>
        <v>5400.8095061313434</v>
      </c>
      <c r="I543" s="18">
        <f t="shared" si="17"/>
        <v>9453.2551923362371</v>
      </c>
      <c r="J543" s="18">
        <f>Cars_fit!$B$2*'worksheet_(ref_spectra)'!G543</f>
        <v>4.6657159544018869</v>
      </c>
      <c r="K543" s="18">
        <f>Cars_fit!$C$2*'worksheet_(ref_spectra)'!H543</f>
        <v>0</v>
      </c>
      <c r="L543" s="18">
        <f>Cars_fit!$D$2*'worksheet_(ref_spectra)'!I543</f>
        <v>0</v>
      </c>
      <c r="M543" s="18">
        <f>Cars_fit!$E$2*'worksheet_(ref_spectra)'!J543</f>
        <v>0</v>
      </c>
      <c r="N543" s="18">
        <f>Cars_fit!$F$2*'worksheet_(ref_spectra)'!K543</f>
        <v>11.772176807377516</v>
      </c>
    </row>
    <row r="544" spans="1:14" x14ac:dyDescent="0.25">
      <c r="A544" s="18">
        <f>'worksheet_(ref_spectra)'!A544</f>
        <v>566.79999999998802</v>
      </c>
      <c r="B544" s="18">
        <f>'worksheet_(ref_spectra)'!B544</f>
        <v>83590.956761747511</v>
      </c>
      <c r="C544" s="18">
        <f>'worksheet_(ref_spectra)'!Z544</f>
        <v>81347.972702453204</v>
      </c>
      <c r="D544" s="18">
        <f>Chls_fit!$B$2*'worksheet_(ref_spectra)'!C544</f>
        <v>34862.754281477813</v>
      </c>
      <c r="E544" s="18">
        <f>Chls_fit!$C$2*'worksheet_(ref_spectra)'!D544</f>
        <v>36955.459862646654</v>
      </c>
      <c r="F544" s="18">
        <f t="shared" si="16"/>
        <v>71818.214144124475</v>
      </c>
      <c r="G544" s="18">
        <f>Chls_fit!D$2*'worksheet_(ref_spectra)'!E544</f>
        <v>4076.2136960946596</v>
      </c>
      <c r="H544" s="18">
        <f>Chls_fit!E$2*'worksheet_(ref_spectra)'!F544</f>
        <v>5436.2775088581757</v>
      </c>
      <c r="I544" s="18">
        <f t="shared" si="17"/>
        <v>9512.4912049528357</v>
      </c>
      <c r="J544" s="18">
        <f>Cars_fit!$B$2*'worksheet_(ref_spectra)'!G544</f>
        <v>5.4951765685177776</v>
      </c>
      <c r="K544" s="18">
        <f>Cars_fit!$C$2*'worksheet_(ref_spectra)'!H544</f>
        <v>0</v>
      </c>
      <c r="L544" s="18">
        <f>Cars_fit!$D$2*'worksheet_(ref_spectra)'!I544</f>
        <v>0</v>
      </c>
      <c r="M544" s="18">
        <f>Cars_fit!$E$2*'worksheet_(ref_spectra)'!J544</f>
        <v>0</v>
      </c>
      <c r="N544" s="18">
        <f>Cars_fit!$F$2*'worksheet_(ref_spectra)'!K544</f>
        <v>11.772176807377516</v>
      </c>
    </row>
    <row r="545" spans="1:14" x14ac:dyDescent="0.25">
      <c r="A545" s="18">
        <f>'worksheet_(ref_spectra)'!A545</f>
        <v>567.19999999998799</v>
      </c>
      <c r="B545" s="18">
        <f>'worksheet_(ref_spectra)'!B545</f>
        <v>84632.816482347203</v>
      </c>
      <c r="C545" s="18">
        <f>'worksheet_(ref_spectra)'!Z545</f>
        <v>82795.248982634716</v>
      </c>
      <c r="D545" s="18">
        <f>Chls_fit!$B$2*'worksheet_(ref_spectra)'!C545</f>
        <v>35621.327357412054</v>
      </c>
      <c r="E545" s="18">
        <f>Chls_fit!$C$2*'worksheet_(ref_spectra)'!D545</f>
        <v>37616.196532168215</v>
      </c>
      <c r="F545" s="18">
        <f t="shared" si="16"/>
        <v>73237.523889580276</v>
      </c>
      <c r="G545" s="18">
        <f>Chls_fit!D$2*'worksheet_(ref_spectra)'!E545</f>
        <v>4101.8581278178262</v>
      </c>
      <c r="H545" s="18">
        <f>Chls_fit!E$2*'worksheet_(ref_spectra)'!F545</f>
        <v>5439.5018727424331</v>
      </c>
      <c r="I545" s="18">
        <f t="shared" si="17"/>
        <v>9541.3600005602602</v>
      </c>
      <c r="J545" s="18">
        <f>Cars_fit!$B$2*'worksheet_(ref_spectra)'!G545</f>
        <v>5.2532505560673091</v>
      </c>
      <c r="K545" s="18">
        <f>Cars_fit!$C$2*'worksheet_(ref_spectra)'!H545</f>
        <v>0</v>
      </c>
      <c r="L545" s="18">
        <f>Cars_fit!$D$2*'worksheet_(ref_spectra)'!I545</f>
        <v>0</v>
      </c>
      <c r="M545" s="18">
        <f>Cars_fit!$E$2*'worksheet_(ref_spectra)'!J545</f>
        <v>0</v>
      </c>
      <c r="N545" s="18">
        <f>Cars_fit!$F$2*'worksheet_(ref_spectra)'!K545</f>
        <v>11.11184193810489</v>
      </c>
    </row>
    <row r="546" spans="1:14" x14ac:dyDescent="0.25">
      <c r="A546" s="18">
        <f>'worksheet_(ref_spectra)'!A546</f>
        <v>567.59999999998797</v>
      </c>
      <c r="B546" s="18">
        <f>'worksheet_(ref_spectra)'!B546</f>
        <v>86313.293559613696</v>
      </c>
      <c r="C546" s="18">
        <f>'worksheet_(ref_spectra)'!Z546</f>
        <v>84371.35049493282</v>
      </c>
      <c r="D546" s="18">
        <f>Chls_fit!$B$2*'worksheet_(ref_spectra)'!C546</f>
        <v>36417.829087143007</v>
      </c>
      <c r="E546" s="18">
        <f>Chls_fit!$C$2*'worksheet_(ref_spectra)'!D546</f>
        <v>38316.184885027695</v>
      </c>
      <c r="F546" s="18">
        <f t="shared" si="16"/>
        <v>74734.013972170709</v>
      </c>
      <c r="G546" s="18">
        <f>Chls_fit!D$2*'worksheet_(ref_spectra)'!E546</f>
        <v>4133.757298985669</v>
      </c>
      <c r="H546" s="18">
        <f>Chls_fit!E$2*'worksheet_(ref_spectra)'!F546</f>
        <v>5488.6734219773607</v>
      </c>
      <c r="I546" s="18">
        <f t="shared" si="17"/>
        <v>9622.4307209630297</v>
      </c>
      <c r="J546" s="18">
        <f>Cars_fit!$B$2*'worksheet_(ref_spectra)'!G546</f>
        <v>4.1127422116579595</v>
      </c>
      <c r="K546" s="18">
        <f>Cars_fit!$C$2*'worksheet_(ref_spectra)'!H546</f>
        <v>0</v>
      </c>
      <c r="L546" s="18">
        <f>Cars_fit!$D$2*'worksheet_(ref_spectra)'!I546</f>
        <v>0</v>
      </c>
      <c r="M546" s="18">
        <f>Cars_fit!$E$2*'worksheet_(ref_spectra)'!J546</f>
        <v>0</v>
      </c>
      <c r="N546" s="18">
        <f>Cars_fit!$F$2*'worksheet_(ref_spectra)'!K546</f>
        <v>10.793059587421553</v>
      </c>
    </row>
    <row r="547" spans="1:14" x14ac:dyDescent="0.25">
      <c r="A547" s="18">
        <f>'worksheet_(ref_spectra)'!A547</f>
        <v>567.99999999998795</v>
      </c>
      <c r="B547" s="18">
        <f>'worksheet_(ref_spectra)'!B547</f>
        <v>87634.260817009199</v>
      </c>
      <c r="C547" s="18">
        <f>'worksheet_(ref_spectra)'!Z547</f>
        <v>85448.177379544592</v>
      </c>
      <c r="D547" s="18">
        <f>Chls_fit!$B$2*'worksheet_(ref_spectra)'!C547</f>
        <v>36866.651490404103</v>
      </c>
      <c r="E547" s="18">
        <f>Chls_fit!$C$2*'worksheet_(ref_spectra)'!D547</f>
        <v>38937.669871211343</v>
      </c>
      <c r="F547" s="18">
        <f t="shared" si="16"/>
        <v>75804.321361615439</v>
      </c>
      <c r="G547" s="18">
        <f>Chls_fit!D$2*'worksheet_(ref_spectra)'!E547</f>
        <v>4130.6299292633312</v>
      </c>
      <c r="H547" s="18">
        <f>Chls_fit!E$2*'worksheet_(ref_spectra)'!F547</f>
        <v>5497.5404226590681</v>
      </c>
      <c r="I547" s="18">
        <f t="shared" si="17"/>
        <v>9628.1703519223993</v>
      </c>
      <c r="J547" s="18">
        <f>Cars_fit!$B$2*'worksheet_(ref_spectra)'!G547</f>
        <v>4.5965942365588957</v>
      </c>
      <c r="K547" s="18">
        <f>Cars_fit!$C$2*'worksheet_(ref_spectra)'!H547</f>
        <v>0</v>
      </c>
      <c r="L547" s="18">
        <f>Cars_fit!$D$2*'worksheet_(ref_spectra)'!I547</f>
        <v>0</v>
      </c>
      <c r="M547" s="18">
        <f>Cars_fit!$E$2*'worksheet_(ref_spectra)'!J547</f>
        <v>0</v>
      </c>
      <c r="N547" s="18">
        <f>Cars_fit!$F$2*'worksheet_(ref_spectra)'!K547</f>
        <v>11.089071770198938</v>
      </c>
    </row>
    <row r="548" spans="1:14" x14ac:dyDescent="0.25">
      <c r="A548" s="18">
        <f>'worksheet_(ref_spectra)'!A548</f>
        <v>568.39999999998804</v>
      </c>
      <c r="B548" s="18">
        <f>'worksheet_(ref_spectra)'!B548</f>
        <v>88901.120233348804</v>
      </c>
      <c r="C548" s="18">
        <f>'worksheet_(ref_spectra)'!Z548</f>
        <v>87017.645685604526</v>
      </c>
      <c r="D548" s="18">
        <f>Chls_fit!$B$2*'worksheet_(ref_spectra)'!C548</f>
        <v>37587.295912541631</v>
      </c>
      <c r="E548" s="18">
        <f>Chls_fit!$C$2*'worksheet_(ref_spectra)'!D548</f>
        <v>39735.787432415607</v>
      </c>
      <c r="F548" s="18">
        <f t="shared" si="16"/>
        <v>77323.083344957238</v>
      </c>
      <c r="G548" s="18">
        <f>Chls_fit!D$2*'worksheet_(ref_spectra)'!E548</f>
        <v>4148.143199708421</v>
      </c>
      <c r="H548" s="18">
        <f>Chls_fit!E$2*'worksheet_(ref_spectra)'!F548</f>
        <v>5531.3962434437726</v>
      </c>
      <c r="I548" s="18">
        <f t="shared" si="17"/>
        <v>9679.5394431521927</v>
      </c>
      <c r="J548" s="18">
        <f>Cars_fit!$B$2*'worksheet_(ref_spectra)'!G548</f>
        <v>4.3892290830299228</v>
      </c>
      <c r="K548" s="18">
        <f>Cars_fit!$C$2*'worksheet_(ref_spectra)'!H548</f>
        <v>0</v>
      </c>
      <c r="L548" s="18">
        <f>Cars_fit!$D$2*'worksheet_(ref_spectra)'!I548</f>
        <v>0</v>
      </c>
      <c r="M548" s="18">
        <f>Cars_fit!$E$2*'worksheet_(ref_spectra)'!J548</f>
        <v>0</v>
      </c>
      <c r="N548" s="18">
        <f>Cars_fit!$F$2*'worksheet_(ref_spectra)'!K548</f>
        <v>10.633668412079885</v>
      </c>
    </row>
    <row r="549" spans="1:14" x14ac:dyDescent="0.25">
      <c r="A549" s="18">
        <f>'worksheet_(ref_spectra)'!A549</f>
        <v>568.79999999998802</v>
      </c>
      <c r="B549" s="18">
        <f>'worksheet_(ref_spectra)'!B549</f>
        <v>90156.530175778898</v>
      </c>
      <c r="C549" s="18">
        <f>'worksheet_(ref_spectra)'!Z549</f>
        <v>88348.507799059444</v>
      </c>
      <c r="D549" s="18">
        <f>Chls_fit!$B$2*'worksheet_(ref_spectra)'!C549</f>
        <v>38232.083027085733</v>
      </c>
      <c r="E549" s="18">
        <f>Chls_fit!$C$2*'worksheet_(ref_spectra)'!D549</f>
        <v>40396.524101937175</v>
      </c>
      <c r="F549" s="18">
        <f t="shared" si="16"/>
        <v>78628.607129022916</v>
      </c>
      <c r="G549" s="18">
        <f>Chls_fit!D$2*'worksheet_(ref_spectra)'!E549</f>
        <v>4173.1621574871215</v>
      </c>
      <c r="H549" s="18">
        <f>Chls_fit!E$2*'worksheet_(ref_spectra)'!F549</f>
        <v>5532.2023344148365</v>
      </c>
      <c r="I549" s="18">
        <f t="shared" si="17"/>
        <v>9705.3644919019571</v>
      </c>
      <c r="J549" s="18">
        <f>Cars_fit!$B$2*'worksheet_(ref_spectra)'!G549</f>
        <v>4.6311550954803913</v>
      </c>
      <c r="K549" s="18">
        <f>Cars_fit!$C$2*'worksheet_(ref_spectra)'!H549</f>
        <v>0</v>
      </c>
      <c r="L549" s="18">
        <f>Cars_fit!$D$2*'worksheet_(ref_spectra)'!I549</f>
        <v>0</v>
      </c>
      <c r="M549" s="18">
        <f>Cars_fit!$E$2*'worksheet_(ref_spectra)'!J549</f>
        <v>0</v>
      </c>
      <c r="N549" s="18">
        <f>Cars_fit!$F$2*'worksheet_(ref_spectra)'!K549</f>
        <v>9.9050230390894001</v>
      </c>
    </row>
    <row r="550" spans="1:14" x14ac:dyDescent="0.25">
      <c r="A550" s="18">
        <f>'worksheet_(ref_spectra)'!A550</f>
        <v>569.19999999998799</v>
      </c>
      <c r="B550" s="18">
        <f>'worksheet_(ref_spectra)'!B550</f>
        <v>91705.079837013604</v>
      </c>
      <c r="C550" s="18">
        <f>'worksheet_(ref_spectra)'!Z550</f>
        <v>89614.847379177765</v>
      </c>
      <c r="D550" s="18">
        <f>Chls_fit!$B$2*'worksheet_(ref_spectra)'!C550</f>
        <v>38788.369949437511</v>
      </c>
      <c r="E550" s="18">
        <f>Chls_fit!$C$2*'worksheet_(ref_spectra)'!D550</f>
        <v>41083.42856035068</v>
      </c>
      <c r="F550" s="18">
        <f t="shared" si="16"/>
        <v>79871.79850978819</v>
      </c>
      <c r="G550" s="18">
        <f>Chls_fit!D$2*'worksheet_(ref_spectra)'!E550</f>
        <v>4183.1697405986006</v>
      </c>
      <c r="H550" s="18">
        <f>Chls_fit!E$2*'worksheet_(ref_spectra)'!F550</f>
        <v>5546.7119718939957</v>
      </c>
      <c r="I550" s="18">
        <f t="shared" si="17"/>
        <v>9729.8817124925954</v>
      </c>
      <c r="J550" s="18">
        <f>Cars_fit!$B$2*'worksheet_(ref_spectra)'!G550</f>
        <v>3.42152503322805</v>
      </c>
      <c r="K550" s="18">
        <f>Cars_fit!$C$2*'worksheet_(ref_spectra)'!H550</f>
        <v>0</v>
      </c>
      <c r="L550" s="18">
        <f>Cars_fit!$D$2*'worksheet_(ref_spectra)'!I550</f>
        <v>0</v>
      </c>
      <c r="M550" s="18">
        <f>Cars_fit!$E$2*'worksheet_(ref_spectra)'!J550</f>
        <v>0</v>
      </c>
      <c r="N550" s="18">
        <f>Cars_fit!$F$2*'worksheet_(ref_spectra)'!K550</f>
        <v>9.7456318637477306</v>
      </c>
    </row>
    <row r="551" spans="1:14" x14ac:dyDescent="0.25">
      <c r="A551" s="18">
        <f>'worksheet_(ref_spectra)'!A551</f>
        <v>569.59999999998797</v>
      </c>
      <c r="B551" s="18">
        <f>'worksheet_(ref_spectra)'!B551</f>
        <v>92687.115492142402</v>
      </c>
      <c r="C551" s="18">
        <f>'worksheet_(ref_spectra)'!Z551</f>
        <v>90957.790540988382</v>
      </c>
      <c r="D551" s="18">
        <f>Chls_fit!$B$2*'worksheet_(ref_spectra)'!C551</f>
        <v>39426.835621682163</v>
      </c>
      <c r="E551" s="18">
        <f>Chls_fit!$C$2*'worksheet_(ref_spectra)'!D551</f>
        <v>41731.081335426272</v>
      </c>
      <c r="F551" s="18">
        <f t="shared" si="16"/>
        <v>81157.916957108435</v>
      </c>
      <c r="G551" s="18">
        <f>Chls_fit!D$2*'worksheet_(ref_spectra)'!E551</f>
        <v>4213.8179638775082</v>
      </c>
      <c r="H551" s="18">
        <f>Chls_fit!E$2*'worksheet_(ref_spectra)'!F551</f>
        <v>5571.700791996991</v>
      </c>
      <c r="I551" s="18">
        <f t="shared" si="17"/>
        <v>9785.5187558744983</v>
      </c>
      <c r="J551" s="18">
        <f>Cars_fit!$B$2*'worksheet_(ref_spectra)'!G551</f>
        <v>4.7002768133233817</v>
      </c>
      <c r="K551" s="18">
        <f>Cars_fit!$C$2*'worksheet_(ref_spectra)'!H551</f>
        <v>0</v>
      </c>
      <c r="L551" s="18">
        <f>Cars_fit!$D$2*'worksheet_(ref_spectra)'!I551</f>
        <v>0</v>
      </c>
      <c r="M551" s="18">
        <f>Cars_fit!$E$2*'worksheet_(ref_spectra)'!J551</f>
        <v>0</v>
      </c>
      <c r="N551" s="18">
        <f>Cars_fit!$F$2*'worksheet_(ref_spectra)'!K551</f>
        <v>9.6545511921239218</v>
      </c>
    </row>
    <row r="552" spans="1:14" x14ac:dyDescent="0.25">
      <c r="A552" s="18">
        <f>'worksheet_(ref_spectra)'!A552</f>
        <v>569.99999999998704</v>
      </c>
      <c r="B552" s="18">
        <f>'worksheet_(ref_spectra)'!B552</f>
        <v>94192.3548306991</v>
      </c>
      <c r="C552" s="18">
        <f>'worksheet_(ref_spectra)'!Z552</f>
        <v>92556.251658950481</v>
      </c>
      <c r="D552" s="18">
        <f>Chls_fit!$B$2*'worksheet_(ref_spectra)'!C552</f>
        <v>40153.801486119148</v>
      </c>
      <c r="E552" s="18">
        <f>Chls_fit!$C$2*'worksheet_(ref_spectra)'!D552</f>
        <v>42522.656949407552</v>
      </c>
      <c r="F552" s="18">
        <f t="shared" si="16"/>
        <v>82676.4584355267</v>
      </c>
      <c r="G552" s="18">
        <f>Chls_fit!D$2*'worksheet_(ref_spectra)'!E552</f>
        <v>4253.2228223789607</v>
      </c>
      <c r="H552" s="18">
        <f>Chls_fit!E$2*'worksheet_(ref_spectra)'!F552</f>
        <v>5612.0053405502103</v>
      </c>
      <c r="I552" s="18">
        <f t="shared" si="17"/>
        <v>9865.228162929172</v>
      </c>
      <c r="J552" s="18">
        <f>Cars_fit!$B$2*'worksheet_(ref_spectra)'!G552</f>
        <v>4.1818639295009499</v>
      </c>
      <c r="K552" s="18">
        <f>Cars_fit!$C$2*'worksheet_(ref_spectra)'!H552</f>
        <v>0</v>
      </c>
      <c r="L552" s="18">
        <f>Cars_fit!$D$2*'worksheet_(ref_spectra)'!I552</f>
        <v>0</v>
      </c>
      <c r="M552" s="18">
        <f>Cars_fit!$E$2*'worksheet_(ref_spectra)'!J552</f>
        <v>0</v>
      </c>
      <c r="N552" s="18">
        <f>Cars_fit!$F$2*'worksheet_(ref_spectra)'!K552</f>
        <v>10.383196565114405</v>
      </c>
    </row>
    <row r="553" spans="1:14" x14ac:dyDescent="0.25">
      <c r="A553" s="18">
        <f>'worksheet_(ref_spectra)'!A553</f>
        <v>570.39999999998702</v>
      </c>
      <c r="B553" s="18">
        <f>'worksheet_(ref_spectra)'!B553</f>
        <v>95573.863661440002</v>
      </c>
      <c r="C553" s="18">
        <f>'worksheet_(ref_spectra)'!Z553</f>
        <v>93829.998208855235</v>
      </c>
      <c r="D553" s="18">
        <f>Chls_fit!$B$2*'worksheet_(ref_spectra)'!C553</f>
        <v>40817.552927561606</v>
      </c>
      <c r="E553" s="18">
        <f>Chls_fit!$C$2*'worksheet_(ref_spectra)'!D553</f>
        <v>43111.432199476272</v>
      </c>
      <c r="F553" s="18">
        <f t="shared" si="16"/>
        <v>83928.985127037886</v>
      </c>
      <c r="G553" s="18">
        <f>Chls_fit!D$2*'worksheet_(ref_spectra)'!E553</f>
        <v>4258.8520878791678</v>
      </c>
      <c r="H553" s="18">
        <f>Chls_fit!E$2*'worksheet_(ref_spectra)'!F553</f>
        <v>5627.3210690004335</v>
      </c>
      <c r="I553" s="18">
        <f t="shared" si="17"/>
        <v>9886.1731568796022</v>
      </c>
      <c r="J553" s="18">
        <f>Cars_fit!$B$2*'worksheet_(ref_spectra)'!G553</f>
        <v>4.3201073651869324</v>
      </c>
      <c r="K553" s="18">
        <f>Cars_fit!$C$2*'worksheet_(ref_spectra)'!H553</f>
        <v>0</v>
      </c>
      <c r="L553" s="18">
        <f>Cars_fit!$D$2*'worksheet_(ref_spectra)'!I553</f>
        <v>0</v>
      </c>
      <c r="M553" s="18">
        <f>Cars_fit!$E$2*'worksheet_(ref_spectra)'!J553</f>
        <v>0</v>
      </c>
      <c r="N553" s="18">
        <f>Cars_fit!$F$2*'worksheet_(ref_spectra)'!K553</f>
        <v>10.519817572550121</v>
      </c>
    </row>
    <row r="554" spans="1:14" x14ac:dyDescent="0.25">
      <c r="A554" s="18">
        <f>'worksheet_(ref_spectra)'!A554</f>
        <v>570.79999999998699</v>
      </c>
      <c r="B554" s="18">
        <f>'worksheet_(ref_spectra)'!B554</f>
        <v>97002.415199444993</v>
      </c>
      <c r="C554" s="18">
        <f>'worksheet_(ref_spectra)'!Z554</f>
        <v>94885.361938572139</v>
      </c>
      <c r="D554" s="18">
        <f>Chls_fit!$B$2*'worksheet_(ref_spectra)'!C554</f>
        <v>41297.982542319958</v>
      </c>
      <c r="E554" s="18">
        <f>Chls_fit!$C$2*'worksheet_(ref_spectra)'!D554</f>
        <v>43654.413818984089</v>
      </c>
      <c r="F554" s="18">
        <f t="shared" si="16"/>
        <v>84952.39636130404</v>
      </c>
      <c r="G554" s="18">
        <f>Chls_fit!D$2*'worksheet_(ref_spectra)'!E554</f>
        <v>4281.3691498799972</v>
      </c>
      <c r="H554" s="18">
        <f>Chls_fit!E$2*'worksheet_(ref_spectra)'!F554</f>
        <v>5637.8002516242705</v>
      </c>
      <c r="I554" s="18">
        <f t="shared" si="17"/>
        <v>9919.1694015042667</v>
      </c>
      <c r="J554" s="18">
        <f>Cars_fit!$B$2*'worksheet_(ref_spectra)'!G554</f>
        <v>3.6634510456785185</v>
      </c>
      <c r="K554" s="18">
        <f>Cars_fit!$C$2*'worksheet_(ref_spectra)'!H554</f>
        <v>0</v>
      </c>
      <c r="L554" s="18">
        <f>Cars_fit!$D$2*'worksheet_(ref_spectra)'!I554</f>
        <v>0</v>
      </c>
      <c r="M554" s="18">
        <f>Cars_fit!$E$2*'worksheet_(ref_spectra)'!J554</f>
        <v>0</v>
      </c>
      <c r="N554" s="18">
        <f>Cars_fit!$F$2*'worksheet_(ref_spectra)'!K554</f>
        <v>10.132724718148927</v>
      </c>
    </row>
    <row r="555" spans="1:14" x14ac:dyDescent="0.25">
      <c r="A555" s="18">
        <f>'worksheet_(ref_spectra)'!A555</f>
        <v>571.19999999998697</v>
      </c>
      <c r="B555" s="18">
        <f>'worksheet_(ref_spectra)'!B555</f>
        <v>97969.643643430492</v>
      </c>
      <c r="C555" s="18">
        <f>'worksheet_(ref_spectra)'!Z555</f>
        <v>96091.379642561616</v>
      </c>
      <c r="D555" s="18">
        <f>Chls_fit!$B$2*'worksheet_(ref_spectra)'!C555</f>
        <v>41898.519560767898</v>
      </c>
      <c r="E555" s="18">
        <f>Chls_fit!$C$2*'worksheet_(ref_spectra)'!D555</f>
        <v>44249.731016275793</v>
      </c>
      <c r="F555" s="18">
        <f t="shared" si="16"/>
        <v>86148.250577043684</v>
      </c>
      <c r="G555" s="18">
        <f>Chls_fit!D$2*'worksheet_(ref_spectra)'!E555</f>
        <v>4283.8710456578674</v>
      </c>
      <c r="H555" s="18">
        <f>Chls_fit!E$2*'worksheet_(ref_spectra)'!F555</f>
        <v>5645.861161334914</v>
      </c>
      <c r="I555" s="18">
        <f t="shared" si="17"/>
        <v>9929.7322069927814</v>
      </c>
      <c r="J555" s="18">
        <f>Cars_fit!$B$2*'worksheet_(ref_spectra)'!G555</f>
        <v>4.5620333776374</v>
      </c>
      <c r="K555" s="18">
        <f>Cars_fit!$C$2*'worksheet_(ref_spectra)'!H555</f>
        <v>0</v>
      </c>
      <c r="L555" s="18">
        <f>Cars_fit!$D$2*'worksheet_(ref_spectra)'!I555</f>
        <v>0</v>
      </c>
      <c r="M555" s="18">
        <f>Cars_fit!$E$2*'worksheet_(ref_spectra)'!J555</f>
        <v>0</v>
      </c>
      <c r="N555" s="18">
        <f>Cars_fit!$F$2*'worksheet_(ref_spectra)'!K555</f>
        <v>8.8348251475096262</v>
      </c>
    </row>
    <row r="556" spans="1:14" x14ac:dyDescent="0.25">
      <c r="A556" s="18">
        <f>'worksheet_(ref_spectra)'!A556</f>
        <v>571.59999999998695</v>
      </c>
      <c r="B556" s="18">
        <f>'worksheet_(ref_spectra)'!B556</f>
        <v>99169.965305017991</v>
      </c>
      <c r="C556" s="18">
        <f>'worksheet_(ref_spectra)'!Z556</f>
        <v>97418.155077664225</v>
      </c>
      <c r="D556" s="18">
        <f>Chls_fit!$B$2*'worksheet_(ref_spectra)'!C556</f>
        <v>42549.628117611457</v>
      </c>
      <c r="E556" s="18">
        <f>Chls_fit!$C$2*'worksheet_(ref_spectra)'!D556</f>
        <v>44877.757949682433</v>
      </c>
      <c r="F556" s="18">
        <f t="shared" si="16"/>
        <v>87427.38606729389</v>
      </c>
      <c r="G556" s="18">
        <f>Chls_fit!D$2*'worksheet_(ref_spectra)'!E556</f>
        <v>4313.2683210478399</v>
      </c>
      <c r="H556" s="18">
        <f>Chls_fit!E$2*'worksheet_(ref_spectra)'!F556</f>
        <v>5665.2073446404593</v>
      </c>
      <c r="I556" s="18">
        <f t="shared" si="17"/>
        <v>9978.4756656883001</v>
      </c>
      <c r="J556" s="18">
        <f>Cars_fit!$B$2*'worksheet_(ref_spectra)'!G556</f>
        <v>3.6634510456785185</v>
      </c>
      <c r="K556" s="18">
        <f>Cars_fit!$C$2*'worksheet_(ref_spectra)'!H556</f>
        <v>0</v>
      </c>
      <c r="L556" s="18">
        <f>Cars_fit!$D$2*'worksheet_(ref_spectra)'!I556</f>
        <v>0</v>
      </c>
      <c r="M556" s="18">
        <f>Cars_fit!$E$2*'worksheet_(ref_spectra)'!J556</f>
        <v>0</v>
      </c>
      <c r="N556" s="18">
        <f>Cars_fit!$F$2*'worksheet_(ref_spectra)'!K556</f>
        <v>8.6298936363560514</v>
      </c>
    </row>
    <row r="557" spans="1:14" x14ac:dyDescent="0.25">
      <c r="A557" s="18">
        <f>'worksheet_(ref_spectra)'!A557</f>
        <v>571.99999999998704</v>
      </c>
      <c r="B557" s="18">
        <f>'worksheet_(ref_spectra)'!B557</f>
        <v>100361.03544501201</v>
      </c>
      <c r="C557" s="18">
        <f>'worksheet_(ref_spectra)'!Z557</f>
        <v>98588.421927639676</v>
      </c>
      <c r="D557" s="18">
        <f>Chls_fit!$B$2*'worksheet_(ref_spectra)'!C557</f>
        <v>43112.236482262684</v>
      </c>
      <c r="E557" s="18">
        <f>Chls_fit!$C$2*'worksheet_(ref_spectra)'!D557</f>
        <v>45446.907358082193</v>
      </c>
      <c r="F557" s="18">
        <f t="shared" si="16"/>
        <v>88559.143840344885</v>
      </c>
      <c r="G557" s="18">
        <f>Chls_fit!D$2*'worksheet_(ref_spectra)'!E557</f>
        <v>4327.6542217705919</v>
      </c>
      <c r="H557" s="18">
        <f>Chls_fit!E$2*'worksheet_(ref_spectra)'!F557</f>
        <v>5690.1961647434555</v>
      </c>
      <c r="I557" s="18">
        <f t="shared" si="17"/>
        <v>10017.850386514048</v>
      </c>
      <c r="J557" s="18">
        <f>Cars_fit!$B$2*'worksheet_(ref_spectra)'!G557</f>
        <v>2.6611861369551502</v>
      </c>
      <c r="K557" s="18">
        <f>Cars_fit!$C$2*'worksheet_(ref_spectra)'!H557</f>
        <v>0</v>
      </c>
      <c r="L557" s="18">
        <f>Cars_fit!$D$2*'worksheet_(ref_spectra)'!I557</f>
        <v>0</v>
      </c>
      <c r="M557" s="18">
        <f>Cars_fit!$E$2*'worksheet_(ref_spectra)'!J557</f>
        <v>0</v>
      </c>
      <c r="N557" s="18">
        <f>Cars_fit!$F$2*'worksheet_(ref_spectra)'!K557</f>
        <v>8.7665146437917674</v>
      </c>
    </row>
    <row r="558" spans="1:14" x14ac:dyDescent="0.25">
      <c r="A558" s="18">
        <f>'worksheet_(ref_spectra)'!A558</f>
        <v>572.39999999998702</v>
      </c>
      <c r="B558" s="18">
        <f>'worksheet_(ref_spectra)'!B558</f>
        <v>101512.44085659301</v>
      </c>
      <c r="C558" s="18">
        <f>'worksheet_(ref_spectra)'!Z558</f>
        <v>99768.420723447358</v>
      </c>
      <c r="D558" s="18">
        <f>Chls_fit!$B$2*'worksheet_(ref_spectra)'!C558</f>
        <v>43700.130616111725</v>
      </c>
      <c r="E558" s="18">
        <f>Chls_fit!$C$2*'worksheet_(ref_spectra)'!D558</f>
        <v>46002.972872035985</v>
      </c>
      <c r="F558" s="18">
        <f t="shared" si="16"/>
        <v>89703.10348814771</v>
      </c>
      <c r="G558" s="18">
        <f>Chls_fit!D$2*'worksheet_(ref_spectra)'!E558</f>
        <v>4346.4184401046168</v>
      </c>
      <c r="H558" s="18">
        <f>Chls_fit!E$2*'worksheet_(ref_spectra)'!F558</f>
        <v>5706.3179841647425</v>
      </c>
      <c r="I558" s="18">
        <f t="shared" si="17"/>
        <v>10052.736424269358</v>
      </c>
      <c r="J558" s="18">
        <f>Cars_fit!$B$2*'worksheet_(ref_spectra)'!G558</f>
        <v>3.9053770581289866</v>
      </c>
      <c r="K558" s="18">
        <f>Cars_fit!$C$2*'worksheet_(ref_spectra)'!H558</f>
        <v>0</v>
      </c>
      <c r="L558" s="18">
        <f>Cars_fit!$D$2*'worksheet_(ref_spectra)'!I558</f>
        <v>0</v>
      </c>
      <c r="M558" s="18">
        <f>Cars_fit!$E$2*'worksheet_(ref_spectra)'!J558</f>
        <v>0</v>
      </c>
      <c r="N558" s="18">
        <f>Cars_fit!$F$2*'worksheet_(ref_spectra)'!K558</f>
        <v>8.6754339721679568</v>
      </c>
    </row>
    <row r="559" spans="1:14" x14ac:dyDescent="0.25">
      <c r="A559" s="18">
        <f>'worksheet_(ref_spectra)'!A559</f>
        <v>572.79999999998699</v>
      </c>
      <c r="B559" s="18">
        <f>'worksheet_(ref_spectra)'!B559</f>
        <v>102909.186055096</v>
      </c>
      <c r="C559" s="18">
        <f>'worksheet_(ref_spectra)'!Z559</f>
        <v>100876.31927951355</v>
      </c>
      <c r="D559" s="18">
        <f>Chls_fit!$B$2*'worksheet_(ref_spectra)'!C559</f>
        <v>44186.881673169526</v>
      </c>
      <c r="E559" s="18">
        <f>Chls_fit!$C$2*'worksheet_(ref_spectra)'!D559</f>
        <v>46598.29006932769</v>
      </c>
      <c r="F559" s="18">
        <f t="shared" si="16"/>
        <v>90785.171742497216</v>
      </c>
      <c r="G559" s="18">
        <f>Chls_fit!D$2*'worksheet_(ref_spectra)'!E559</f>
        <v>4355.1750753271617</v>
      </c>
      <c r="H559" s="18">
        <f>Chls_fit!E$2*'worksheet_(ref_spectra)'!F559</f>
        <v>5724.0519855281591</v>
      </c>
      <c r="I559" s="18">
        <f t="shared" si="17"/>
        <v>10079.227060855321</v>
      </c>
      <c r="J559" s="18">
        <f>Cars_fit!$B$2*'worksheet_(ref_spectra)'!G559</f>
        <v>3.9053770581289866</v>
      </c>
      <c r="K559" s="18">
        <f>Cars_fit!$C$2*'worksheet_(ref_spectra)'!H559</f>
        <v>0</v>
      </c>
      <c r="L559" s="18">
        <f>Cars_fit!$D$2*'worksheet_(ref_spectra)'!I559</f>
        <v>0</v>
      </c>
      <c r="M559" s="18">
        <f>Cars_fit!$E$2*'worksheet_(ref_spectra)'!J559</f>
        <v>0</v>
      </c>
      <c r="N559" s="18">
        <f>Cars_fit!$F$2*'worksheet_(ref_spectra)'!K559</f>
        <v>8.0150991028953307</v>
      </c>
    </row>
    <row r="560" spans="1:14" x14ac:dyDescent="0.25">
      <c r="A560" s="18">
        <f>'worksheet_(ref_spectra)'!A560</f>
        <v>573.19999999998697</v>
      </c>
      <c r="B560" s="18">
        <f>'worksheet_(ref_spectra)'!B560</f>
        <v>103727.684677766</v>
      </c>
      <c r="C560" s="18">
        <f>'worksheet_(ref_spectra)'!Z560</f>
        <v>101977.66491505687</v>
      </c>
      <c r="D560" s="18">
        <f>Chls_fit!$B$2*'worksheet_(ref_spectra)'!C560</f>
        <v>44781.097249318016</v>
      </c>
      <c r="E560" s="18">
        <f>Chls_fit!$C$2*'worksheet_(ref_spectra)'!D560</f>
        <v>47069.310269382666</v>
      </c>
      <c r="F560" s="18">
        <f t="shared" si="16"/>
        <v>91850.407518700682</v>
      </c>
      <c r="G560" s="18">
        <f>Chls_fit!D$2*'worksheet_(ref_spectra)'!E560</f>
        <v>4375.8157154945893</v>
      </c>
      <c r="H560" s="18">
        <f>Chls_fit!E$2*'worksheet_(ref_spectra)'!F560</f>
        <v>5740.173804949447</v>
      </c>
      <c r="I560" s="18">
        <f t="shared" si="17"/>
        <v>10115.989520444036</v>
      </c>
      <c r="J560" s="18">
        <f>Cars_fit!$B$2*'worksheet_(ref_spectra)'!G560</f>
        <v>3.5943293278355273</v>
      </c>
      <c r="K560" s="18">
        <f>Cars_fit!$C$2*'worksheet_(ref_spectra)'!H560</f>
        <v>0</v>
      </c>
      <c r="L560" s="18">
        <f>Cars_fit!$D$2*'worksheet_(ref_spectra)'!I560</f>
        <v>0</v>
      </c>
      <c r="M560" s="18">
        <f>Cars_fit!$E$2*'worksheet_(ref_spectra)'!J560</f>
        <v>0</v>
      </c>
      <c r="N560" s="18">
        <f>Cars_fit!$F$2*'worksheet_(ref_spectra)'!K560</f>
        <v>7.6735465843060409</v>
      </c>
    </row>
    <row r="561" spans="1:14" x14ac:dyDescent="0.25">
      <c r="A561" s="18">
        <f>'worksheet_(ref_spectra)'!A561</f>
        <v>573.59999999998695</v>
      </c>
      <c r="B561" s="18">
        <f>'worksheet_(ref_spectra)'!B561</f>
        <v>104655.403631639</v>
      </c>
      <c r="C561" s="18">
        <f>'worksheet_(ref_spectra)'!Z561</f>
        <v>102996.50596937526</v>
      </c>
      <c r="D561" s="18">
        <f>Chls_fit!$B$2*'worksheet_(ref_spectra)'!C561</f>
        <v>45242.562537178012</v>
      </c>
      <c r="E561" s="18">
        <f>Chls_fit!$C$2*'worksheet_(ref_spectra)'!D561</f>
        <v>47599.207994444514</v>
      </c>
      <c r="F561" s="18">
        <f t="shared" si="16"/>
        <v>92841.770531622518</v>
      </c>
      <c r="G561" s="18">
        <f>Chls_fit!D$2*'worksheet_(ref_spectra)'!E561</f>
        <v>4390.8270901618089</v>
      </c>
      <c r="H561" s="18">
        <f>Chls_fit!E$2*'worksheet_(ref_spectra)'!F561</f>
        <v>5752.2651695154127</v>
      </c>
      <c r="I561" s="18">
        <f t="shared" si="17"/>
        <v>10143.092259677222</v>
      </c>
      <c r="J561" s="18">
        <f>Cars_fit!$B$2*'worksheet_(ref_spectra)'!G561</f>
        <v>3.5597684689140321</v>
      </c>
      <c r="K561" s="18">
        <f>Cars_fit!$C$2*'worksheet_(ref_spectra)'!H561</f>
        <v>0</v>
      </c>
      <c r="L561" s="18">
        <f>Cars_fit!$D$2*'worksheet_(ref_spectra)'!I561</f>
        <v>0</v>
      </c>
      <c r="M561" s="18">
        <f>Cars_fit!$E$2*'worksheet_(ref_spectra)'!J561</f>
        <v>0</v>
      </c>
      <c r="N561" s="18">
        <f>Cars_fit!$F$2*'worksheet_(ref_spectra)'!K561</f>
        <v>8.0834096066131877</v>
      </c>
    </row>
    <row r="562" spans="1:14" x14ac:dyDescent="0.25">
      <c r="A562" s="18">
        <f>'worksheet_(ref_spectra)'!A562</f>
        <v>573.99999999998704</v>
      </c>
      <c r="B562" s="18">
        <f>'worksheet_(ref_spectra)'!B562</f>
        <v>105817.68234744501</v>
      </c>
      <c r="C562" s="18">
        <f>'worksheet_(ref_spectra)'!Z562</f>
        <v>104082.56304058695</v>
      </c>
      <c r="D562" s="18">
        <f>Chls_fit!$B$2*'worksheet_(ref_spectra)'!C562</f>
        <v>45824.135228727595</v>
      </c>
      <c r="E562" s="18">
        <f>Chls_fit!$C$2*'worksheet_(ref_spectra)'!D562</f>
        <v>48063.686247276506</v>
      </c>
      <c r="F562" s="18">
        <f t="shared" si="16"/>
        <v>93887.821476004101</v>
      </c>
      <c r="G562" s="18">
        <f>Chls_fit!D$2*'worksheet_(ref_spectra)'!E562</f>
        <v>4411.4677303292365</v>
      </c>
      <c r="H562" s="18">
        <f>Chls_fit!E$2*'worksheet_(ref_spectra)'!F562</f>
        <v>5772.4174437920219</v>
      </c>
      <c r="I562" s="18">
        <f t="shared" si="17"/>
        <v>10183.885174121258</v>
      </c>
      <c r="J562" s="18">
        <f>Cars_fit!$B$2*'worksheet_(ref_spectra)'!G562</f>
        <v>3.4560858921495456</v>
      </c>
      <c r="K562" s="18">
        <f>Cars_fit!$C$2*'worksheet_(ref_spectra)'!H562</f>
        <v>0</v>
      </c>
      <c r="L562" s="18">
        <f>Cars_fit!$D$2*'worksheet_(ref_spectra)'!I562</f>
        <v>0</v>
      </c>
      <c r="M562" s="18">
        <f>Cars_fit!$E$2*'worksheet_(ref_spectra)'!J562</f>
        <v>0</v>
      </c>
      <c r="N562" s="18">
        <f>Cars_fit!$F$2*'worksheet_(ref_spectra)'!K562</f>
        <v>7.400304569434609</v>
      </c>
    </row>
    <row r="563" spans="1:14" x14ac:dyDescent="0.25">
      <c r="A563" s="18">
        <f>'worksheet_(ref_spectra)'!A563</f>
        <v>574.39999999998702</v>
      </c>
      <c r="B563" s="18">
        <f>'worksheet_(ref_spectra)'!B563</f>
        <v>106916.88020086</v>
      </c>
      <c r="C563" s="18">
        <f>'worksheet_(ref_spectra)'!Z563</f>
        <v>104963.25721305971</v>
      </c>
      <c r="D563" s="18">
        <f>Chls_fit!$B$2*'worksheet_(ref_spectra)'!C563</f>
        <v>46203.421766694715</v>
      </c>
      <c r="E563" s="18">
        <f>Chls_fit!$C$2*'worksheet_(ref_spectra)'!D563</f>
        <v>48534.706447331482</v>
      </c>
      <c r="F563" s="18">
        <f t="shared" si="16"/>
        <v>94738.12821402619</v>
      </c>
      <c r="G563" s="18">
        <f>Chls_fit!D$2*'worksheet_(ref_spectra)'!E563</f>
        <v>4428.3555268298587</v>
      </c>
      <c r="H563" s="18">
        <f>Chls_fit!E$2*'worksheet_(ref_spectra)'!F563</f>
        <v>5786.9270812711811</v>
      </c>
      <c r="I563" s="18">
        <f t="shared" si="17"/>
        <v>10215.282608101039</v>
      </c>
      <c r="J563" s="18">
        <f>Cars_fit!$B$2*'worksheet_(ref_spectra)'!G563</f>
        <v>2.7648687137196366</v>
      </c>
      <c r="K563" s="18">
        <f>Cars_fit!$C$2*'worksheet_(ref_spectra)'!H563</f>
        <v>0</v>
      </c>
      <c r="L563" s="18">
        <f>Cars_fit!$D$2*'worksheet_(ref_spectra)'!I563</f>
        <v>0</v>
      </c>
      <c r="M563" s="18">
        <f>Cars_fit!$E$2*'worksheet_(ref_spectra)'!J563</f>
        <v>0</v>
      </c>
      <c r="N563" s="18">
        <f>Cars_fit!$F$2*'worksheet_(ref_spectra)'!K563</f>
        <v>7.0815222187512719</v>
      </c>
    </row>
    <row r="564" spans="1:14" x14ac:dyDescent="0.25">
      <c r="A564" s="18">
        <f>'worksheet_(ref_spectra)'!A564</f>
        <v>574.79999999998699</v>
      </c>
      <c r="B564" s="18">
        <f>'worksheet_(ref_spectra)'!B564</f>
        <v>107962.563538455</v>
      </c>
      <c r="C564" s="18">
        <f>'worksheet_(ref_spectra)'!Z564</f>
        <v>106156.32641707129</v>
      </c>
      <c r="D564" s="18">
        <f>Chls_fit!$B$2*'worksheet_(ref_spectra)'!C564</f>
        <v>46772.351573645399</v>
      </c>
      <c r="E564" s="18">
        <f>Chls_fit!$C$2*'worksheet_(ref_spectra)'!D564</f>
        <v>49103.855855731243</v>
      </c>
      <c r="F564" s="18">
        <f t="shared" si="16"/>
        <v>95876.207429376635</v>
      </c>
      <c r="G564" s="18">
        <f>Chls_fit!D$2*'worksheet_(ref_spectra)'!E564</f>
        <v>4457.1273282753637</v>
      </c>
      <c r="H564" s="18">
        <f>Chls_fit!E$2*'worksheet_(ref_spectra)'!F564</f>
        <v>5812.7219923452412</v>
      </c>
      <c r="I564" s="18">
        <f t="shared" si="17"/>
        <v>10269.849320620604</v>
      </c>
      <c r="J564" s="18">
        <f>Cars_fit!$B$2*'worksheet_(ref_spectra)'!G564</f>
        <v>2.9376730083271139</v>
      </c>
      <c r="K564" s="18">
        <f>Cars_fit!$C$2*'worksheet_(ref_spectra)'!H564</f>
        <v>0</v>
      </c>
      <c r="L564" s="18">
        <f>Cars_fit!$D$2*'worksheet_(ref_spectra)'!I564</f>
        <v>0</v>
      </c>
      <c r="M564" s="18">
        <f>Cars_fit!$E$2*'worksheet_(ref_spectra)'!J564</f>
        <v>0</v>
      </c>
      <c r="N564" s="18">
        <f>Cars_fit!$F$2*'worksheet_(ref_spectra)'!K564</f>
        <v>7.3319940657167511</v>
      </c>
    </row>
    <row r="565" spans="1:14" x14ac:dyDescent="0.25">
      <c r="A565" s="18">
        <f>'worksheet_(ref_spectra)'!A565</f>
        <v>575.19999999998697</v>
      </c>
      <c r="B565" s="18">
        <f>'worksheet_(ref_spectra)'!B565</f>
        <v>108752.447654216</v>
      </c>
      <c r="C565" s="18">
        <f>'worksheet_(ref_spectra)'!Z565</f>
        <v>106964.15524596209</v>
      </c>
      <c r="D565" s="18">
        <f>Chls_fit!$B$2*'worksheet_(ref_spectra)'!C565</f>
        <v>47170.602438510876</v>
      </c>
      <c r="E565" s="18">
        <f>Chls_fit!$C$2*'worksheet_(ref_spectra)'!D565</f>
        <v>49489.830741887403</v>
      </c>
      <c r="F565" s="18">
        <f t="shared" si="16"/>
        <v>96660.433180398279</v>
      </c>
      <c r="G565" s="18">
        <f>Chls_fit!D$2*'worksheet_(ref_spectra)'!E565</f>
        <v>4470.8877550536481</v>
      </c>
      <c r="H565" s="18">
        <f>Chls_fit!E$2*'worksheet_(ref_spectra)'!F565</f>
        <v>5822.3950839980134</v>
      </c>
      <c r="I565" s="18">
        <f t="shared" si="17"/>
        <v>10293.282839051662</v>
      </c>
      <c r="J565" s="18">
        <f>Cars_fit!$B$2*'worksheet_(ref_spectra)'!G565</f>
        <v>2.8339904315626274</v>
      </c>
      <c r="K565" s="18">
        <f>Cars_fit!$C$2*'worksheet_(ref_spectra)'!H565</f>
        <v>0</v>
      </c>
      <c r="L565" s="18">
        <f>Cars_fit!$D$2*'worksheet_(ref_spectra)'!I565</f>
        <v>0</v>
      </c>
      <c r="M565" s="18">
        <f>Cars_fit!$E$2*'worksheet_(ref_spectra)'!J565</f>
        <v>0</v>
      </c>
      <c r="N565" s="18">
        <f>Cars_fit!$F$2*'worksheet_(ref_spectra)'!K565</f>
        <v>7.6052360805881829</v>
      </c>
    </row>
    <row r="566" spans="1:14" x14ac:dyDescent="0.25">
      <c r="A566" s="18">
        <f>'worksheet_(ref_spectra)'!A566</f>
        <v>575.59999999998695</v>
      </c>
      <c r="B566" s="18">
        <f>'worksheet_(ref_spectra)'!B566</f>
        <v>109566.41655589199</v>
      </c>
      <c r="C566" s="18">
        <f>'worksheet_(ref_spectra)'!Z566</f>
        <v>107857.84937171881</v>
      </c>
      <c r="D566" s="18">
        <f>Chls_fit!$B$2*'worksheet_(ref_spectra)'!C566</f>
        <v>47606.781957173058</v>
      </c>
      <c r="E566" s="18">
        <f>Chls_fit!$C$2*'worksheet_(ref_spectra)'!D566</f>
        <v>49901.973416935507</v>
      </c>
      <c r="F566" s="18">
        <f t="shared" si="16"/>
        <v>97508.755374108558</v>
      </c>
      <c r="G566" s="18">
        <f>Chls_fit!D$2*'worksheet_(ref_spectra)'!E566</f>
        <v>4489.651973387673</v>
      </c>
      <c r="H566" s="18">
        <f>Chls_fit!E$2*'worksheet_(ref_spectra)'!F566</f>
        <v>5848.1899950720735</v>
      </c>
      <c r="I566" s="18">
        <f t="shared" si="17"/>
        <v>10337.841968459747</v>
      </c>
      <c r="J566" s="18">
        <f>Cars_fit!$B$2*'worksheet_(ref_spectra)'!G566</f>
        <v>3.2141598796990776</v>
      </c>
      <c r="K566" s="18">
        <f>Cars_fit!$C$2*'worksheet_(ref_spectra)'!H566</f>
        <v>0</v>
      </c>
      <c r="L566" s="18">
        <f>Cars_fit!$D$2*'worksheet_(ref_spectra)'!I566</f>
        <v>0</v>
      </c>
      <c r="M566" s="18">
        <f>Cars_fit!$E$2*'worksheet_(ref_spectra)'!J566</f>
        <v>0</v>
      </c>
      <c r="N566" s="18">
        <f>Cars_fit!$F$2*'worksheet_(ref_spectra)'!K566</f>
        <v>8.0378692708012824</v>
      </c>
    </row>
    <row r="567" spans="1:14" x14ac:dyDescent="0.25">
      <c r="A567" s="18">
        <f>'worksheet_(ref_spectra)'!A567</f>
        <v>575.99999999998704</v>
      </c>
      <c r="B567" s="18">
        <f>'worksheet_(ref_spectra)'!B567</f>
        <v>110490.720867204</v>
      </c>
      <c r="C567" s="18">
        <f>'worksheet_(ref_spectra)'!Z567</f>
        <v>108718.30185326225</v>
      </c>
      <c r="D567" s="18">
        <f>Chls_fit!$B$2*'worksheet_(ref_spectra)'!C567</f>
        <v>48030.318591236348</v>
      </c>
      <c r="E567" s="18">
        <f>Chls_fit!$C$2*'worksheet_(ref_spectra)'!D567</f>
        <v>50327.199986429579</v>
      </c>
      <c r="F567" s="18">
        <f t="shared" si="16"/>
        <v>98357.518577665935</v>
      </c>
      <c r="G567" s="18">
        <f>Chls_fit!D$2*'worksheet_(ref_spectra)'!E567</f>
        <v>4495.2812388878801</v>
      </c>
      <c r="H567" s="18">
        <f>Chls_fit!E$2*'worksheet_(ref_spectra)'!F567</f>
        <v>5854.6387228405883</v>
      </c>
      <c r="I567" s="18">
        <f t="shared" si="17"/>
        <v>10349.919961728468</v>
      </c>
      <c r="J567" s="18">
        <f>Cars_fit!$B$2*'worksheet_(ref_spectra)'!G567</f>
        <v>3.0759164440130955</v>
      </c>
      <c r="K567" s="18">
        <f>Cars_fit!$C$2*'worksheet_(ref_spectra)'!H567</f>
        <v>0</v>
      </c>
      <c r="L567" s="18">
        <f>Cars_fit!$D$2*'worksheet_(ref_spectra)'!I567</f>
        <v>0</v>
      </c>
      <c r="M567" s="18">
        <f>Cars_fit!$E$2*'worksheet_(ref_spectra)'!J567</f>
        <v>0</v>
      </c>
      <c r="N567" s="18">
        <f>Cars_fit!$F$2*'worksheet_(ref_spectra)'!K567</f>
        <v>7.7873974238358041</v>
      </c>
    </row>
    <row r="568" spans="1:14" x14ac:dyDescent="0.25">
      <c r="A568" s="18">
        <f>'worksheet_(ref_spectra)'!A568</f>
        <v>576.39999999998702</v>
      </c>
      <c r="B568" s="18">
        <f>'worksheet_(ref_spectra)'!B568</f>
        <v>111360.879333879</v>
      </c>
      <c r="C568" s="18">
        <f>'worksheet_(ref_spectra)'!Z568</f>
        <v>109755.32550720796</v>
      </c>
      <c r="D568" s="18">
        <f>Chls_fit!$B$2*'worksheet_(ref_spectra)'!C568</f>
        <v>48523.391090593599</v>
      </c>
      <c r="E568" s="18">
        <f>Chls_fit!$C$2*'worksheet_(ref_spectra)'!D568</f>
        <v>50778.594344815603</v>
      </c>
      <c r="F568" s="18">
        <f t="shared" si="16"/>
        <v>99301.985435409209</v>
      </c>
      <c r="G568" s="18">
        <f>Chls_fit!D$2*'worksheet_(ref_spectra)'!E568</f>
        <v>4540.9408368340073</v>
      </c>
      <c r="H568" s="18">
        <f>Chls_fit!E$2*'worksheet_(ref_spectra)'!F568</f>
        <v>5901.3919991623225</v>
      </c>
      <c r="I568" s="18">
        <f t="shared" si="17"/>
        <v>10442.332835996331</v>
      </c>
      <c r="J568" s="18">
        <f>Cars_fit!$B$2*'worksheet_(ref_spectra)'!G568</f>
        <v>3.6980119046000137</v>
      </c>
      <c r="K568" s="18">
        <f>Cars_fit!$C$2*'worksheet_(ref_spectra)'!H568</f>
        <v>0</v>
      </c>
      <c r="L568" s="18">
        <f>Cars_fit!$D$2*'worksheet_(ref_spectra)'!I568</f>
        <v>0</v>
      </c>
      <c r="M568" s="18">
        <f>Cars_fit!$E$2*'worksheet_(ref_spectra)'!J568</f>
        <v>0</v>
      </c>
      <c r="N568" s="18">
        <f>Cars_fit!$F$2*'worksheet_(ref_spectra)'!K568</f>
        <v>7.3092238978107984</v>
      </c>
    </row>
    <row r="569" spans="1:14" x14ac:dyDescent="0.25">
      <c r="A569" s="18">
        <f>'worksheet_(ref_spectra)'!A569</f>
        <v>576.79999999998699</v>
      </c>
      <c r="B569" s="18">
        <f>'worksheet_(ref_spectra)'!B569</f>
        <v>112238.713730711</v>
      </c>
      <c r="C569" s="18">
        <f>'worksheet_(ref_spectra)'!Z569</f>
        <v>110471.1637938599</v>
      </c>
      <c r="D569" s="18">
        <f>Chls_fit!$B$2*'worksheet_(ref_spectra)'!C569</f>
        <v>48845.784647865657</v>
      </c>
      <c r="E569" s="18">
        <f>Chls_fit!$C$2*'worksheet_(ref_spectra)'!D569</f>
        <v>51164.569230971763</v>
      </c>
      <c r="F569" s="18">
        <f t="shared" si="16"/>
        <v>100010.35387883743</v>
      </c>
      <c r="G569" s="18">
        <f>Chls_fit!D$2*'worksheet_(ref_spectra)'!E569</f>
        <v>4538.438941056138</v>
      </c>
      <c r="H569" s="18">
        <f>Chls_fit!E$2*'worksheet_(ref_spectra)'!F569</f>
        <v>5913.4833637282882</v>
      </c>
      <c r="I569" s="18">
        <f t="shared" si="17"/>
        <v>10451.922304784426</v>
      </c>
      <c r="J569" s="18">
        <f>Cars_fit!$B$2*'worksheet_(ref_spectra)'!G569</f>
        <v>2.5575035601906637</v>
      </c>
      <c r="K569" s="18">
        <f>Cars_fit!$C$2*'worksheet_(ref_spectra)'!H569</f>
        <v>0</v>
      </c>
      <c r="L569" s="18">
        <f>Cars_fit!$D$2*'worksheet_(ref_spectra)'!I569</f>
        <v>0</v>
      </c>
      <c r="M569" s="18">
        <f>Cars_fit!$E$2*'worksheet_(ref_spectra)'!J569</f>
        <v>0</v>
      </c>
      <c r="N569" s="18">
        <f>Cars_fit!$F$2*'worksheet_(ref_spectra)'!K569</f>
        <v>6.3301066778548352</v>
      </c>
    </row>
    <row r="570" spans="1:14" x14ac:dyDescent="0.25">
      <c r="A570" s="18">
        <f>'worksheet_(ref_spectra)'!A570</f>
        <v>577.19999999998697</v>
      </c>
      <c r="B570" s="18">
        <f>'worksheet_(ref_spectra)'!B570</f>
        <v>113084.677018966</v>
      </c>
      <c r="C570" s="18">
        <f>'worksheet_(ref_spectra)'!Z570</f>
        <v>111252.63651698655</v>
      </c>
      <c r="D570" s="18">
        <f>Chls_fit!$B$2*'worksheet_(ref_spectra)'!C570</f>
        <v>49212.428301233871</v>
      </c>
      <c r="E570" s="18">
        <f>Chls_fit!$C$2*'worksheet_(ref_spectra)'!D570</f>
        <v>51511.292433790004</v>
      </c>
      <c r="F570" s="18">
        <f t="shared" si="16"/>
        <v>100723.72073502388</v>
      </c>
      <c r="G570" s="18">
        <f>Chls_fit!D$2*'worksheet_(ref_spectra)'!E570</f>
        <v>4566.5852685571745</v>
      </c>
      <c r="H570" s="18">
        <f>Chls_fit!E$2*'worksheet_(ref_spectra)'!F570</f>
        <v>5952.9818213104427</v>
      </c>
      <c r="I570" s="18">
        <f t="shared" si="17"/>
        <v>10519.567089867618</v>
      </c>
      <c r="J570" s="18">
        <f>Cars_fit!$B$2*'worksheet_(ref_spectra)'!G570</f>
        <v>3.0413555850916003</v>
      </c>
      <c r="K570" s="18">
        <f>Cars_fit!$C$2*'worksheet_(ref_spectra)'!H570</f>
        <v>0</v>
      </c>
      <c r="L570" s="18">
        <f>Cars_fit!$D$2*'worksheet_(ref_spectra)'!I570</f>
        <v>0</v>
      </c>
      <c r="M570" s="18">
        <f>Cars_fit!$E$2*'worksheet_(ref_spectra)'!J570</f>
        <v>0</v>
      </c>
      <c r="N570" s="18">
        <f>Cars_fit!$F$2*'worksheet_(ref_spectra)'!K570</f>
        <v>6.3073365099488825</v>
      </c>
    </row>
    <row r="571" spans="1:14" x14ac:dyDescent="0.25">
      <c r="A571" s="18">
        <f>'worksheet_(ref_spectra)'!A571</f>
        <v>577.59999999998695</v>
      </c>
      <c r="B571" s="18">
        <f>'worksheet_(ref_spectra)'!B571</f>
        <v>113656.67898059401</v>
      </c>
      <c r="C571" s="18">
        <f>'worksheet_(ref_spectra)'!Z571</f>
        <v>112142.47495583397</v>
      </c>
      <c r="D571" s="18">
        <f>Chls_fit!$B$2*'worksheet_(ref_spectra)'!C571</f>
        <v>49686.536473692773</v>
      </c>
      <c r="E571" s="18">
        <f>Chls_fit!$C$2*'worksheet_(ref_spectra)'!D571</f>
        <v>51864.557583831236</v>
      </c>
      <c r="F571" s="18">
        <f t="shared" si="16"/>
        <v>101551.09405752401</v>
      </c>
      <c r="G571" s="18">
        <f>Chls_fit!D$2*'worksheet_(ref_spectra)'!E571</f>
        <v>4600.3608615584199</v>
      </c>
      <c r="H571" s="18">
        <f>Chls_fit!E$2*'worksheet_(ref_spectra)'!F571</f>
        <v>5980.3889143266315</v>
      </c>
      <c r="I571" s="18">
        <f t="shared" si="17"/>
        <v>10580.749775885051</v>
      </c>
      <c r="J571" s="18">
        <f>Cars_fit!$B$2*'worksheet_(ref_spectra)'!G571</f>
        <v>3.6634510456785185</v>
      </c>
      <c r="K571" s="18">
        <f>Cars_fit!$C$2*'worksheet_(ref_spectra)'!H571</f>
        <v>0</v>
      </c>
      <c r="L571" s="18">
        <f>Cars_fit!$D$2*'worksheet_(ref_spectra)'!I571</f>
        <v>0</v>
      </c>
      <c r="M571" s="18">
        <f>Cars_fit!$E$2*'worksheet_(ref_spectra)'!J571</f>
        <v>0</v>
      </c>
      <c r="N571" s="18">
        <f>Cars_fit!$F$2*'worksheet_(ref_spectra)'!K571</f>
        <v>6.9676713792215086</v>
      </c>
    </row>
    <row r="572" spans="1:14" x14ac:dyDescent="0.25">
      <c r="A572" s="18">
        <f>'worksheet_(ref_spectra)'!A572</f>
        <v>577.99999999998704</v>
      </c>
      <c r="B572" s="18">
        <f>'worksheet_(ref_spectra)'!B572</f>
        <v>114702.70843363201</v>
      </c>
      <c r="C572" s="18">
        <f>'worksheet_(ref_spectra)'!Z572</f>
        <v>112852.39128944033</v>
      </c>
      <c r="D572" s="18">
        <f>Chls_fit!$B$2*'worksheet_(ref_spectra)'!C572</f>
        <v>49983.644261767018</v>
      </c>
      <c r="E572" s="18">
        <f>Chls_fit!$C$2*'worksheet_(ref_spectra)'!D572</f>
        <v>52217.822733872468</v>
      </c>
      <c r="F572" s="18">
        <f t="shared" si="16"/>
        <v>102201.46699563949</v>
      </c>
      <c r="G572" s="18">
        <f>Chls_fit!D$2*'worksheet_(ref_spectra)'!E572</f>
        <v>4619.7505538369114</v>
      </c>
      <c r="H572" s="18">
        <f>Chls_fit!E$2*'worksheet_(ref_spectra)'!F572</f>
        <v>6020.6934628798508</v>
      </c>
      <c r="I572" s="18">
        <f t="shared" si="17"/>
        <v>10640.444016716763</v>
      </c>
      <c r="J572" s="18">
        <f>Cars_fit!$B$2*'worksheet_(ref_spectra)'!G572</f>
        <v>3.42152503322805</v>
      </c>
      <c r="K572" s="18">
        <f>Cars_fit!$C$2*'worksheet_(ref_spectra)'!H572</f>
        <v>0</v>
      </c>
      <c r="L572" s="18">
        <f>Cars_fit!$D$2*'worksheet_(ref_spectra)'!I572</f>
        <v>0</v>
      </c>
      <c r="M572" s="18">
        <f>Cars_fit!$E$2*'worksheet_(ref_spectra)'!J572</f>
        <v>0</v>
      </c>
      <c r="N572" s="18">
        <f>Cars_fit!$F$2*'worksheet_(ref_spectra)'!K572</f>
        <v>7.0587520508453192</v>
      </c>
    </row>
    <row r="573" spans="1:14" x14ac:dyDescent="0.25">
      <c r="A573" s="18">
        <f>'worksheet_(ref_spectra)'!A573</f>
        <v>578.39999999998702</v>
      </c>
      <c r="B573" s="18">
        <f>'worksheet_(ref_spectra)'!B573</f>
        <v>115228.315073494</v>
      </c>
      <c r="C573" s="18">
        <f>'worksheet_(ref_spectra)'!Z573</f>
        <v>113632.88565185285</v>
      </c>
      <c r="D573" s="18">
        <f>Chls_fit!$B$2*'worksheet_(ref_spectra)'!C573</f>
        <v>50432.466665028107</v>
      </c>
      <c r="E573" s="18">
        <f>Chls_fit!$C$2*'worksheet_(ref_spectra)'!D573</f>
        <v>52472.958675568916</v>
      </c>
      <c r="F573" s="18">
        <f t="shared" si="16"/>
        <v>102905.42534059702</v>
      </c>
      <c r="G573" s="18">
        <f>Chls_fit!D$2*'worksheet_(ref_spectra)'!E573</f>
        <v>4661.0318341717666</v>
      </c>
      <c r="H573" s="18">
        <f>Chls_fit!E$2*'worksheet_(ref_spectra)'!F573</f>
        <v>6056.9675565777479</v>
      </c>
      <c r="I573" s="18">
        <f t="shared" si="17"/>
        <v>10717.999390749515</v>
      </c>
      <c r="J573" s="18">
        <f>Cars_fit!$B$2*'worksheet_(ref_spectra)'!G573</f>
        <v>2.9031121494056182</v>
      </c>
      <c r="K573" s="18">
        <f>Cars_fit!$C$2*'worksheet_(ref_spectra)'!H573</f>
        <v>0</v>
      </c>
      <c r="L573" s="18">
        <f>Cars_fit!$D$2*'worksheet_(ref_spectra)'!I573</f>
        <v>0</v>
      </c>
      <c r="M573" s="18">
        <f>Cars_fit!$E$2*'worksheet_(ref_spectra)'!J573</f>
        <v>0</v>
      </c>
      <c r="N573" s="18">
        <f>Cars_fit!$F$2*'worksheet_(ref_spectra)'!K573</f>
        <v>6.5578083569143617</v>
      </c>
    </row>
    <row r="574" spans="1:14" x14ac:dyDescent="0.25">
      <c r="A574" s="18">
        <f>'worksheet_(ref_spectra)'!A574</f>
        <v>578.79999999998699</v>
      </c>
      <c r="B574" s="18">
        <f>'worksheet_(ref_spectra)'!B574</f>
        <v>115910.553802333</v>
      </c>
      <c r="C574" s="18">
        <f>'worksheet_(ref_spectra)'!Z574</f>
        <v>114387.7008334424</v>
      </c>
      <c r="D574" s="18">
        <f>Chls_fit!$B$2*'worksheet_(ref_spectra)'!C574</f>
        <v>50843.36041449249</v>
      </c>
      <c r="E574" s="18">
        <f>Chls_fit!$C$2*'worksheet_(ref_spectra)'!D574</f>
        <v>52767.346300603276</v>
      </c>
      <c r="F574" s="18">
        <f t="shared" si="16"/>
        <v>103610.70671509576</v>
      </c>
      <c r="G574" s="18">
        <f>Chls_fit!D$2*'worksheet_(ref_spectra)'!E574</f>
        <v>4683.548896172596</v>
      </c>
      <c r="H574" s="18">
        <f>Chls_fit!E$2*'worksheet_(ref_spectra)'!F574</f>
        <v>6085.9868315360654</v>
      </c>
      <c r="I574" s="18">
        <f t="shared" si="17"/>
        <v>10769.535727708662</v>
      </c>
      <c r="J574" s="18">
        <f>Cars_fit!$B$2*'worksheet_(ref_spectra)'!G574</f>
        <v>2.0390906763682319</v>
      </c>
      <c r="K574" s="18">
        <f>Cars_fit!$C$2*'worksheet_(ref_spectra)'!H574</f>
        <v>0</v>
      </c>
      <c r="L574" s="18">
        <f>Cars_fit!$D$2*'worksheet_(ref_spectra)'!I574</f>
        <v>0</v>
      </c>
      <c r="M574" s="18">
        <f>Cars_fit!$E$2*'worksheet_(ref_spectra)'!J574</f>
        <v>0</v>
      </c>
      <c r="N574" s="18">
        <f>Cars_fit!$F$2*'worksheet_(ref_spectra)'!K574</f>
        <v>5.419299961616729</v>
      </c>
    </row>
    <row r="575" spans="1:14" x14ac:dyDescent="0.25">
      <c r="A575" s="18">
        <f>'worksheet_(ref_spectra)'!A575</f>
        <v>579.19999999998697</v>
      </c>
      <c r="B575" s="18">
        <f>'worksheet_(ref_spectra)'!B575</f>
        <v>116405.799141781</v>
      </c>
      <c r="C575" s="18">
        <f>'worksheet_(ref_spectra)'!Z575</f>
        <v>114975.61406064956</v>
      </c>
      <c r="D575" s="18">
        <f>Chls_fit!$B$2*'worksheet_(ref_spectra)'!C575</f>
        <v>51121.503875668379</v>
      </c>
      <c r="E575" s="18">
        <f>Chls_fit!$C$2*'worksheet_(ref_spectra)'!D575</f>
        <v>52996.31445340778</v>
      </c>
      <c r="F575" s="18">
        <f t="shared" si="16"/>
        <v>104117.81832907617</v>
      </c>
      <c r="G575" s="18">
        <f>Chls_fit!D$2*'worksheet_(ref_spectra)'!E575</f>
        <v>4713.571645507036</v>
      </c>
      <c r="H575" s="18">
        <f>Chls_fit!E$2*'worksheet_(ref_spectra)'!F575</f>
        <v>6136.7705627131218</v>
      </c>
      <c r="I575" s="18">
        <f t="shared" si="17"/>
        <v>10850.342208220158</v>
      </c>
      <c r="J575" s="18">
        <f>Cars_fit!$B$2*'worksheet_(ref_spectra)'!G575</f>
        <v>1.6243603693102864</v>
      </c>
      <c r="K575" s="18">
        <f>Cars_fit!$C$2*'worksheet_(ref_spectra)'!H575</f>
        <v>0</v>
      </c>
      <c r="L575" s="18">
        <f>Cars_fit!$D$2*'worksheet_(ref_spectra)'!I575</f>
        <v>0</v>
      </c>
      <c r="M575" s="18">
        <f>Cars_fit!$E$2*'worksheet_(ref_spectra)'!J575</f>
        <v>0</v>
      </c>
      <c r="N575" s="18">
        <f>Cars_fit!$F$2*'worksheet_(ref_spectra)'!K575</f>
        <v>5.8291629839238768</v>
      </c>
    </row>
    <row r="576" spans="1:14" x14ac:dyDescent="0.25">
      <c r="A576" s="18">
        <f>'worksheet_(ref_spectra)'!A576</f>
        <v>579.59999999998695</v>
      </c>
      <c r="B576" s="18">
        <f>'worksheet_(ref_spectra)'!B576</f>
        <v>117192.57536996799</v>
      </c>
      <c r="C576" s="18">
        <f>'worksheet_(ref_spectra)'!Z576</f>
        <v>115592.32779152428</v>
      </c>
      <c r="D576" s="18">
        <f>Chls_fit!$B$2*'worksheet_(ref_spectra)'!C576</f>
        <v>51424.933106042074</v>
      </c>
      <c r="E576" s="18">
        <f>Chls_fit!$C$2*'worksheet_(ref_spectra)'!D576</f>
        <v>53244.908447881236</v>
      </c>
      <c r="F576" s="18">
        <f t="shared" si="16"/>
        <v>104669.84155392331</v>
      </c>
      <c r="G576" s="18">
        <f>Chls_fit!D$2*'worksheet_(ref_spectra)'!E576</f>
        <v>4742.3434469525409</v>
      </c>
      <c r="H576" s="18">
        <f>Chls_fit!E$2*'worksheet_(ref_spectra)'!F576</f>
        <v>6171.4324744688902</v>
      </c>
      <c r="I576" s="18">
        <f t="shared" si="17"/>
        <v>10913.775921421431</v>
      </c>
      <c r="J576" s="18">
        <f>Cars_fit!$B$2*'worksheet_(ref_spectra)'!G576</f>
        <v>2.9722338672486091</v>
      </c>
      <c r="K576" s="18">
        <f>Cars_fit!$C$2*'worksheet_(ref_spectra)'!H576</f>
        <v>0</v>
      </c>
      <c r="L576" s="18">
        <f>Cars_fit!$D$2*'worksheet_(ref_spectra)'!I576</f>
        <v>0</v>
      </c>
      <c r="M576" s="18">
        <f>Cars_fit!$E$2*'worksheet_(ref_spectra)'!J576</f>
        <v>0</v>
      </c>
      <c r="N576" s="18">
        <f>Cars_fit!$F$2*'worksheet_(ref_spectra)'!K576</f>
        <v>5.7380823123000662</v>
      </c>
    </row>
    <row r="577" spans="1:14" x14ac:dyDescent="0.25">
      <c r="A577" s="18">
        <f>'worksheet_(ref_spectra)'!A577</f>
        <v>579.99999999998704</v>
      </c>
      <c r="B577" s="18">
        <f>'worksheet_(ref_spectra)'!B577</f>
        <v>118084.80827687701</v>
      </c>
      <c r="C577" s="18">
        <f>'worksheet_(ref_spectra)'!Z577</f>
        <v>116106.6780524238</v>
      </c>
      <c r="D577" s="18">
        <f>Chls_fit!$B$2*'worksheet_(ref_spectra)'!C577</f>
        <v>51690.433682619056</v>
      </c>
      <c r="E577" s="18">
        <f>Chls_fit!$C$2*'worksheet_(ref_spectra)'!D577</f>
        <v>53395.373234009909</v>
      </c>
      <c r="F577" s="18">
        <f t="shared" si="16"/>
        <v>105085.80691662896</v>
      </c>
      <c r="G577" s="18">
        <f>Chls_fit!D$2*'worksheet_(ref_spectra)'!E577</f>
        <v>4784.8756751763303</v>
      </c>
      <c r="H577" s="18">
        <f>Chls_fit!E$2*'worksheet_(ref_spectra)'!F577</f>
        <v>6229.4710243855252</v>
      </c>
      <c r="I577" s="18">
        <f t="shared" si="17"/>
        <v>11014.346699561855</v>
      </c>
      <c r="J577" s="18">
        <f>Cars_fit!$B$2*'worksheet_(ref_spectra)'!G577</f>
        <v>1.0368257676448638</v>
      </c>
      <c r="K577" s="18">
        <f>Cars_fit!$C$2*'worksheet_(ref_spectra)'!H577</f>
        <v>0</v>
      </c>
      <c r="L577" s="18">
        <f>Cars_fit!$D$2*'worksheet_(ref_spectra)'!I577</f>
        <v>0</v>
      </c>
      <c r="M577" s="18">
        <f>Cars_fit!$E$2*'worksheet_(ref_spectra)'!J577</f>
        <v>0</v>
      </c>
      <c r="N577" s="18">
        <f>Cars_fit!$F$2*'worksheet_(ref_spectra)'!K577</f>
        <v>5.487610465334587</v>
      </c>
    </row>
    <row r="578" spans="1:14" x14ac:dyDescent="0.25">
      <c r="A578" s="18">
        <f>'worksheet_(ref_spectra)'!A578</f>
        <v>580.39999999998702</v>
      </c>
      <c r="B578" s="18">
        <f>'worksheet_(ref_spectra)'!B578</f>
        <v>118381.495066141</v>
      </c>
      <c r="C578" s="18">
        <f>'worksheet_(ref_spectra)'!Z578</f>
        <v>116717.55592936592</v>
      </c>
      <c r="D578" s="18">
        <f>Chls_fit!$B$2*'worksheet_(ref_spectra)'!C578</f>
        <v>52006.505797591657</v>
      </c>
      <c r="E578" s="18">
        <f>Chls_fit!$C$2*'worksheet_(ref_spectra)'!D578</f>
        <v>53604.715545145453</v>
      </c>
      <c r="F578" s="18">
        <f t="shared" si="16"/>
        <v>105611.22134273712</v>
      </c>
      <c r="G578" s="18">
        <f>Chls_fit!D$2*'worksheet_(ref_spectra)'!E578</f>
        <v>4824.2805336777828</v>
      </c>
      <c r="H578" s="18">
        <f>Chls_fit!E$2*'worksheet_(ref_spectra)'!F578</f>
        <v>6277.0303916783232</v>
      </c>
      <c r="I578" s="18">
        <f t="shared" si="17"/>
        <v>11101.310925356105</v>
      </c>
      <c r="J578" s="18">
        <f>Cars_fit!$B$2*'worksheet_(ref_spectra)'!G578</f>
        <v>0.24192601245046819</v>
      </c>
      <c r="K578" s="18">
        <f>Cars_fit!$C$2*'worksheet_(ref_spectra)'!H578</f>
        <v>0</v>
      </c>
      <c r="L578" s="18">
        <f>Cars_fit!$D$2*'worksheet_(ref_spectra)'!I578</f>
        <v>0</v>
      </c>
      <c r="M578" s="18">
        <f>Cars_fit!$E$2*'worksheet_(ref_spectra)'!J578</f>
        <v>0</v>
      </c>
      <c r="N578" s="18">
        <f>Cars_fit!$F$2*'worksheet_(ref_spectra)'!K578</f>
        <v>4.7817352602500556</v>
      </c>
    </row>
    <row r="579" spans="1:14" x14ac:dyDescent="0.25">
      <c r="A579" s="18">
        <f>'worksheet_(ref_spectra)'!A579</f>
        <v>580.79999999998699</v>
      </c>
      <c r="B579" s="18">
        <f>'worksheet_(ref_spectra)'!B579</f>
        <v>118728.41569981699</v>
      </c>
      <c r="C579" s="18">
        <f>'worksheet_(ref_spectra)'!Z579</f>
        <v>116911.99868730448</v>
      </c>
      <c r="D579" s="18">
        <f>Chls_fit!$B$2*'worksheet_(ref_spectra)'!C579</f>
        <v>52113.970316682338</v>
      </c>
      <c r="E579" s="18">
        <f>Chls_fit!$C$2*'worksheet_(ref_spectra)'!D579</f>
        <v>53591.631650699484</v>
      </c>
      <c r="F579" s="18">
        <f t="shared" ref="F579:F642" si="18">D579+E579</f>
        <v>105705.60196738182</v>
      </c>
      <c r="G579" s="18">
        <f>Chls_fit!D$2*'worksheet_(ref_spectra)'!E579</f>
        <v>4863.6853921792344</v>
      </c>
      <c r="H579" s="18">
        <f>Chls_fit!E$2*'worksheet_(ref_spectra)'!F579</f>
        <v>6335.875032566023</v>
      </c>
      <c r="I579" s="18">
        <f t="shared" ref="I579:I642" si="19">G579+H579</f>
        <v>11199.560424745257</v>
      </c>
      <c r="J579" s="18">
        <f>Cars_fit!$B$2*'worksheet_(ref_spectra)'!G579</f>
        <v>1.4169952157813137</v>
      </c>
      <c r="K579" s="18">
        <f>Cars_fit!$C$2*'worksheet_(ref_spectra)'!H579</f>
        <v>0</v>
      </c>
      <c r="L579" s="18">
        <f>Cars_fit!$D$2*'worksheet_(ref_spectra)'!I579</f>
        <v>0</v>
      </c>
      <c r="M579" s="18">
        <f>Cars_fit!$E$2*'worksheet_(ref_spectra)'!J579</f>
        <v>0</v>
      </c>
      <c r="N579" s="18">
        <f>Cars_fit!$F$2*'worksheet_(ref_spectra)'!K579</f>
        <v>5.419299961616729</v>
      </c>
    </row>
    <row r="580" spans="1:14" x14ac:dyDescent="0.25">
      <c r="A580" s="18">
        <f>'worksheet_(ref_spectra)'!A580</f>
        <v>581.19999999998697</v>
      </c>
      <c r="B580" s="18">
        <f>'worksheet_(ref_spectra)'!B580</f>
        <v>119423.308016897</v>
      </c>
      <c r="C580" s="18">
        <f>'worksheet_(ref_spectra)'!Z580</f>
        <v>117599.93165230981</v>
      </c>
      <c r="D580" s="18">
        <f>Chls_fit!$B$2*'worksheet_(ref_spectra)'!C580</f>
        <v>52467.971085451652</v>
      </c>
      <c r="E580" s="18">
        <f>Chls_fit!$C$2*'worksheet_(ref_spectra)'!D580</f>
        <v>53807.515909058013</v>
      </c>
      <c r="F580" s="18">
        <f t="shared" si="18"/>
        <v>106275.48699450967</v>
      </c>
      <c r="G580" s="18">
        <f>Chls_fit!D$2*'worksheet_(ref_spectra)'!E580</f>
        <v>4911.2214119587643</v>
      </c>
      <c r="H580" s="18">
        <f>Chls_fit!E$2*'worksheet_(ref_spectra)'!F580</f>
        <v>6406.8110380196886</v>
      </c>
      <c r="I580" s="18">
        <f t="shared" si="19"/>
        <v>11318.032449978453</v>
      </c>
      <c r="J580" s="18">
        <f>Cars_fit!$B$2*'worksheet_(ref_spectra)'!G580</f>
        <v>1.1750692033308454</v>
      </c>
      <c r="K580" s="18">
        <f>Cars_fit!$C$2*'worksheet_(ref_spectra)'!H580</f>
        <v>0</v>
      </c>
      <c r="L580" s="18">
        <f>Cars_fit!$D$2*'worksheet_(ref_spectra)'!I580</f>
        <v>0</v>
      </c>
      <c r="M580" s="18">
        <f>Cars_fit!$E$2*'worksheet_(ref_spectra)'!J580</f>
        <v>0</v>
      </c>
      <c r="N580" s="18">
        <f>Cars_fit!$F$2*'worksheet_(ref_spectra)'!K580</f>
        <v>5.2371386183691078</v>
      </c>
    </row>
    <row r="581" spans="1:14" x14ac:dyDescent="0.25">
      <c r="A581" s="18">
        <f>'worksheet_(ref_spectra)'!A581</f>
        <v>581.59999999998695</v>
      </c>
      <c r="B581" s="18">
        <f>'worksheet_(ref_spectra)'!B581</f>
        <v>119834.25929037599</v>
      </c>
      <c r="C581" s="18">
        <f>'worksheet_(ref_spectra)'!Z581</f>
        <v>117882.71121014449</v>
      </c>
      <c r="D581" s="18">
        <f>Chls_fit!$B$2*'worksheet_(ref_spectra)'!C581</f>
        <v>52727.150219729185</v>
      </c>
      <c r="E581" s="18">
        <f>Chls_fit!$C$2*'worksheet_(ref_spectra)'!D581</f>
        <v>53742.096436828157</v>
      </c>
      <c r="F581" s="18">
        <f t="shared" si="18"/>
        <v>106469.24665655734</v>
      </c>
      <c r="G581" s="18">
        <f>Chls_fit!D$2*'worksheet_(ref_spectra)'!E581</f>
        <v>4957.506483849359</v>
      </c>
      <c r="H581" s="18">
        <f>Chls_fit!E$2*'worksheet_(ref_spectra)'!F581</f>
        <v>6450.3399504571653</v>
      </c>
      <c r="I581" s="18">
        <f t="shared" si="19"/>
        <v>11407.846434306524</v>
      </c>
      <c r="J581" s="18">
        <f>Cars_fit!$B$2*'worksheet_(ref_spectra)'!G581</f>
        <v>0.44929116597944091</v>
      </c>
      <c r="K581" s="18">
        <f>Cars_fit!$C$2*'worksheet_(ref_spectra)'!H581</f>
        <v>0</v>
      </c>
      <c r="L581" s="18">
        <f>Cars_fit!$D$2*'worksheet_(ref_spectra)'!I581</f>
        <v>0</v>
      </c>
      <c r="M581" s="18">
        <f>Cars_fit!$E$2*'worksheet_(ref_spectra)'!J581</f>
        <v>0</v>
      </c>
      <c r="N581" s="18">
        <f>Cars_fit!$F$2*'worksheet_(ref_spectra)'!K581</f>
        <v>5.1688281146512498</v>
      </c>
    </row>
    <row r="582" spans="1:14" x14ac:dyDescent="0.25">
      <c r="A582" s="18">
        <f>'worksheet_(ref_spectra)'!A582</f>
        <v>581.99999999998704</v>
      </c>
      <c r="B582" s="18">
        <f>'worksheet_(ref_spectra)'!B582</f>
        <v>119839.08865718301</v>
      </c>
      <c r="C582" s="18">
        <f>'worksheet_(ref_spectra)'!Z582</f>
        <v>118172.80817539095</v>
      </c>
      <c r="D582" s="18">
        <f>Chls_fit!$B$2*'worksheet_(ref_spectra)'!C582</f>
        <v>52771.400315825347</v>
      </c>
      <c r="E582" s="18">
        <f>Chls_fit!$C$2*'worksheet_(ref_spectra)'!D582</f>
        <v>53846.767592395932</v>
      </c>
      <c r="F582" s="18">
        <f t="shared" si="18"/>
        <v>106618.16790822128</v>
      </c>
      <c r="G582" s="18">
        <f>Chls_fit!D$2*'worksheet_(ref_spectra)'!E582</f>
        <v>5008.1698733512258</v>
      </c>
      <c r="H582" s="18">
        <f>Chls_fit!E$2*'worksheet_(ref_spectra)'!F582</f>
        <v>6540.6221392163752</v>
      </c>
      <c r="I582" s="18">
        <f t="shared" si="19"/>
        <v>11548.792012567601</v>
      </c>
      <c r="J582" s="18">
        <f>Cars_fit!$B$2*'worksheet_(ref_spectra)'!G582</f>
        <v>0.65665631950841363</v>
      </c>
      <c r="K582" s="18">
        <f>Cars_fit!$C$2*'worksheet_(ref_spectra)'!H582</f>
        <v>0</v>
      </c>
      <c r="L582" s="18">
        <f>Cars_fit!$D$2*'worksheet_(ref_spectra)'!I582</f>
        <v>0</v>
      </c>
      <c r="M582" s="18">
        <f>Cars_fit!$E$2*'worksheet_(ref_spectra)'!J582</f>
        <v>0</v>
      </c>
      <c r="N582" s="18">
        <f>Cars_fit!$F$2*'worksheet_(ref_spectra)'!K582</f>
        <v>5.1915982825572025</v>
      </c>
    </row>
    <row r="583" spans="1:14" x14ac:dyDescent="0.25">
      <c r="A583" s="18">
        <f>'worksheet_(ref_spectra)'!A583</f>
        <v>582.39999999998702</v>
      </c>
      <c r="B583" s="18">
        <f>'worksheet_(ref_spectra)'!B583</f>
        <v>119919.37992321899</v>
      </c>
      <c r="C583" s="18">
        <f>'worksheet_(ref_spectra)'!Z583</f>
        <v>118229.31276679381</v>
      </c>
      <c r="D583" s="18">
        <f>Chls_fit!$B$2*'worksheet_(ref_spectra)'!C583</f>
        <v>52834.614738819873</v>
      </c>
      <c r="E583" s="18">
        <f>Chls_fit!$C$2*'worksheet_(ref_spectra)'!D583</f>
        <v>53722.470595159197</v>
      </c>
      <c r="F583" s="18">
        <f t="shared" si="18"/>
        <v>106557.08533397908</v>
      </c>
      <c r="G583" s="18">
        <f>Chls_fit!D$2*'worksheet_(ref_spectra)'!E583</f>
        <v>5056.3313670752232</v>
      </c>
      <c r="H583" s="18">
        <f>Chls_fit!E$2*'worksheet_(ref_spectra)'!F583</f>
        <v>6609.1398717568482</v>
      </c>
      <c r="I583" s="18">
        <f t="shared" si="19"/>
        <v>11665.471238832071</v>
      </c>
      <c r="J583" s="18">
        <f>Cars_fit!$B$2*'worksheet_(ref_spectra)'!G583</f>
        <v>1.3824343568598183</v>
      </c>
      <c r="K583" s="18">
        <f>Cars_fit!$C$2*'worksheet_(ref_spectra)'!H583</f>
        <v>0</v>
      </c>
      <c r="L583" s="18">
        <f>Cars_fit!$D$2*'worksheet_(ref_spectra)'!I583</f>
        <v>0</v>
      </c>
      <c r="M583" s="18">
        <f>Cars_fit!$E$2*'worksheet_(ref_spectra)'!J583</f>
        <v>0</v>
      </c>
      <c r="N583" s="18">
        <f>Cars_fit!$F$2*'worksheet_(ref_spectra)'!K583</f>
        <v>5.3737596258048237</v>
      </c>
    </row>
    <row r="584" spans="1:14" x14ac:dyDescent="0.25">
      <c r="A584" s="18">
        <f>'worksheet_(ref_spectra)'!A584</f>
        <v>582.79999999998699</v>
      </c>
      <c r="B584" s="18">
        <f>'worksheet_(ref_spectra)'!B584</f>
        <v>120259.05066587401</v>
      </c>
      <c r="C584" s="18">
        <f>'worksheet_(ref_spectra)'!Z584</f>
        <v>118436.22161445543</v>
      </c>
      <c r="D584" s="18">
        <f>Chls_fit!$B$2*'worksheet_(ref_spectra)'!C584</f>
        <v>52986.329354006717</v>
      </c>
      <c r="E584" s="18">
        <f>Chls_fit!$C$2*'worksheet_(ref_spectra)'!D584</f>
        <v>53650.509175706356</v>
      </c>
      <c r="F584" s="18">
        <f t="shared" si="18"/>
        <v>106636.83852971307</v>
      </c>
      <c r="G584" s="18">
        <f>Chls_fit!D$2*'worksheet_(ref_spectra)'!E584</f>
        <v>5108.245704466025</v>
      </c>
      <c r="H584" s="18">
        <f>Chls_fit!E$2*'worksheet_(ref_spectra)'!F584</f>
        <v>6685.7185140079637</v>
      </c>
      <c r="I584" s="18">
        <f t="shared" si="19"/>
        <v>11793.96421847399</v>
      </c>
      <c r="J584" s="18">
        <f>Cars_fit!$B$2*'worksheet_(ref_spectra)'!G584</f>
        <v>0.93314319088037734</v>
      </c>
      <c r="K584" s="18">
        <f>Cars_fit!$C$2*'worksheet_(ref_spectra)'!H584</f>
        <v>0</v>
      </c>
      <c r="L584" s="18">
        <f>Cars_fit!$D$2*'worksheet_(ref_spectra)'!I584</f>
        <v>0</v>
      </c>
      <c r="M584" s="18">
        <f>Cars_fit!$E$2*'worksheet_(ref_spectra)'!J584</f>
        <v>0</v>
      </c>
      <c r="N584" s="18">
        <f>Cars_fit!$F$2*'worksheet_(ref_spectra)'!K584</f>
        <v>4.4857230774726711</v>
      </c>
    </row>
    <row r="585" spans="1:14" x14ac:dyDescent="0.25">
      <c r="A585" s="18">
        <f>'worksheet_(ref_spectra)'!A585</f>
        <v>583.19999999998697</v>
      </c>
      <c r="B585" s="18">
        <f>'worksheet_(ref_spectra)'!B585</f>
        <v>120470.67422498</v>
      </c>
      <c r="C585" s="18">
        <f>'worksheet_(ref_spectra)'!Z585</f>
        <v>118527.96136650736</v>
      </c>
      <c r="D585" s="18">
        <f>Chls_fit!$B$2*'worksheet_(ref_spectra)'!C585</f>
        <v>53144.365411493018</v>
      </c>
      <c r="E585" s="18">
        <f>Chls_fit!$C$2*'worksheet_(ref_spectra)'!D585</f>
        <v>53454.250759016781</v>
      </c>
      <c r="F585" s="18">
        <f t="shared" si="18"/>
        <v>106598.61617050981</v>
      </c>
      <c r="G585" s="18">
        <f>Chls_fit!D$2*'worksheet_(ref_spectra)'!E585</f>
        <v>5174.5459425795789</v>
      </c>
      <c r="H585" s="18">
        <f>Chls_fit!E$2*'worksheet_(ref_spectra)'!F585</f>
        <v>6750.2057916931144</v>
      </c>
      <c r="I585" s="18">
        <f t="shared" si="19"/>
        <v>11924.751734272693</v>
      </c>
      <c r="J585" s="18">
        <f>Cars_fit!$B$2*'worksheet_(ref_spectra)'!G585</f>
        <v>0.44929116597944091</v>
      </c>
      <c r="K585" s="18">
        <f>Cars_fit!$C$2*'worksheet_(ref_spectra)'!H585</f>
        <v>0</v>
      </c>
      <c r="L585" s="18">
        <f>Cars_fit!$D$2*'worksheet_(ref_spectra)'!I585</f>
        <v>0</v>
      </c>
      <c r="M585" s="18">
        <f>Cars_fit!$E$2*'worksheet_(ref_spectra)'!J585</f>
        <v>0</v>
      </c>
      <c r="N585" s="18">
        <f>Cars_fit!$F$2*'worksheet_(ref_spectra)'!K585</f>
        <v>4.1441705588833813</v>
      </c>
    </row>
    <row r="586" spans="1:14" x14ac:dyDescent="0.25">
      <c r="A586" s="18">
        <f>'worksheet_(ref_spectra)'!A586</f>
        <v>583.59999999998695</v>
      </c>
      <c r="B586" s="18">
        <f>'worksheet_(ref_spectra)'!B586</f>
        <v>120279.74943615399</v>
      </c>
      <c r="C586" s="18">
        <f>'worksheet_(ref_spectra)'!Z586</f>
        <v>118541.03629533232</v>
      </c>
      <c r="D586" s="18">
        <f>Chls_fit!$B$2*'worksheet_(ref_spectra)'!C586</f>
        <v>53074.829546199049</v>
      </c>
      <c r="E586" s="18">
        <f>Chls_fit!$C$2*'worksheet_(ref_spectra)'!D586</f>
        <v>53382.28933956394</v>
      </c>
      <c r="F586" s="18">
        <f t="shared" si="18"/>
        <v>106457.11888576299</v>
      </c>
      <c r="G586" s="18">
        <f>Chls_fit!D$2*'worksheet_(ref_spectra)'!E586</f>
        <v>5222.7074363035763</v>
      </c>
      <c r="H586" s="18">
        <f>Chls_fit!E$2*'worksheet_(ref_spectra)'!F586</f>
        <v>6855.8037089025484</v>
      </c>
      <c r="I586" s="18">
        <f t="shared" si="19"/>
        <v>12078.511145206125</v>
      </c>
      <c r="J586" s="18">
        <f>Cars_fit!$B$2*'worksheet_(ref_spectra)'!G586</f>
        <v>0.82946061411589089</v>
      </c>
      <c r="K586" s="18">
        <f>Cars_fit!$C$2*'worksheet_(ref_spectra)'!H586</f>
        <v>0</v>
      </c>
      <c r="L586" s="18">
        <f>Cars_fit!$D$2*'worksheet_(ref_spectra)'!I586</f>
        <v>0</v>
      </c>
      <c r="M586" s="18">
        <f>Cars_fit!$E$2*'worksheet_(ref_spectra)'!J586</f>
        <v>0</v>
      </c>
      <c r="N586" s="18">
        <f>Cars_fit!$F$2*'worksheet_(ref_spectra)'!K586</f>
        <v>4.5768037490964817</v>
      </c>
    </row>
    <row r="587" spans="1:14" x14ac:dyDescent="0.25">
      <c r="A587" s="18">
        <f>'worksheet_(ref_spectra)'!A587</f>
        <v>583.99999999998704</v>
      </c>
      <c r="B587" s="18">
        <f>'worksheet_(ref_spectra)'!B587</f>
        <v>120164.725407505</v>
      </c>
      <c r="C587" s="18">
        <f>'worksheet_(ref_spectra)'!Z587</f>
        <v>118511.63349018722</v>
      </c>
      <c r="D587" s="18">
        <f>Chls_fit!$B$2*'worksheet_(ref_spectra)'!C587</f>
        <v>53125.401084594661</v>
      </c>
      <c r="E587" s="18">
        <f>Chls_fit!$C$2*'worksheet_(ref_spectra)'!D587</f>
        <v>53140.237292313468</v>
      </c>
      <c r="F587" s="18">
        <f t="shared" si="18"/>
        <v>106265.63837690813</v>
      </c>
      <c r="G587" s="18">
        <f>Chls_fit!D$2*'worksheet_(ref_spectra)'!E587</f>
        <v>5297.764309639676</v>
      </c>
      <c r="H587" s="18">
        <f>Chls_fit!E$2*'worksheet_(ref_spectra)'!F587</f>
        <v>6942.8615337775009</v>
      </c>
      <c r="I587" s="18">
        <f t="shared" si="19"/>
        <v>12240.625843417176</v>
      </c>
      <c r="J587" s="18">
        <f>Cars_fit!$B$2*'worksheet_(ref_spectra)'!G587</f>
        <v>0.58753460166542271</v>
      </c>
      <c r="K587" s="18">
        <f>Cars_fit!$C$2*'worksheet_(ref_spectra)'!H587</f>
        <v>0</v>
      </c>
      <c r="L587" s="18">
        <f>Cars_fit!$D$2*'worksheet_(ref_spectra)'!I587</f>
        <v>0</v>
      </c>
      <c r="M587" s="18">
        <f>Cars_fit!$E$2*'worksheet_(ref_spectra)'!J587</f>
        <v>0</v>
      </c>
      <c r="N587" s="18">
        <f>Cars_fit!$F$2*'worksheet_(ref_spectra)'!K587</f>
        <v>4.7817352602500556</v>
      </c>
    </row>
    <row r="588" spans="1:14" x14ac:dyDescent="0.25">
      <c r="A588" s="18">
        <f>'worksheet_(ref_spectra)'!A588</f>
        <v>584.39999999998702</v>
      </c>
      <c r="B588" s="18">
        <f>'worksheet_(ref_spectra)'!B588</f>
        <v>119921.910124653</v>
      </c>
      <c r="C588" s="18">
        <f>'worksheet_(ref_spectra)'!Z588</f>
        <v>118485.6460414131</v>
      </c>
      <c r="D588" s="18">
        <f>Chls_fit!$B$2*'worksheet_(ref_spectra)'!C588</f>
        <v>53138.043969193568</v>
      </c>
      <c r="E588" s="18">
        <f>Chls_fit!$C$2*'worksheet_(ref_spectra)'!D588</f>
        <v>52950.520822846876</v>
      </c>
      <c r="F588" s="18">
        <f t="shared" si="18"/>
        <v>106088.56479204044</v>
      </c>
      <c r="G588" s="18">
        <f>Chls_fit!D$2*'worksheet_(ref_spectra)'!E588</f>
        <v>5362.8135998642947</v>
      </c>
      <c r="H588" s="18">
        <f>Chls_fit!E$2*'worksheet_(ref_spectra)'!F588</f>
        <v>7029.9193586524543</v>
      </c>
      <c r="I588" s="18">
        <f t="shared" si="19"/>
        <v>12392.73295851675</v>
      </c>
      <c r="J588" s="18">
        <f>Cars_fit!$B$2*'worksheet_(ref_spectra)'!G588</f>
        <v>-6.9121717842990912E-2</v>
      </c>
      <c r="K588" s="18">
        <f>Cars_fit!$C$2*'worksheet_(ref_spectra)'!H588</f>
        <v>0</v>
      </c>
      <c r="L588" s="18">
        <f>Cars_fit!$D$2*'worksheet_(ref_spectra)'!I588</f>
        <v>0</v>
      </c>
      <c r="M588" s="18">
        <f>Cars_fit!$E$2*'worksheet_(ref_spectra)'!J588</f>
        <v>0</v>
      </c>
      <c r="N588" s="18">
        <f>Cars_fit!$F$2*'worksheet_(ref_spectra)'!K588</f>
        <v>4.4174125737548131</v>
      </c>
    </row>
    <row r="589" spans="1:14" x14ac:dyDescent="0.25">
      <c r="A589" s="18">
        <f>'worksheet_(ref_spectra)'!A589</f>
        <v>584.79999999998699</v>
      </c>
      <c r="B589" s="18">
        <f>'worksheet_(ref_spectra)'!B589</f>
        <v>120261.297062895</v>
      </c>
      <c r="C589" s="18">
        <f>'worksheet_(ref_spectra)'!Z589</f>
        <v>118152.47803219239</v>
      </c>
      <c r="D589" s="18">
        <f>Chls_fit!$B$2*'worksheet_(ref_spectra)'!C589</f>
        <v>53036.900892402336</v>
      </c>
      <c r="E589" s="18">
        <f>Chls_fit!$C$2*'worksheet_(ref_spectra)'!D589</f>
        <v>52564.545936690716</v>
      </c>
      <c r="F589" s="18">
        <f t="shared" si="18"/>
        <v>105601.44682909305</v>
      </c>
      <c r="G589" s="18">
        <f>Chls_fit!D$2*'worksheet_(ref_spectra)'!E589</f>
        <v>5428.4883640333819</v>
      </c>
      <c r="H589" s="18">
        <f>Chls_fit!E$2*'worksheet_(ref_spectra)'!F589</f>
        <v>7116.9771835274069</v>
      </c>
      <c r="I589" s="18">
        <f t="shared" si="19"/>
        <v>12545.465547560789</v>
      </c>
      <c r="J589" s="18">
        <f>Cars_fit!$B$2*'worksheet_(ref_spectra)'!G589</f>
        <v>0.82946061411589089</v>
      </c>
      <c r="K589" s="18">
        <f>Cars_fit!$C$2*'worksheet_(ref_spectra)'!H589</f>
        <v>0</v>
      </c>
      <c r="L589" s="18">
        <f>Cars_fit!$D$2*'worksheet_(ref_spectra)'!I589</f>
        <v>0</v>
      </c>
      <c r="M589" s="18">
        <f>Cars_fit!$E$2*'worksheet_(ref_spectra)'!J589</f>
        <v>0</v>
      </c>
      <c r="N589" s="18">
        <f>Cars_fit!$F$2*'worksheet_(ref_spectra)'!K589</f>
        <v>4.7361949244381503</v>
      </c>
    </row>
    <row r="590" spans="1:14" x14ac:dyDescent="0.25">
      <c r="A590" s="18">
        <f>'worksheet_(ref_spectra)'!A590</f>
        <v>585.19999999998697</v>
      </c>
      <c r="B590" s="18">
        <f>'worksheet_(ref_spectra)'!B590</f>
        <v>119887.40166987901</v>
      </c>
      <c r="C590" s="18">
        <f>'worksheet_(ref_spectra)'!Z590</f>
        <v>118171.83196147475</v>
      </c>
      <c r="D590" s="18">
        <f>Chls_fit!$B$2*'worksheet_(ref_spectra)'!C590</f>
        <v>53138.043969193568</v>
      </c>
      <c r="E590" s="18">
        <f>Chls_fit!$C$2*'worksheet_(ref_spectra)'!D590</f>
        <v>52309.409994994276</v>
      </c>
      <c r="F590" s="18">
        <f t="shared" si="18"/>
        <v>105447.45396418785</v>
      </c>
      <c r="G590" s="18">
        <f>Chls_fit!D$2*'worksheet_(ref_spectra)'!E590</f>
        <v>5510.4254507586238</v>
      </c>
      <c r="H590" s="18">
        <f>Chls_fit!E$2*'worksheet_(ref_spectra)'!F590</f>
        <v>7208.8715542287464</v>
      </c>
      <c r="I590" s="18">
        <f t="shared" si="19"/>
        <v>12719.297004987369</v>
      </c>
      <c r="J590" s="18">
        <f>Cars_fit!$B$2*'worksheet_(ref_spectra)'!G590</f>
        <v>0.27648687137196365</v>
      </c>
      <c r="K590" s="18">
        <f>Cars_fit!$C$2*'worksheet_(ref_spectra)'!H590</f>
        <v>0</v>
      </c>
      <c r="L590" s="18">
        <f>Cars_fit!$D$2*'worksheet_(ref_spectra)'!I590</f>
        <v>0</v>
      </c>
      <c r="M590" s="18">
        <f>Cars_fit!$E$2*'worksheet_(ref_spectra)'!J590</f>
        <v>0</v>
      </c>
      <c r="N590" s="18">
        <f>Cars_fit!$F$2*'worksheet_(ref_spectra)'!K590</f>
        <v>4.8045054281560082</v>
      </c>
    </row>
    <row r="591" spans="1:14" x14ac:dyDescent="0.25">
      <c r="A591" s="18">
        <f>'worksheet_(ref_spectra)'!A591</f>
        <v>585.59999999998695</v>
      </c>
      <c r="B591" s="18">
        <f>'worksheet_(ref_spectra)'!B591</f>
        <v>119263.323712249</v>
      </c>
      <c r="C591" s="18">
        <f>'worksheet_(ref_spectra)'!Z591</f>
        <v>117937.39230060557</v>
      </c>
      <c r="D591" s="18">
        <f>Chls_fit!$B$2*'worksheet_(ref_spectra)'!C591</f>
        <v>52998.972238605624</v>
      </c>
      <c r="E591" s="18">
        <f>Chls_fit!$C$2*'worksheet_(ref_spectra)'!D591</f>
        <v>52054.274053297828</v>
      </c>
      <c r="F591" s="18">
        <f t="shared" si="18"/>
        <v>105053.24629190346</v>
      </c>
      <c r="G591" s="18">
        <f>Chls_fit!D$2*'worksheet_(ref_spectra)'!E591</f>
        <v>5567.3435797051652</v>
      </c>
      <c r="H591" s="18">
        <f>Chls_fit!E$2*'worksheet_(ref_spectra)'!F591</f>
        <v>7312.0511985249868</v>
      </c>
      <c r="I591" s="18">
        <f t="shared" si="19"/>
        <v>12879.394778230151</v>
      </c>
      <c r="J591" s="18">
        <f>Cars_fit!$B$2*'worksheet_(ref_spectra)'!G591</f>
        <v>0.31104773029345911</v>
      </c>
      <c r="K591" s="18">
        <f>Cars_fit!$C$2*'worksheet_(ref_spectra)'!H591</f>
        <v>0</v>
      </c>
      <c r="L591" s="18">
        <f>Cars_fit!$D$2*'worksheet_(ref_spectra)'!I591</f>
        <v>0</v>
      </c>
      <c r="M591" s="18">
        <f>Cars_fit!$E$2*'worksheet_(ref_spectra)'!J591</f>
        <v>0</v>
      </c>
      <c r="N591" s="18">
        <f>Cars_fit!$F$2*'worksheet_(ref_spectra)'!K591</f>
        <v>4.4401827416607658</v>
      </c>
    </row>
    <row r="592" spans="1:14" x14ac:dyDescent="0.25">
      <c r="A592" s="18">
        <f>'worksheet_(ref_spectra)'!A592</f>
        <v>585.99999999998704</v>
      </c>
      <c r="B592" s="18">
        <f>'worksheet_(ref_spectra)'!B592</f>
        <v>118944.75012261301</v>
      </c>
      <c r="C592" s="18">
        <f>'worksheet_(ref_spectra)'!Z592</f>
        <v>117772.12015000264</v>
      </c>
      <c r="D592" s="18">
        <f>Chls_fit!$B$2*'worksheet_(ref_spectra)'!C592</f>
        <v>53011.61512320453</v>
      </c>
      <c r="E592" s="18">
        <f>Chls_fit!$C$2*'worksheet_(ref_spectra)'!D592</f>
        <v>51701.008903256596</v>
      </c>
      <c r="F592" s="18">
        <f t="shared" si="18"/>
        <v>104712.62402646113</v>
      </c>
      <c r="G592" s="18">
        <f>Chls_fit!D$2*'worksheet_(ref_spectra)'!E592</f>
        <v>5649.2806664304071</v>
      </c>
      <c r="H592" s="18">
        <f>Chls_fit!E$2*'worksheet_(ref_spectra)'!F592</f>
        <v>7407.1699331105838</v>
      </c>
      <c r="I592" s="18">
        <f t="shared" si="19"/>
        <v>13056.450599540991</v>
      </c>
      <c r="J592" s="18">
        <f>Cars_fit!$B$2*'worksheet_(ref_spectra)'!G592</f>
        <v>-0.48385202490093637</v>
      </c>
      <c r="K592" s="18">
        <f>Cars_fit!$C$2*'worksheet_(ref_spectra)'!H592</f>
        <v>0</v>
      </c>
      <c r="L592" s="18">
        <f>Cars_fit!$D$2*'worksheet_(ref_spectra)'!I592</f>
        <v>0</v>
      </c>
      <c r="M592" s="18">
        <f>Cars_fit!$E$2*'worksheet_(ref_spectra)'!J592</f>
        <v>0</v>
      </c>
      <c r="N592" s="18">
        <f>Cars_fit!$F$2*'worksheet_(ref_spectra)'!K592</f>
        <v>3.5293760254226596</v>
      </c>
    </row>
    <row r="593" spans="1:14" x14ac:dyDescent="0.25">
      <c r="A593" s="18">
        <f>'worksheet_(ref_spectra)'!A593</f>
        <v>586.39999999998702</v>
      </c>
      <c r="B593" s="18">
        <f>'worksheet_(ref_spectra)'!B593</f>
        <v>119024.861000869</v>
      </c>
      <c r="C593" s="18">
        <f>'worksheet_(ref_spectra)'!Z593</f>
        <v>117271.2363478839</v>
      </c>
      <c r="D593" s="18">
        <f>Chls_fit!$B$2*'worksheet_(ref_spectra)'!C593</f>
        <v>52809.32896962206</v>
      </c>
      <c r="E593" s="18">
        <f>Chls_fit!$C$2*'worksheet_(ref_spectra)'!D593</f>
        <v>51249.614544870579</v>
      </c>
      <c r="F593" s="18">
        <f t="shared" si="18"/>
        <v>104058.94351449264</v>
      </c>
      <c r="G593" s="18">
        <f>Chls_fit!D$2*'worksheet_(ref_spectra)'!E593</f>
        <v>5714.3299566550268</v>
      </c>
      <c r="H593" s="18">
        <f>Chls_fit!E$2*'worksheet_(ref_spectra)'!F593</f>
        <v>7494.2277579855363</v>
      </c>
      <c r="I593" s="18">
        <f t="shared" si="19"/>
        <v>13208.557714640563</v>
      </c>
      <c r="J593" s="18">
        <f>Cars_fit!$B$2*'worksheet_(ref_spectra)'!G593</f>
        <v>6.9121717842990912E-2</v>
      </c>
      <c r="K593" s="18">
        <f>Cars_fit!$C$2*'worksheet_(ref_spectra)'!H593</f>
        <v>0</v>
      </c>
      <c r="L593" s="18">
        <f>Cars_fit!$D$2*'worksheet_(ref_spectra)'!I593</f>
        <v>0</v>
      </c>
      <c r="M593" s="18">
        <f>Cars_fit!$E$2*'worksheet_(ref_spectra)'!J593</f>
        <v>0</v>
      </c>
      <c r="N593" s="18">
        <f>Cars_fit!$F$2*'worksheet_(ref_spectra)'!K593</f>
        <v>3.6659970328583755</v>
      </c>
    </row>
    <row r="594" spans="1:14" x14ac:dyDescent="0.25">
      <c r="A594" s="18">
        <f>'worksheet_(ref_spectra)'!A594</f>
        <v>586.79999999998699</v>
      </c>
      <c r="B594" s="18">
        <f>'worksheet_(ref_spectra)'!B594</f>
        <v>118257.767090672</v>
      </c>
      <c r="C594" s="18">
        <f>'worksheet_(ref_spectra)'!Z594</f>
        <v>116819.97798130586</v>
      </c>
      <c r="D594" s="18">
        <f>Chls_fit!$B$2*'worksheet_(ref_spectra)'!C594</f>
        <v>52600.721373740147</v>
      </c>
      <c r="E594" s="18">
        <f>Chls_fit!$C$2*'worksheet_(ref_spectra)'!D594</f>
        <v>50863.639658714419</v>
      </c>
      <c r="F594" s="18">
        <f t="shared" si="18"/>
        <v>103464.36103245456</v>
      </c>
      <c r="G594" s="18">
        <f>Chls_fit!D$2*'worksheet_(ref_spectra)'!E594</f>
        <v>5780.6301947685806</v>
      </c>
      <c r="H594" s="18">
        <f>Chls_fit!E$2*'worksheet_(ref_spectra)'!F594</f>
        <v>7570.8064002366527</v>
      </c>
      <c r="I594" s="18">
        <f t="shared" si="19"/>
        <v>13351.436595005234</v>
      </c>
      <c r="J594" s="18">
        <f>Cars_fit!$B$2*'worksheet_(ref_spectra)'!G594</f>
        <v>0.17280429460747729</v>
      </c>
      <c r="K594" s="18">
        <f>Cars_fit!$C$2*'worksheet_(ref_spectra)'!H594</f>
        <v>0</v>
      </c>
      <c r="L594" s="18">
        <f>Cars_fit!$D$2*'worksheet_(ref_spectra)'!I594</f>
        <v>0</v>
      </c>
      <c r="M594" s="18">
        <f>Cars_fit!$E$2*'worksheet_(ref_spectra)'!J594</f>
        <v>0</v>
      </c>
      <c r="N594" s="18">
        <f>Cars_fit!$F$2*'worksheet_(ref_spectra)'!K594</f>
        <v>4.0075495514476653</v>
      </c>
    </row>
    <row r="595" spans="1:14" x14ac:dyDescent="0.25">
      <c r="A595" s="18">
        <f>'worksheet_(ref_spectra)'!A595</f>
        <v>587.19999999998697</v>
      </c>
      <c r="B595" s="18">
        <f>'worksheet_(ref_spectra)'!B595</f>
        <v>118063.87238867</v>
      </c>
      <c r="C595" s="18">
        <f>'worksheet_(ref_spectra)'!Z595</f>
        <v>116528.80609188671</v>
      </c>
      <c r="D595" s="18">
        <f>Chls_fit!$B$2*'worksheet_(ref_spectra)'!C595</f>
        <v>52467.971085451652</v>
      </c>
      <c r="E595" s="18">
        <f>Chls_fit!$C$2*'worksheet_(ref_spectra)'!D595</f>
        <v>50516.916455896171</v>
      </c>
      <c r="F595" s="18">
        <f t="shared" si="18"/>
        <v>102984.88754134782</v>
      </c>
      <c r="G595" s="18">
        <f>Chls_fit!D$2*'worksheet_(ref_spectra)'!E595</f>
        <v>5860.0653857159532</v>
      </c>
      <c r="H595" s="18">
        <f>Chls_fit!E$2*'worksheet_(ref_spectra)'!F595</f>
        <v>7680.434772301408</v>
      </c>
      <c r="I595" s="18">
        <f t="shared" si="19"/>
        <v>13540.500158017361</v>
      </c>
      <c r="J595" s="18">
        <f>Cars_fit!$B$2*'worksheet_(ref_spectra)'!G595</f>
        <v>-0.72577803735140456</v>
      </c>
      <c r="K595" s="18">
        <f>Cars_fit!$C$2*'worksheet_(ref_spectra)'!H595</f>
        <v>0</v>
      </c>
      <c r="L595" s="18">
        <f>Cars_fit!$D$2*'worksheet_(ref_spectra)'!I595</f>
        <v>0</v>
      </c>
      <c r="M595" s="18">
        <f>Cars_fit!$E$2*'worksheet_(ref_spectra)'!J595</f>
        <v>0</v>
      </c>
      <c r="N595" s="18">
        <f>Cars_fit!$F$2*'worksheet_(ref_spectra)'!K595</f>
        <v>4.1441705588833813</v>
      </c>
    </row>
    <row r="596" spans="1:14" x14ac:dyDescent="0.25">
      <c r="A596" s="18">
        <f>'worksheet_(ref_spectra)'!A596</f>
        <v>587.59999999998604</v>
      </c>
      <c r="B596" s="18">
        <f>'worksheet_(ref_spectra)'!B596</f>
        <v>117478.424069984</v>
      </c>
      <c r="C596" s="18">
        <f>'worksheet_(ref_spectra)'!Z596</f>
        <v>116106.33341462181</v>
      </c>
      <c r="D596" s="18">
        <f>Chls_fit!$B$2*'worksheet_(ref_spectra)'!C596</f>
        <v>52246.720604970833</v>
      </c>
      <c r="E596" s="18">
        <f>Chls_fit!$C$2*'worksheet_(ref_spectra)'!D596</f>
        <v>50144.025464185979</v>
      </c>
      <c r="F596" s="18">
        <f t="shared" si="18"/>
        <v>102390.74606915681</v>
      </c>
      <c r="G596" s="18">
        <f>Chls_fit!D$2*'worksheet_(ref_spectra)'!E596</f>
        <v>5932.6203632741817</v>
      </c>
      <c r="H596" s="18">
        <f>Chls_fit!E$2*'worksheet_(ref_spectra)'!F596</f>
        <v>7779.5839617423271</v>
      </c>
      <c r="I596" s="18">
        <f t="shared" si="19"/>
        <v>13712.204325016508</v>
      </c>
      <c r="J596" s="18">
        <f>Cars_fit!$B$2*'worksheet_(ref_spectra)'!G596</f>
        <v>-0.82946061411589089</v>
      </c>
      <c r="K596" s="18">
        <f>Cars_fit!$C$2*'worksheet_(ref_spectra)'!H596</f>
        <v>0</v>
      </c>
      <c r="L596" s="18">
        <f>Cars_fit!$D$2*'worksheet_(ref_spectra)'!I596</f>
        <v>0</v>
      </c>
      <c r="M596" s="18">
        <f>Cars_fit!$E$2*'worksheet_(ref_spectra)'!J596</f>
        <v>0</v>
      </c>
      <c r="N596" s="18">
        <f>Cars_fit!$F$2*'worksheet_(ref_spectra)'!K596</f>
        <v>4.2124810626012392</v>
      </c>
    </row>
    <row r="597" spans="1:14" x14ac:dyDescent="0.25">
      <c r="A597" s="18">
        <f>'worksheet_(ref_spectra)'!A597</f>
        <v>587.99999999998602</v>
      </c>
      <c r="B597" s="18">
        <f>'worksheet_(ref_spectra)'!B597</f>
        <v>117061.78585667499</v>
      </c>
      <c r="C597" s="18">
        <f>'worksheet_(ref_spectra)'!Z597</f>
        <v>115745.8481447635</v>
      </c>
      <c r="D597" s="18">
        <f>Chls_fit!$B$2*'worksheet_(ref_spectra)'!C597</f>
        <v>52107.648874382889</v>
      </c>
      <c r="E597" s="18">
        <f>Chls_fit!$C$2*'worksheet_(ref_spectra)'!D597</f>
        <v>49764.592525252803</v>
      </c>
      <c r="F597" s="18">
        <f t="shared" si="18"/>
        <v>101872.24139963569</v>
      </c>
      <c r="G597" s="18">
        <f>Chls_fit!D$2*'worksheet_(ref_spectra)'!E597</f>
        <v>6007.6772366102814</v>
      </c>
      <c r="H597" s="18">
        <f>Chls_fit!E$2*'worksheet_(ref_spectra)'!F597</f>
        <v>7861.8052407908935</v>
      </c>
      <c r="I597" s="18">
        <f t="shared" si="19"/>
        <v>13869.482477401176</v>
      </c>
      <c r="J597" s="18">
        <f>Cars_fit!$B$2*'worksheet_(ref_spectra)'!G597</f>
        <v>-0.72577803735140456</v>
      </c>
      <c r="K597" s="18">
        <f>Cars_fit!$C$2*'worksheet_(ref_spectra)'!H597</f>
        <v>0</v>
      </c>
      <c r="L597" s="18">
        <f>Cars_fit!$D$2*'worksheet_(ref_spectra)'!I597</f>
        <v>0</v>
      </c>
      <c r="M597" s="18">
        <f>Cars_fit!$E$2*'worksheet_(ref_spectra)'!J597</f>
        <v>0</v>
      </c>
      <c r="N597" s="18">
        <f>Cars_fit!$F$2*'worksheet_(ref_spectra)'!K597</f>
        <v>4.8500457639679135</v>
      </c>
    </row>
    <row r="598" spans="1:14" x14ac:dyDescent="0.25">
      <c r="A598" s="18">
        <f>'worksheet_(ref_spectra)'!A598</f>
        <v>588.39999999998599</v>
      </c>
      <c r="B598" s="18">
        <f>'worksheet_(ref_spectra)'!B598</f>
        <v>116836.38119545301</v>
      </c>
      <c r="C598" s="18">
        <f>'worksheet_(ref_spectra)'!Z598</f>
        <v>115218.72037152908</v>
      </c>
      <c r="D598" s="18">
        <f>Chls_fit!$B$2*'worksheet_(ref_spectra)'!C598</f>
        <v>51785.255317110837</v>
      </c>
      <c r="E598" s="18">
        <f>Chls_fit!$C$2*'worksheet_(ref_spectra)'!D598</f>
        <v>49404.785427988587</v>
      </c>
      <c r="F598" s="18">
        <f t="shared" si="18"/>
        <v>101190.04074509942</v>
      </c>
      <c r="G598" s="18">
        <f>Chls_fit!D$2*'worksheet_(ref_spectra)'!E598</f>
        <v>6077.104844446173</v>
      </c>
      <c r="H598" s="18">
        <f>Chls_fit!E$2*'worksheet_(ref_spectra)'!F598</f>
        <v>7947.2508837237183</v>
      </c>
      <c r="I598" s="18">
        <f t="shared" si="19"/>
        <v>14024.355728169892</v>
      </c>
      <c r="J598" s="18">
        <f>Cars_fit!$B$2*'worksheet_(ref_spectra)'!G598</f>
        <v>-0.20736515352897272</v>
      </c>
      <c r="K598" s="18">
        <f>Cars_fit!$C$2*'worksheet_(ref_spectra)'!H598</f>
        <v>0</v>
      </c>
      <c r="L598" s="18">
        <f>Cars_fit!$D$2*'worksheet_(ref_spectra)'!I598</f>
        <v>0</v>
      </c>
      <c r="M598" s="18">
        <f>Cars_fit!$E$2*'worksheet_(ref_spectra)'!J598</f>
        <v>0</v>
      </c>
      <c r="N598" s="18">
        <f>Cars_fit!$F$2*'worksheet_(ref_spectra)'!K598</f>
        <v>4.5312634132845764</v>
      </c>
    </row>
    <row r="599" spans="1:14" x14ac:dyDescent="0.25">
      <c r="A599" s="18">
        <f>'worksheet_(ref_spectra)'!A599</f>
        <v>588.79999999998597</v>
      </c>
      <c r="B599" s="18">
        <f>'worksheet_(ref_spectra)'!B599</f>
        <v>116127.845500329</v>
      </c>
      <c r="C599" s="18">
        <f>'worksheet_(ref_spectra)'!Z599</f>
        <v>114988.34158365798</v>
      </c>
      <c r="D599" s="18">
        <f>Chls_fit!$B$2*'worksheet_(ref_spectra)'!C599</f>
        <v>51728.362336415768</v>
      </c>
      <c r="E599" s="18">
        <f>Chls_fit!$C$2*'worksheet_(ref_spectra)'!D599</f>
        <v>49051.520277947355</v>
      </c>
      <c r="F599" s="18">
        <f t="shared" si="18"/>
        <v>100779.88261436313</v>
      </c>
      <c r="G599" s="18">
        <f>Chls_fit!D$2*'worksheet_(ref_spectra)'!E599</f>
        <v>6155.2890875046096</v>
      </c>
      <c r="H599" s="18">
        <f>Chls_fit!E$2*'worksheet_(ref_spectra)'!F599</f>
        <v>8048.81834607783</v>
      </c>
      <c r="I599" s="18">
        <f t="shared" si="19"/>
        <v>14204.10743358244</v>
      </c>
      <c r="J599" s="18">
        <f>Cars_fit!$B$2*'worksheet_(ref_spectra)'!G599</f>
        <v>0.20736515352897272</v>
      </c>
      <c r="K599" s="18">
        <f>Cars_fit!$C$2*'worksheet_(ref_spectra)'!H599</f>
        <v>0</v>
      </c>
      <c r="L599" s="18">
        <f>Cars_fit!$D$2*'worksheet_(ref_spectra)'!I599</f>
        <v>0</v>
      </c>
      <c r="M599" s="18">
        <f>Cars_fit!$E$2*'worksheet_(ref_spectra)'!J599</f>
        <v>0</v>
      </c>
      <c r="N599" s="18">
        <f>Cars_fit!$F$2*'worksheet_(ref_spectra)'!K599</f>
        <v>4.1441705588833813</v>
      </c>
    </row>
    <row r="600" spans="1:14" x14ac:dyDescent="0.25">
      <c r="A600" s="18">
        <f>'worksheet_(ref_spectra)'!A600</f>
        <v>589.19999999998595</v>
      </c>
      <c r="B600" s="18">
        <f>'worksheet_(ref_spectra)'!B600</f>
        <v>115598.244596494</v>
      </c>
      <c r="C600" s="18">
        <f>'worksheet_(ref_spectra)'!Z600</f>
        <v>114472.18904047017</v>
      </c>
      <c r="D600" s="18">
        <f>Chls_fit!$B$2*'worksheet_(ref_spectra)'!C600</f>
        <v>51424.933106042074</v>
      </c>
      <c r="E600" s="18">
        <f>Chls_fit!$C$2*'worksheet_(ref_spectra)'!D600</f>
        <v>48678.629286237163</v>
      </c>
      <c r="F600" s="18">
        <f t="shared" si="18"/>
        <v>100103.56239227924</v>
      </c>
      <c r="G600" s="18">
        <f>Chls_fit!D$2*'worksheet_(ref_spectra)'!E600</f>
        <v>6225.9676432294373</v>
      </c>
      <c r="H600" s="18">
        <f>Chls_fit!E$2*'worksheet_(ref_spectra)'!F600</f>
        <v>8139.9066258081048</v>
      </c>
      <c r="I600" s="18">
        <f t="shared" si="19"/>
        <v>14365.874269037542</v>
      </c>
      <c r="J600" s="18">
        <f>Cars_fit!$B$2*'worksheet_(ref_spectra)'!G600</f>
        <v>-1.209630062252341</v>
      </c>
      <c r="K600" s="18">
        <f>Cars_fit!$C$2*'worksheet_(ref_spectra)'!H600</f>
        <v>0</v>
      </c>
      <c r="L600" s="18">
        <f>Cars_fit!$D$2*'worksheet_(ref_spectra)'!I600</f>
        <v>0</v>
      </c>
      <c r="M600" s="18">
        <f>Cars_fit!$E$2*'worksheet_(ref_spectra)'!J600</f>
        <v>0</v>
      </c>
      <c r="N600" s="18">
        <f>Cars_fit!$F$2*'worksheet_(ref_spectra)'!K600</f>
        <v>3.96200921563576</v>
      </c>
    </row>
    <row r="601" spans="1:14" x14ac:dyDescent="0.25">
      <c r="A601" s="18">
        <f>'worksheet_(ref_spectra)'!A601</f>
        <v>589.59999999998604</v>
      </c>
      <c r="B601" s="18">
        <f>'worksheet_(ref_spectra)'!B601</f>
        <v>115257.130656283</v>
      </c>
      <c r="C601" s="18">
        <f>'worksheet_(ref_spectra)'!Z601</f>
        <v>113771.07232163716</v>
      </c>
      <c r="D601" s="18">
        <f>Chls_fit!$B$2*'worksheet_(ref_spectra)'!C601</f>
        <v>51045.646568074953</v>
      </c>
      <c r="E601" s="18">
        <f>Chls_fit!$C$2*'worksheet_(ref_spectra)'!D601</f>
        <v>48253.40271674309</v>
      </c>
      <c r="F601" s="18">
        <f t="shared" si="18"/>
        <v>99299.049284818044</v>
      </c>
      <c r="G601" s="18">
        <f>Chls_fit!D$2*'worksheet_(ref_spectra)'!E601</f>
        <v>6273.5036630089662</v>
      </c>
      <c r="H601" s="18">
        <f>Chls_fit!E$2*'worksheet_(ref_spectra)'!F601</f>
        <v>8194.7208118404833</v>
      </c>
      <c r="I601" s="18">
        <f t="shared" si="19"/>
        <v>14468.224474849449</v>
      </c>
      <c r="J601" s="18">
        <f>Cars_fit!$B$2*'worksheet_(ref_spectra)'!G601</f>
        <v>-0.34560858921495458</v>
      </c>
      <c r="K601" s="18">
        <f>Cars_fit!$C$2*'worksheet_(ref_spectra)'!H601</f>
        <v>0</v>
      </c>
      <c r="L601" s="18">
        <f>Cars_fit!$D$2*'worksheet_(ref_spectra)'!I601</f>
        <v>0</v>
      </c>
      <c r="M601" s="18">
        <f>Cars_fit!$E$2*'worksheet_(ref_spectra)'!J601</f>
        <v>0</v>
      </c>
      <c r="N601" s="18">
        <f>Cars_fit!$F$2*'worksheet_(ref_spectra)'!K601</f>
        <v>4.1441705588833813</v>
      </c>
    </row>
    <row r="602" spans="1:14" x14ac:dyDescent="0.25">
      <c r="A602" s="18">
        <f>'worksheet_(ref_spectra)'!A602</f>
        <v>589.99999999998602</v>
      </c>
      <c r="B602" s="18">
        <f>'worksheet_(ref_spectra)'!B602</f>
        <v>115072.048831523</v>
      </c>
      <c r="C602" s="18">
        <f>'worksheet_(ref_spectra)'!Z602</f>
        <v>113416.47112660854</v>
      </c>
      <c r="D602" s="18">
        <f>Chls_fit!$B$2*'worksheet_(ref_spectra)'!C602</f>
        <v>50938.182048984272</v>
      </c>
      <c r="E602" s="18">
        <f>Chls_fit!$C$2*'worksheet_(ref_spectra)'!D602</f>
        <v>47860.885883363946</v>
      </c>
      <c r="F602" s="18">
        <f t="shared" si="18"/>
        <v>98799.067932348218</v>
      </c>
      <c r="G602" s="18">
        <f>Chls_fit!D$2*'worksheet_(ref_spectra)'!E602</f>
        <v>6334.8001095667805</v>
      </c>
      <c r="H602" s="18">
        <f>Chls_fit!E$2*'worksheet_(ref_spectra)'!F602</f>
        <v>8279.3603638022432</v>
      </c>
      <c r="I602" s="18">
        <f t="shared" si="19"/>
        <v>14614.160473369024</v>
      </c>
      <c r="J602" s="18">
        <f>Cars_fit!$B$2*'worksheet_(ref_spectra)'!G602</f>
        <v>-0.17280429460747729</v>
      </c>
      <c r="K602" s="18">
        <f>Cars_fit!$C$2*'worksheet_(ref_spectra)'!H602</f>
        <v>0</v>
      </c>
      <c r="L602" s="18">
        <f>Cars_fit!$D$2*'worksheet_(ref_spectra)'!I602</f>
        <v>0</v>
      </c>
      <c r="M602" s="18">
        <f>Cars_fit!$E$2*'worksheet_(ref_spectra)'!J602</f>
        <v>0</v>
      </c>
      <c r="N602" s="18">
        <f>Cars_fit!$F$2*'worksheet_(ref_spectra)'!K602</f>
        <v>3.4155251858928963</v>
      </c>
    </row>
    <row r="603" spans="1:14" x14ac:dyDescent="0.25">
      <c r="A603" s="18">
        <f>'worksheet_(ref_spectra)'!A603</f>
        <v>590.39999999998599</v>
      </c>
      <c r="B603" s="18">
        <f>'worksheet_(ref_spectra)'!B603</f>
        <v>114801.19174450499</v>
      </c>
      <c r="C603" s="18">
        <f>'worksheet_(ref_spectra)'!Z603</f>
        <v>113035.64833569959</v>
      </c>
      <c r="D603" s="18">
        <f>Chls_fit!$B$2*'worksheet_(ref_spectra)'!C603</f>
        <v>50628.43137631112</v>
      </c>
      <c r="E603" s="18">
        <f>Chls_fit!$C$2*'worksheet_(ref_spectra)'!D603</f>
        <v>47638.459677782426</v>
      </c>
      <c r="F603" s="18">
        <f t="shared" si="18"/>
        <v>98266.891054093547</v>
      </c>
      <c r="G603" s="18">
        <f>Chls_fit!D$2*'worksheet_(ref_spectra)'!E603</f>
        <v>6399.8493997914002</v>
      </c>
      <c r="H603" s="18">
        <f>Chls_fit!E$2*'worksheet_(ref_spectra)'!F603</f>
        <v>8364.8060067350671</v>
      </c>
      <c r="I603" s="18">
        <f t="shared" si="19"/>
        <v>14764.655406526468</v>
      </c>
      <c r="J603" s="18">
        <f>Cars_fit!$B$2*'worksheet_(ref_spectra)'!G603</f>
        <v>0.27648687137196365</v>
      </c>
      <c r="K603" s="18">
        <f>Cars_fit!$C$2*'worksheet_(ref_spectra)'!H603</f>
        <v>0</v>
      </c>
      <c r="L603" s="18">
        <f>Cars_fit!$D$2*'worksheet_(ref_spectra)'!I603</f>
        <v>0</v>
      </c>
      <c r="M603" s="18">
        <f>Cars_fit!$E$2*'worksheet_(ref_spectra)'!J603</f>
        <v>0</v>
      </c>
      <c r="N603" s="18">
        <f>Cars_fit!$F$2*'worksheet_(ref_spectra)'!K603</f>
        <v>3.8253882082000441</v>
      </c>
    </row>
    <row r="604" spans="1:14" x14ac:dyDescent="0.25">
      <c r="A604" s="18">
        <f>'worksheet_(ref_spectra)'!A604</f>
        <v>590.79999999998597</v>
      </c>
      <c r="B604" s="18">
        <f>'worksheet_(ref_spectra)'!B604</f>
        <v>114239.61191882499</v>
      </c>
      <c r="C604" s="18">
        <f>'worksheet_(ref_spectra)'!Z604</f>
        <v>112829.67025600515</v>
      </c>
      <c r="D604" s="18">
        <f>Chls_fit!$B$2*'worksheet_(ref_spectra)'!C604</f>
        <v>50495.681088022626</v>
      </c>
      <c r="E604" s="18">
        <f>Chls_fit!$C$2*'worksheet_(ref_spectra)'!D604</f>
        <v>47416.033472200914</v>
      </c>
      <c r="F604" s="18">
        <f t="shared" si="18"/>
        <v>97911.71456022354</v>
      </c>
      <c r="G604" s="18">
        <f>Chls_fit!D$2*'worksheet_(ref_spectra)'!E604</f>
        <v>6481.7864865166421</v>
      </c>
      <c r="H604" s="18">
        <f>Chls_fit!E$2*'worksheet_(ref_spectra)'!F604</f>
        <v>8431.7115573334104</v>
      </c>
      <c r="I604" s="18">
        <f t="shared" si="19"/>
        <v>14913.498043850053</v>
      </c>
      <c r="J604" s="18">
        <f>Cars_fit!$B$2*'worksheet_(ref_spectra)'!G604</f>
        <v>0.51841288382243189</v>
      </c>
      <c r="K604" s="18">
        <f>Cars_fit!$C$2*'worksheet_(ref_spectra)'!H604</f>
        <v>0</v>
      </c>
      <c r="L604" s="18">
        <f>Cars_fit!$D$2*'worksheet_(ref_spectra)'!I604</f>
        <v>0</v>
      </c>
      <c r="M604" s="18">
        <f>Cars_fit!$E$2*'worksheet_(ref_spectra)'!J604</f>
        <v>0</v>
      </c>
      <c r="N604" s="18">
        <f>Cars_fit!$F$2*'worksheet_(ref_spectra)'!K604</f>
        <v>3.9392390477298074</v>
      </c>
    </row>
    <row r="605" spans="1:14" x14ac:dyDescent="0.25">
      <c r="A605" s="18">
        <f>'worksheet_(ref_spectra)'!A605</f>
        <v>591.19999999998595</v>
      </c>
      <c r="B605" s="18">
        <f>'worksheet_(ref_spectra)'!B605</f>
        <v>113317.479665012</v>
      </c>
      <c r="C605" s="18">
        <f>'worksheet_(ref_spectra)'!Z605</f>
        <v>112683.33249706266</v>
      </c>
      <c r="D605" s="18">
        <f>Chls_fit!$B$2*'worksheet_(ref_spectra)'!C605</f>
        <v>50350.287915135232</v>
      </c>
      <c r="E605" s="18">
        <f>Chls_fit!$C$2*'worksheet_(ref_spectra)'!D605</f>
        <v>47285.194527741194</v>
      </c>
      <c r="F605" s="18">
        <f t="shared" si="18"/>
        <v>97635.482442876426</v>
      </c>
      <c r="G605" s="18">
        <f>Chls_fit!D$2*'worksheet_(ref_spectra)'!E605</f>
        <v>6542.4574591299888</v>
      </c>
      <c r="H605" s="18">
        <f>Chls_fit!E$2*'worksheet_(ref_spectra)'!F605</f>
        <v>8501.0353808449472</v>
      </c>
      <c r="I605" s="18">
        <f t="shared" si="19"/>
        <v>15043.492839974937</v>
      </c>
      <c r="J605" s="18">
        <f>Cars_fit!$B$2*'worksheet_(ref_spectra)'!G605</f>
        <v>0.69121717842990915</v>
      </c>
      <c r="K605" s="18">
        <f>Cars_fit!$C$2*'worksheet_(ref_spectra)'!H605</f>
        <v>0</v>
      </c>
      <c r="L605" s="18">
        <f>Cars_fit!$D$2*'worksheet_(ref_spectra)'!I605</f>
        <v>0</v>
      </c>
      <c r="M605" s="18">
        <f>Cars_fit!$E$2*'worksheet_(ref_spectra)'!J605</f>
        <v>0</v>
      </c>
      <c r="N605" s="18">
        <f>Cars_fit!$F$2*'worksheet_(ref_spectra)'!K605</f>
        <v>3.6659970328583755</v>
      </c>
    </row>
    <row r="606" spans="1:14" x14ac:dyDescent="0.25">
      <c r="A606" s="18">
        <f>'worksheet_(ref_spectra)'!A606</f>
        <v>591.59999999998604</v>
      </c>
      <c r="B606" s="18">
        <f>'worksheet_(ref_spectra)'!B606</f>
        <v>113151.033404469</v>
      </c>
      <c r="C606" s="18">
        <f>'worksheet_(ref_spectra)'!Z606</f>
        <v>112673.67891067475</v>
      </c>
      <c r="D606" s="18">
        <f>Chls_fit!$B$2*'worksheet_(ref_spectra)'!C606</f>
        <v>50381.895126632495</v>
      </c>
      <c r="E606" s="18">
        <f>Chls_fit!$C$2*'worksheet_(ref_spectra)'!D606</f>
        <v>47102.020005497594</v>
      </c>
      <c r="F606" s="18">
        <f t="shared" si="18"/>
        <v>97483.915132130089</v>
      </c>
      <c r="G606" s="18">
        <f>Chls_fit!D$2*'worksheet_(ref_spectra)'!E606</f>
        <v>6601.8774838544005</v>
      </c>
      <c r="H606" s="18">
        <f>Chls_fit!E$2*'worksheet_(ref_spectra)'!F606</f>
        <v>8584.8688418356414</v>
      </c>
      <c r="I606" s="18">
        <f t="shared" si="19"/>
        <v>15186.746325690041</v>
      </c>
      <c r="J606" s="18">
        <f>Cars_fit!$B$2*'worksheet_(ref_spectra)'!G606</f>
        <v>3.4560858921495456E-2</v>
      </c>
      <c r="K606" s="18">
        <f>Cars_fit!$C$2*'worksheet_(ref_spectra)'!H606</f>
        <v>0</v>
      </c>
      <c r="L606" s="18">
        <f>Cars_fit!$D$2*'worksheet_(ref_spectra)'!I606</f>
        <v>0</v>
      </c>
      <c r="M606" s="18">
        <f>Cars_fit!$E$2*'worksheet_(ref_spectra)'!J606</f>
        <v>0</v>
      </c>
      <c r="N606" s="18">
        <f>Cars_fit!$F$2*'worksheet_(ref_spectra)'!K606</f>
        <v>2.9828919956797963</v>
      </c>
    </row>
    <row r="607" spans="1:14" x14ac:dyDescent="0.25">
      <c r="A607" s="18">
        <f>'worksheet_(ref_spectra)'!A607</f>
        <v>591.99999999998602</v>
      </c>
      <c r="B607" s="18">
        <f>'worksheet_(ref_spectra)'!B607</f>
        <v>113930.191189351</v>
      </c>
      <c r="C607" s="18">
        <f>'worksheet_(ref_spectra)'!Z607</f>
        <v>112314.07400059474</v>
      </c>
      <c r="D607" s="18">
        <f>Chls_fit!$B$2*'worksheet_(ref_spectra)'!C607</f>
        <v>50135.358876953862</v>
      </c>
      <c r="E607" s="18">
        <f>Chls_fit!$C$2*'worksheet_(ref_spectra)'!D607</f>
        <v>46886.135747139066</v>
      </c>
      <c r="F607" s="18">
        <f t="shared" si="18"/>
        <v>97021.494624092928</v>
      </c>
      <c r="G607" s="18">
        <f>Chls_fit!D$2*'worksheet_(ref_spectra)'!E607</f>
        <v>6653.7918212452032</v>
      </c>
      <c r="H607" s="18">
        <f>Chls_fit!E$2*'worksheet_(ref_spectra)'!F607</f>
        <v>8635.6525730126978</v>
      </c>
      <c r="I607" s="18">
        <f t="shared" si="19"/>
        <v>15289.444394257902</v>
      </c>
      <c r="J607" s="18">
        <f>Cars_fit!$B$2*'worksheet_(ref_spectra)'!G607</f>
        <v>-0.62209546058691823</v>
      </c>
      <c r="K607" s="18">
        <f>Cars_fit!$C$2*'worksheet_(ref_spectra)'!H607</f>
        <v>0</v>
      </c>
      <c r="L607" s="18">
        <f>Cars_fit!$D$2*'worksheet_(ref_spectra)'!I607</f>
        <v>0</v>
      </c>
      <c r="M607" s="18">
        <f>Cars_fit!$E$2*'worksheet_(ref_spectra)'!J607</f>
        <v>0</v>
      </c>
      <c r="N607" s="18">
        <f>Cars_fit!$F$2*'worksheet_(ref_spectra)'!K607</f>
        <v>3.7570777044821861</v>
      </c>
    </row>
    <row r="608" spans="1:14" x14ac:dyDescent="0.25">
      <c r="A608" s="18">
        <f>'worksheet_(ref_spectra)'!A608</f>
        <v>592.39999999998599</v>
      </c>
      <c r="B608" s="18">
        <f>'worksheet_(ref_spectra)'!B608</f>
        <v>113623.66878674799</v>
      </c>
      <c r="C608" s="18">
        <f>'worksheet_(ref_spectra)'!Z608</f>
        <v>112540.81360573253</v>
      </c>
      <c r="D608" s="18">
        <f>Chls_fit!$B$2*'worksheet_(ref_spectra)'!C608</f>
        <v>50185.930415349481</v>
      </c>
      <c r="E608" s="18">
        <f>Chls_fit!$C$2*'worksheet_(ref_spectra)'!D608</f>
        <v>46925.387430476978</v>
      </c>
      <c r="F608" s="18">
        <f t="shared" si="18"/>
        <v>97111.317845826459</v>
      </c>
      <c r="G608" s="18">
        <f>Chls_fit!D$2*'worksheet_(ref_spectra)'!E608</f>
        <v>6717.5901635808868</v>
      </c>
      <c r="H608" s="18">
        <f>Chls_fit!E$2*'worksheet_(ref_spectra)'!F608</f>
        <v>8707.3946694374281</v>
      </c>
      <c r="I608" s="18">
        <f t="shared" si="19"/>
        <v>15424.984833018316</v>
      </c>
      <c r="J608" s="18">
        <f>Cars_fit!$B$2*'worksheet_(ref_spectra)'!G608</f>
        <v>0.20736515352897272</v>
      </c>
      <c r="K608" s="18">
        <f>Cars_fit!$C$2*'worksheet_(ref_spectra)'!H608</f>
        <v>0</v>
      </c>
      <c r="L608" s="18">
        <f>Cars_fit!$D$2*'worksheet_(ref_spectra)'!I608</f>
        <v>0</v>
      </c>
      <c r="M608" s="18">
        <f>Cars_fit!$E$2*'worksheet_(ref_spectra)'!J608</f>
        <v>0</v>
      </c>
      <c r="N608" s="18">
        <f>Cars_fit!$F$2*'worksheet_(ref_spectra)'!K608</f>
        <v>4.3035617342250498</v>
      </c>
    </row>
    <row r="609" spans="1:14" x14ac:dyDescent="0.25">
      <c r="A609" s="18">
        <f>'worksheet_(ref_spectra)'!A609</f>
        <v>592.79999999998597</v>
      </c>
      <c r="B609" s="18">
        <f>'worksheet_(ref_spectra)'!B609</f>
        <v>113729.255886985</v>
      </c>
      <c r="C609" s="18">
        <f>'worksheet_(ref_spectra)'!Z609</f>
        <v>112543.60902567446</v>
      </c>
      <c r="D609" s="18">
        <f>Chls_fit!$B$2*'worksheet_(ref_spectra)'!C609</f>
        <v>50078.465896258793</v>
      </c>
      <c r="E609" s="18">
        <f>Chls_fit!$C$2*'worksheet_(ref_spectra)'!D609</f>
        <v>46931.929377699962</v>
      </c>
      <c r="F609" s="18">
        <f t="shared" si="18"/>
        <v>97010.395273958755</v>
      </c>
      <c r="G609" s="18">
        <f>Chls_fit!D$2*'worksheet_(ref_spectra)'!E609</f>
        <v>6771.3809228050914</v>
      </c>
      <c r="H609" s="18">
        <f>Chls_fit!E$2*'worksheet_(ref_spectra)'!F609</f>
        <v>8757.3723096434187</v>
      </c>
      <c r="I609" s="18">
        <f t="shared" si="19"/>
        <v>15528.753232448511</v>
      </c>
      <c r="J609" s="18">
        <f>Cars_fit!$B$2*'worksheet_(ref_spectra)'!G609</f>
        <v>-0.20736515352897272</v>
      </c>
      <c r="K609" s="18">
        <f>Cars_fit!$C$2*'worksheet_(ref_spectra)'!H609</f>
        <v>0</v>
      </c>
      <c r="L609" s="18">
        <f>Cars_fit!$D$2*'worksheet_(ref_spectra)'!I609</f>
        <v>0</v>
      </c>
      <c r="M609" s="18">
        <f>Cars_fit!$E$2*'worksheet_(ref_spectra)'!J609</f>
        <v>0</v>
      </c>
      <c r="N609" s="18">
        <f>Cars_fit!$F$2*'worksheet_(ref_spectra)'!K609</f>
        <v>4.6678844207202923</v>
      </c>
    </row>
    <row r="610" spans="1:14" x14ac:dyDescent="0.25">
      <c r="A610" s="18">
        <f>'worksheet_(ref_spectra)'!A610</f>
        <v>593.19999999998595</v>
      </c>
      <c r="B610" s="18">
        <f>'worksheet_(ref_spectra)'!B610</f>
        <v>114408.289994423</v>
      </c>
      <c r="C610" s="18">
        <f>'worksheet_(ref_spectra)'!Z610</f>
        <v>112657.45654276526</v>
      </c>
      <c r="D610" s="18">
        <f>Chls_fit!$B$2*'worksheet_(ref_spectra)'!C610</f>
        <v>50072.144453959343</v>
      </c>
      <c r="E610" s="18">
        <f>Chls_fit!$C$2*'worksheet_(ref_spectra)'!D610</f>
        <v>46977.723008260866</v>
      </c>
      <c r="F610" s="18">
        <f t="shared" si="18"/>
        <v>97049.867462220209</v>
      </c>
      <c r="G610" s="18">
        <f>Chls_fit!D$2*'worksheet_(ref_spectra)'!E610</f>
        <v>6809.5348334176088</v>
      </c>
      <c r="H610" s="18">
        <f>Chls_fit!E$2*'worksheet_(ref_spectra)'!F610</f>
        <v>8792.8403123702519</v>
      </c>
      <c r="I610" s="18">
        <f t="shared" si="19"/>
        <v>15602.375145787861</v>
      </c>
      <c r="J610" s="18">
        <f>Cars_fit!$B$2*'worksheet_(ref_spectra)'!G610</f>
        <v>0.93314319088037734</v>
      </c>
      <c r="K610" s="18">
        <f>Cars_fit!$C$2*'worksheet_(ref_spectra)'!H610</f>
        <v>0</v>
      </c>
      <c r="L610" s="18">
        <f>Cars_fit!$D$2*'worksheet_(ref_spectra)'!I610</f>
        <v>0</v>
      </c>
      <c r="M610" s="18">
        <f>Cars_fit!$E$2*'worksheet_(ref_spectra)'!J610</f>
        <v>0</v>
      </c>
      <c r="N610" s="18">
        <f>Cars_fit!$F$2*'worksheet_(ref_spectra)'!K610</f>
        <v>4.2807915663190972</v>
      </c>
    </row>
    <row r="611" spans="1:14" x14ac:dyDescent="0.25">
      <c r="A611" s="18">
        <f>'worksheet_(ref_spectra)'!A611</f>
        <v>593.59999999998604</v>
      </c>
      <c r="B611" s="18">
        <f>'worksheet_(ref_spectra)'!B611</f>
        <v>114275.816239466</v>
      </c>
      <c r="C611" s="18">
        <f>'worksheet_(ref_spectra)'!Z611</f>
        <v>112929.94987870657</v>
      </c>
      <c r="D611" s="18">
        <f>Chls_fit!$B$2*'worksheet_(ref_spectra)'!C611</f>
        <v>50103.751665456606</v>
      </c>
      <c r="E611" s="18">
        <f>Chls_fit!$C$2*'worksheet_(ref_spectra)'!D611</f>
        <v>47141.271688835506</v>
      </c>
      <c r="F611" s="18">
        <f t="shared" si="18"/>
        <v>97245.02335429212</v>
      </c>
      <c r="G611" s="18">
        <f>Chls_fit!D$2*'worksheet_(ref_spectra)'!E611</f>
        <v>6843.3104264188532</v>
      </c>
      <c r="H611" s="18">
        <f>Chls_fit!E$2*'worksheet_(ref_spectra)'!F611</f>
        <v>8836.3692248077277</v>
      </c>
      <c r="I611" s="18">
        <f t="shared" si="19"/>
        <v>15679.679651226581</v>
      </c>
      <c r="J611" s="18">
        <f>Cars_fit!$B$2*'worksheet_(ref_spectra)'!G611</f>
        <v>0.82946061411589089</v>
      </c>
      <c r="K611" s="18">
        <f>Cars_fit!$C$2*'worksheet_(ref_spectra)'!H611</f>
        <v>0</v>
      </c>
      <c r="L611" s="18">
        <f>Cars_fit!$D$2*'worksheet_(ref_spectra)'!I611</f>
        <v>0</v>
      </c>
      <c r="M611" s="18">
        <f>Cars_fit!$E$2*'worksheet_(ref_spectra)'!J611</f>
        <v>0</v>
      </c>
      <c r="N611" s="18">
        <f>Cars_fit!$F$2*'worksheet_(ref_spectra)'!K611</f>
        <v>4.4174125737548131</v>
      </c>
    </row>
    <row r="612" spans="1:14" x14ac:dyDescent="0.25">
      <c r="A612" s="18">
        <f>'worksheet_(ref_spectra)'!A612</f>
        <v>593.99999999998602</v>
      </c>
      <c r="B612" s="18">
        <f>'worksheet_(ref_spectra)'!B612</f>
        <v>114505.11666877101</v>
      </c>
      <c r="C612" s="18">
        <f>'worksheet_(ref_spectra)'!Z612</f>
        <v>113113.46773057098</v>
      </c>
      <c r="D612" s="18">
        <f>Chls_fit!$B$2*'worksheet_(ref_spectra)'!C612</f>
        <v>50046.858684761537</v>
      </c>
      <c r="E612" s="18">
        <f>Chls_fit!$C$2*'worksheet_(ref_spectra)'!D612</f>
        <v>47324.446211079114</v>
      </c>
      <c r="F612" s="18">
        <f t="shared" si="18"/>
        <v>97371.304895840643</v>
      </c>
      <c r="G612" s="18">
        <f>Chls_fit!D$2*'worksheet_(ref_spectra)'!E612</f>
        <v>6877.7114933645662</v>
      </c>
      <c r="H612" s="18">
        <f>Chls_fit!E$2*'worksheet_(ref_spectra)'!F612</f>
        <v>8858.9397719975314</v>
      </c>
      <c r="I612" s="18">
        <f t="shared" si="19"/>
        <v>15736.651265362098</v>
      </c>
      <c r="J612" s="18">
        <f>Cars_fit!$B$2*'worksheet_(ref_spectra)'!G612</f>
        <v>1.0713866265663592</v>
      </c>
      <c r="K612" s="18">
        <f>Cars_fit!$C$2*'worksheet_(ref_spectra)'!H612</f>
        <v>0</v>
      </c>
      <c r="L612" s="18">
        <f>Cars_fit!$D$2*'worksheet_(ref_spectra)'!I612</f>
        <v>0</v>
      </c>
      <c r="M612" s="18">
        <f>Cars_fit!$E$2*'worksheet_(ref_spectra)'!J612</f>
        <v>0</v>
      </c>
      <c r="N612" s="18">
        <f>Cars_fit!$F$2*'worksheet_(ref_spectra)'!K612</f>
        <v>4.4401827416607658</v>
      </c>
    </row>
    <row r="613" spans="1:14" x14ac:dyDescent="0.25">
      <c r="A613" s="18">
        <f>'worksheet_(ref_spectra)'!A613</f>
        <v>594.39999999998599</v>
      </c>
      <c r="B613" s="18">
        <f>'worksheet_(ref_spectra)'!B613</f>
        <v>114444.221588865</v>
      </c>
      <c r="C613" s="18">
        <f>'worksheet_(ref_spectra)'!Z613</f>
        <v>113547.95795704112</v>
      </c>
      <c r="D613" s="18">
        <f>Chls_fit!$B$2*'worksheet_(ref_spectra)'!C613</f>
        <v>50249.144838344</v>
      </c>
      <c r="E613" s="18">
        <f>Chls_fit!$C$2*'worksheet_(ref_spectra)'!D613</f>
        <v>47507.620733322714</v>
      </c>
      <c r="F613" s="18">
        <f t="shared" si="18"/>
        <v>97756.765571666707</v>
      </c>
      <c r="G613" s="18">
        <f>Chls_fit!D$2*'worksheet_(ref_spectra)'!E613</f>
        <v>6900.8540293098631</v>
      </c>
      <c r="H613" s="18">
        <f>Chls_fit!E$2*'worksheet_(ref_spectra)'!F613</f>
        <v>8885.5407740426563</v>
      </c>
      <c r="I613" s="18">
        <f t="shared" si="19"/>
        <v>15786.394803352519</v>
      </c>
      <c r="J613" s="18">
        <f>Cars_fit!$B$2*'worksheet_(ref_spectra)'!G613</f>
        <v>0.38016944813645004</v>
      </c>
      <c r="K613" s="18">
        <f>Cars_fit!$C$2*'worksheet_(ref_spectra)'!H613</f>
        <v>0</v>
      </c>
      <c r="L613" s="18">
        <f>Cars_fit!$D$2*'worksheet_(ref_spectra)'!I613</f>
        <v>0</v>
      </c>
      <c r="M613" s="18">
        <f>Cars_fit!$E$2*'worksheet_(ref_spectra)'!J613</f>
        <v>0</v>
      </c>
      <c r="N613" s="18">
        <f>Cars_fit!$F$2*'worksheet_(ref_spectra)'!K613</f>
        <v>4.4174125737548131</v>
      </c>
    </row>
    <row r="614" spans="1:14" x14ac:dyDescent="0.25">
      <c r="A614" s="18">
        <f>'worksheet_(ref_spectra)'!A614</f>
        <v>594.79999999998597</v>
      </c>
      <c r="B614" s="18">
        <f>'worksheet_(ref_spectra)'!B614</f>
        <v>114982.42608807501</v>
      </c>
      <c r="C614" s="18">
        <f>'worksheet_(ref_spectra)'!Z614</f>
        <v>114370.65554441487</v>
      </c>
      <c r="D614" s="18">
        <f>Chls_fit!$B$2*'worksheet_(ref_spectra)'!C614</f>
        <v>50571.538395616051</v>
      </c>
      <c r="E614" s="18">
        <f>Chls_fit!$C$2*'worksheet_(ref_spectra)'!D614</f>
        <v>47945.931197262762</v>
      </c>
      <c r="F614" s="18">
        <f t="shared" si="18"/>
        <v>98517.469592878813</v>
      </c>
      <c r="G614" s="18">
        <f>Chls_fit!D$2*'worksheet_(ref_spectra)'!E614</f>
        <v>6935.2550962555752</v>
      </c>
      <c r="H614" s="18">
        <f>Chls_fit!E$2*'worksheet_(ref_spectra)'!F614</f>
        <v>8912.9478670588451</v>
      </c>
      <c r="I614" s="18">
        <f t="shared" si="19"/>
        <v>15848.202963314419</v>
      </c>
      <c r="J614" s="18">
        <f>Cars_fit!$B$2*'worksheet_(ref_spectra)'!G614</f>
        <v>0.65665631950841363</v>
      </c>
      <c r="K614" s="18">
        <f>Cars_fit!$C$2*'worksheet_(ref_spectra)'!H614</f>
        <v>0</v>
      </c>
      <c r="L614" s="18">
        <f>Cars_fit!$D$2*'worksheet_(ref_spectra)'!I614</f>
        <v>0</v>
      </c>
      <c r="M614" s="18">
        <f>Cars_fit!$E$2*'worksheet_(ref_spectra)'!J614</f>
        <v>0</v>
      </c>
      <c r="N614" s="18">
        <f>Cars_fit!$F$2*'worksheet_(ref_spectra)'!K614</f>
        <v>4.3263319021310025</v>
      </c>
    </row>
    <row r="615" spans="1:14" x14ac:dyDescent="0.25">
      <c r="A615" s="18">
        <f>'worksheet_(ref_spectra)'!A615</f>
        <v>595.19999999998595</v>
      </c>
      <c r="B615" s="18">
        <f>'worksheet_(ref_spectra)'!B615</f>
        <v>115793.345625174</v>
      </c>
      <c r="C615" s="18">
        <f>'worksheet_(ref_spectra)'!Z615</f>
        <v>114917.67604649511</v>
      </c>
      <c r="D615" s="18">
        <f>Chls_fit!$B$2*'worksheet_(ref_spectra)'!C615</f>
        <v>50697.967241605089</v>
      </c>
      <c r="E615" s="18">
        <f>Chls_fit!$C$2*'worksheet_(ref_spectra)'!D615</f>
        <v>48305.738294526978</v>
      </c>
      <c r="F615" s="18">
        <f t="shared" si="18"/>
        <v>99003.705536132067</v>
      </c>
      <c r="G615" s="18">
        <f>Chls_fit!D$2*'worksheet_(ref_spectra)'!E615</f>
        <v>6966.5287934789503</v>
      </c>
      <c r="H615" s="18">
        <f>Chls_fit!E$2*'worksheet_(ref_spectra)'!F615</f>
        <v>8941.9671420171617</v>
      </c>
      <c r="I615" s="18">
        <f t="shared" si="19"/>
        <v>15908.495935496112</v>
      </c>
      <c r="J615" s="18">
        <f>Cars_fit!$B$2*'worksheet_(ref_spectra)'!G615</f>
        <v>0.82946061411589089</v>
      </c>
      <c r="K615" s="18">
        <f>Cars_fit!$C$2*'worksheet_(ref_spectra)'!H615</f>
        <v>0</v>
      </c>
      <c r="L615" s="18">
        <f>Cars_fit!$D$2*'worksheet_(ref_spectra)'!I615</f>
        <v>0</v>
      </c>
      <c r="M615" s="18">
        <f>Cars_fit!$E$2*'worksheet_(ref_spectra)'!J615</f>
        <v>0</v>
      </c>
      <c r="N615" s="18">
        <f>Cars_fit!$F$2*'worksheet_(ref_spectra)'!K615</f>
        <v>4.6451142528143397</v>
      </c>
    </row>
    <row r="616" spans="1:14" x14ac:dyDescent="0.25">
      <c r="A616" s="18">
        <f>'worksheet_(ref_spectra)'!A616</f>
        <v>595.59999999998604</v>
      </c>
      <c r="B616" s="18">
        <f>'worksheet_(ref_spectra)'!B616</f>
        <v>116638.608530584</v>
      </c>
      <c r="C616" s="18">
        <f>'worksheet_(ref_spectra)'!Z616</f>
        <v>115549.3767888709</v>
      </c>
      <c r="D616" s="18">
        <f>Chls_fit!$B$2*'worksheet_(ref_spectra)'!C616</f>
        <v>50849.68185679194</v>
      </c>
      <c r="E616" s="18">
        <f>Chls_fit!$C$2*'worksheet_(ref_spectra)'!D616</f>
        <v>48757.132652912995</v>
      </c>
      <c r="F616" s="18">
        <f t="shared" si="18"/>
        <v>99606.814509704942</v>
      </c>
      <c r="G616" s="18">
        <f>Chls_fit!D$2*'worksheet_(ref_spectra)'!E616</f>
        <v>6982.791116035105</v>
      </c>
      <c r="H616" s="18">
        <f>Chls_fit!E$2*'worksheet_(ref_spectra)'!F616</f>
        <v>8954.8645975541931</v>
      </c>
      <c r="I616" s="18">
        <f t="shared" si="19"/>
        <v>15937.655713589298</v>
      </c>
      <c r="J616" s="18">
        <f>Cars_fit!$B$2*'worksheet_(ref_spectra)'!G616</f>
        <v>-3.4560858921495456E-2</v>
      </c>
      <c r="K616" s="18">
        <f>Cars_fit!$C$2*'worksheet_(ref_spectra)'!H616</f>
        <v>0</v>
      </c>
      <c r="L616" s="18">
        <f>Cars_fit!$D$2*'worksheet_(ref_spectra)'!I616</f>
        <v>0</v>
      </c>
      <c r="M616" s="18">
        <f>Cars_fit!$E$2*'worksheet_(ref_spectra)'!J616</f>
        <v>0</v>
      </c>
      <c r="N616" s="18">
        <f>Cars_fit!$F$2*'worksheet_(ref_spectra)'!K616</f>
        <v>4.9411264355917233</v>
      </c>
    </row>
    <row r="617" spans="1:14" x14ac:dyDescent="0.25">
      <c r="A617" s="18">
        <f>'worksheet_(ref_spectra)'!A617</f>
        <v>595.99999999998602</v>
      </c>
      <c r="B617" s="18">
        <f>'worksheet_(ref_spectra)'!B617</f>
        <v>117472.84454798899</v>
      </c>
      <c r="C617" s="18">
        <f>'worksheet_(ref_spectra)'!Z617</f>
        <v>116609.8060858996</v>
      </c>
      <c r="D617" s="18">
        <f>Chls_fit!$B$2*'worksheet_(ref_spectra)'!C617</f>
        <v>51311.147144651935</v>
      </c>
      <c r="E617" s="18">
        <f>Chls_fit!$C$2*'worksheet_(ref_spectra)'!D617</f>
        <v>49332.824008535747</v>
      </c>
      <c r="F617" s="18">
        <f t="shared" si="18"/>
        <v>100643.97115318768</v>
      </c>
      <c r="G617" s="18">
        <f>Chls_fit!D$2*'worksheet_(ref_spectra)'!E617</f>
        <v>7010.3119695916748</v>
      </c>
      <c r="H617" s="18">
        <f>Chls_fit!E$2*'worksheet_(ref_spectra)'!F617</f>
        <v>8950.0280517278061</v>
      </c>
      <c r="I617" s="18">
        <f t="shared" si="19"/>
        <v>15960.34002131948</v>
      </c>
      <c r="J617" s="18">
        <f>Cars_fit!$B$2*'worksheet_(ref_spectra)'!G617</f>
        <v>0.62209546058691823</v>
      </c>
      <c r="K617" s="18">
        <f>Cars_fit!$C$2*'worksheet_(ref_spectra)'!H617</f>
        <v>0</v>
      </c>
      <c r="L617" s="18">
        <f>Cars_fit!$D$2*'worksheet_(ref_spectra)'!I617</f>
        <v>0</v>
      </c>
      <c r="M617" s="18">
        <f>Cars_fit!$E$2*'worksheet_(ref_spectra)'!J617</f>
        <v>0</v>
      </c>
      <c r="N617" s="18">
        <f>Cars_fit!$F$2*'worksheet_(ref_spectra)'!K617</f>
        <v>4.8728159318738653</v>
      </c>
    </row>
    <row r="618" spans="1:14" x14ac:dyDescent="0.25">
      <c r="A618" s="18">
        <f>'worksheet_(ref_spectra)'!A618</f>
        <v>596.39999999998599</v>
      </c>
      <c r="B618" s="18">
        <f>'worksheet_(ref_spectra)'!B618</f>
        <v>118906.997235385</v>
      </c>
      <c r="C618" s="18">
        <f>'worksheet_(ref_spectra)'!Z618</f>
        <v>117928.48107642663</v>
      </c>
      <c r="D618" s="18">
        <f>Chls_fit!$B$2*'worksheet_(ref_spectra)'!C618</f>
        <v>51880.076951602619</v>
      </c>
      <c r="E618" s="18">
        <f>Chls_fit!$C$2*'worksheet_(ref_spectra)'!D618</f>
        <v>50045.896255841195</v>
      </c>
      <c r="F618" s="18">
        <f t="shared" si="18"/>
        <v>101925.97320744381</v>
      </c>
      <c r="G618" s="18">
        <f>Chls_fit!D$2*'worksheet_(ref_spectra)'!E618</f>
        <v>7028.4507139812322</v>
      </c>
      <c r="H618" s="18">
        <f>Chls_fit!E$2*'worksheet_(ref_spectra)'!F618</f>
        <v>8969.3742350333505</v>
      </c>
      <c r="I618" s="18">
        <f t="shared" si="19"/>
        <v>15997.824949014583</v>
      </c>
      <c r="J618" s="18">
        <f>Cars_fit!$B$2*'worksheet_(ref_spectra)'!G618</f>
        <v>0.31104773029345911</v>
      </c>
      <c r="K618" s="18">
        <f>Cars_fit!$C$2*'worksheet_(ref_spectra)'!H618</f>
        <v>0</v>
      </c>
      <c r="L618" s="18">
        <f>Cars_fit!$D$2*'worksheet_(ref_spectra)'!I618</f>
        <v>0</v>
      </c>
      <c r="M618" s="18">
        <f>Cars_fit!$E$2*'worksheet_(ref_spectra)'!J618</f>
        <v>0</v>
      </c>
      <c r="N618" s="18">
        <f>Cars_fit!$F$2*'worksheet_(ref_spectra)'!K618</f>
        <v>4.3718722379429078</v>
      </c>
    </row>
    <row r="619" spans="1:14" x14ac:dyDescent="0.25">
      <c r="A619" s="18">
        <f>'worksheet_(ref_spectra)'!A619</f>
        <v>596.79999999998597</v>
      </c>
      <c r="B619" s="18">
        <f>'worksheet_(ref_spectra)'!B619</f>
        <v>120029.07016307999</v>
      </c>
      <c r="C619" s="18">
        <f>'worksheet_(ref_spectra)'!Z619</f>
        <v>119014.41801883068</v>
      </c>
      <c r="D619" s="18">
        <f>Chls_fit!$B$2*'worksheet_(ref_spectra)'!C619</f>
        <v>52309.935027965352</v>
      </c>
      <c r="E619" s="18">
        <f>Chls_fit!$C$2*'worksheet_(ref_spectra)'!D619</f>
        <v>50693.549030916787</v>
      </c>
      <c r="F619" s="18">
        <f t="shared" si="18"/>
        <v>103003.48405888214</v>
      </c>
      <c r="G619" s="18">
        <f>Chls_fit!D$2*'worksheet_(ref_spectra)'!E619</f>
        <v>7045.963984426322</v>
      </c>
      <c r="H619" s="18">
        <f>Chls_fit!E$2*'worksheet_(ref_spectra)'!F619</f>
        <v>8959.7011433805783</v>
      </c>
      <c r="I619" s="18">
        <f t="shared" si="19"/>
        <v>16005.6651278069</v>
      </c>
      <c r="J619" s="18">
        <f>Cars_fit!$B$2*'worksheet_(ref_spectra)'!G619</f>
        <v>0.76033889627290008</v>
      </c>
      <c r="K619" s="18">
        <f>Cars_fit!$C$2*'worksheet_(ref_spectra)'!H619</f>
        <v>0</v>
      </c>
      <c r="L619" s="18">
        <f>Cars_fit!$D$2*'worksheet_(ref_spectra)'!I619</f>
        <v>0</v>
      </c>
      <c r="M619" s="18">
        <f>Cars_fit!$E$2*'worksheet_(ref_spectra)'!J619</f>
        <v>0</v>
      </c>
      <c r="N619" s="18">
        <f>Cars_fit!$F$2*'worksheet_(ref_spectra)'!K619</f>
        <v>4.5084932453786237</v>
      </c>
    </row>
    <row r="620" spans="1:14" x14ac:dyDescent="0.25">
      <c r="A620" s="18">
        <f>'worksheet_(ref_spectra)'!A620</f>
        <v>597.19999999998595</v>
      </c>
      <c r="B620" s="18">
        <f>'worksheet_(ref_spectra)'!B620</f>
        <v>121023.153762346</v>
      </c>
      <c r="C620" s="18">
        <f>'worksheet_(ref_spectra)'!Z620</f>
        <v>120281.06855348649</v>
      </c>
      <c r="D620" s="18">
        <f>Chls_fit!$B$2*'worksheet_(ref_spectra)'!C620</f>
        <v>52859.900508017679</v>
      </c>
      <c r="E620" s="18">
        <f>Chls_fit!$C$2*'worksheet_(ref_spectra)'!D620</f>
        <v>51439.331014337164</v>
      </c>
      <c r="F620" s="18">
        <f t="shared" si="18"/>
        <v>104299.23152235485</v>
      </c>
      <c r="G620" s="18">
        <f>Chls_fit!D$2*'worksheet_(ref_spectra)'!E620</f>
        <v>7041.5856668150491</v>
      </c>
      <c r="H620" s="18">
        <f>Chls_fit!E$2*'worksheet_(ref_spectra)'!F620</f>
        <v>8935.5184142486469</v>
      </c>
      <c r="I620" s="18">
        <f t="shared" si="19"/>
        <v>15977.104081063695</v>
      </c>
      <c r="J620" s="18">
        <f>Cars_fit!$B$2*'worksheet_(ref_spectra)'!G620</f>
        <v>-0.27648687137196365</v>
      </c>
      <c r="K620" s="18">
        <f>Cars_fit!$C$2*'worksheet_(ref_spectra)'!H620</f>
        <v>0</v>
      </c>
      <c r="L620" s="18">
        <f>Cars_fit!$D$2*'worksheet_(ref_spectra)'!I620</f>
        <v>0</v>
      </c>
      <c r="M620" s="18">
        <f>Cars_fit!$E$2*'worksheet_(ref_spectra)'!J620</f>
        <v>0</v>
      </c>
      <c r="N620" s="18">
        <f>Cars_fit!$F$2*'worksheet_(ref_spectra)'!K620</f>
        <v>5.0094369393095812</v>
      </c>
    </row>
    <row r="621" spans="1:14" x14ac:dyDescent="0.25">
      <c r="A621" s="18">
        <f>'worksheet_(ref_spectra)'!A621</f>
        <v>597.59999999998604</v>
      </c>
      <c r="B621" s="18">
        <f>'worksheet_(ref_spectra)'!B621</f>
        <v>122791.451489617</v>
      </c>
      <c r="C621" s="18">
        <f>'worksheet_(ref_spectra)'!Z621</f>
        <v>121724.15900338249</v>
      </c>
      <c r="D621" s="18">
        <f>Chls_fit!$B$2*'worksheet_(ref_spectra)'!C621</f>
        <v>53498.366180262332</v>
      </c>
      <c r="E621" s="18">
        <f>Chls_fit!$C$2*'worksheet_(ref_spectra)'!D621</f>
        <v>52243.990522764412</v>
      </c>
      <c r="F621" s="18">
        <f t="shared" si="18"/>
        <v>105742.35670302674</v>
      </c>
      <c r="G621" s="18">
        <f>Chls_fit!D$2*'worksheet_(ref_spectra)'!E621</f>
        <v>7047.2149323152571</v>
      </c>
      <c r="H621" s="18">
        <f>Chls_fit!E$2*'worksheet_(ref_spectra)'!F621</f>
        <v>8929.0696864801321</v>
      </c>
      <c r="I621" s="18">
        <f t="shared" si="19"/>
        <v>15976.284618795389</v>
      </c>
      <c r="J621" s="18">
        <f>Cars_fit!$B$2*'worksheet_(ref_spectra)'!G621</f>
        <v>0.62209546058691823</v>
      </c>
      <c r="K621" s="18">
        <f>Cars_fit!$C$2*'worksheet_(ref_spectra)'!H621</f>
        <v>0</v>
      </c>
      <c r="L621" s="18">
        <f>Cars_fit!$D$2*'worksheet_(ref_spectra)'!I621</f>
        <v>0</v>
      </c>
      <c r="M621" s="18">
        <f>Cars_fit!$E$2*'worksheet_(ref_spectra)'!J621</f>
        <v>0</v>
      </c>
      <c r="N621" s="18">
        <f>Cars_fit!$F$2*'worksheet_(ref_spectra)'!K621</f>
        <v>4.895586099779818</v>
      </c>
    </row>
    <row r="622" spans="1:14" x14ac:dyDescent="0.25">
      <c r="A622" s="18">
        <f>'worksheet_(ref_spectra)'!A622</f>
        <v>597.99999999998602</v>
      </c>
      <c r="B622" s="18">
        <f>'worksheet_(ref_spectra)'!B622</f>
        <v>124073.32726346499</v>
      </c>
      <c r="C622" s="18">
        <f>'worksheet_(ref_spectra)'!Z622</f>
        <v>123266.97437509336</v>
      </c>
      <c r="D622" s="18">
        <f>Chls_fit!$B$2*'worksheet_(ref_spectra)'!C622</f>
        <v>54162.117621704791</v>
      </c>
      <c r="E622" s="18">
        <f>Chls_fit!$C$2*'worksheet_(ref_spectra)'!D622</f>
        <v>53127.153397867492</v>
      </c>
      <c r="F622" s="18">
        <f t="shared" si="18"/>
        <v>107289.27101957228</v>
      </c>
      <c r="G622" s="18">
        <f>Chls_fit!D$2*'worksheet_(ref_spectra)'!E622</f>
        <v>7051.5932499265291</v>
      </c>
      <c r="H622" s="18">
        <f>Chls_fit!E$2*'worksheet_(ref_spectra)'!F622</f>
        <v>8921.0087767694877</v>
      </c>
      <c r="I622" s="18">
        <f t="shared" si="19"/>
        <v>15972.602026696017</v>
      </c>
      <c r="J622" s="18">
        <f>Cars_fit!$B$2*'worksheet_(ref_spectra)'!G622</f>
        <v>6.9121717842990912E-2</v>
      </c>
      <c r="K622" s="18">
        <f>Cars_fit!$C$2*'worksheet_(ref_spectra)'!H622</f>
        <v>0</v>
      </c>
      <c r="L622" s="18">
        <f>Cars_fit!$D$2*'worksheet_(ref_spectra)'!I622</f>
        <v>0</v>
      </c>
      <c r="M622" s="18">
        <f>Cars_fit!$E$2*'worksheet_(ref_spectra)'!J622</f>
        <v>0</v>
      </c>
      <c r="N622" s="18">
        <f>Cars_fit!$F$2*'worksheet_(ref_spectra)'!K622</f>
        <v>5.0322071072155339</v>
      </c>
    </row>
    <row r="623" spans="1:14" x14ac:dyDescent="0.25">
      <c r="A623" s="18">
        <f>'worksheet_(ref_spectra)'!A623</f>
        <v>598.39999999998599</v>
      </c>
      <c r="B623" s="18">
        <f>'worksheet_(ref_spectra)'!B623</f>
        <v>125567.50154153501</v>
      </c>
      <c r="C623" s="18">
        <f>'worksheet_(ref_spectra)'!Z623</f>
        <v>125014.8505377018</v>
      </c>
      <c r="D623" s="18">
        <f>Chls_fit!$B$2*'worksheet_(ref_spectra)'!C623</f>
        <v>54933.333582237938</v>
      </c>
      <c r="E623" s="18">
        <f>Chls_fit!$C$2*'worksheet_(ref_spectra)'!D623</f>
        <v>54121.529375761333</v>
      </c>
      <c r="F623" s="18">
        <f t="shared" si="18"/>
        <v>109054.86295799927</v>
      </c>
      <c r="G623" s="18">
        <f>Chls_fit!D$2*'worksheet_(ref_spectra)'!E623</f>
        <v>7049.0913541486589</v>
      </c>
      <c r="H623" s="18">
        <f>Chls_fit!E$2*'worksheet_(ref_spectra)'!F623</f>
        <v>8904.8869573482007</v>
      </c>
      <c r="I623" s="18">
        <f t="shared" si="19"/>
        <v>15953.97831149686</v>
      </c>
      <c r="J623" s="18">
        <f>Cars_fit!$B$2*'worksheet_(ref_spectra)'!G623</f>
        <v>0.79489975519439549</v>
      </c>
      <c r="K623" s="18">
        <f>Cars_fit!$C$2*'worksheet_(ref_spectra)'!H623</f>
        <v>0</v>
      </c>
      <c r="L623" s="18">
        <f>Cars_fit!$D$2*'worksheet_(ref_spectra)'!I623</f>
        <v>0</v>
      </c>
      <c r="M623" s="18">
        <f>Cars_fit!$E$2*'worksheet_(ref_spectra)'!J623</f>
        <v>0</v>
      </c>
      <c r="N623" s="18">
        <f>Cars_fit!$F$2*'worksheet_(ref_spectra)'!K623</f>
        <v>5.2143684504631551</v>
      </c>
    </row>
    <row r="624" spans="1:14" x14ac:dyDescent="0.25">
      <c r="A624" s="18">
        <f>'worksheet_(ref_spectra)'!A624</f>
        <v>598.79999999998597</v>
      </c>
      <c r="B624" s="18">
        <f>'worksheet_(ref_spectra)'!B624</f>
        <v>127666.96797026999</v>
      </c>
      <c r="C624" s="18">
        <f>'worksheet_(ref_spectra)'!Z624</f>
        <v>126729.25384952709</v>
      </c>
      <c r="D624" s="18">
        <f>Chls_fit!$B$2*'worksheet_(ref_spectra)'!C624</f>
        <v>55723.513869669441</v>
      </c>
      <c r="E624" s="18">
        <f>Chls_fit!$C$2*'worksheet_(ref_spectra)'!D624</f>
        <v>55102.821459209197</v>
      </c>
      <c r="F624" s="18">
        <f t="shared" si="18"/>
        <v>110826.33532887863</v>
      </c>
      <c r="G624" s="18">
        <f>Chls_fit!D$2*'worksheet_(ref_spectra)'!E624</f>
        <v>7031.5780837035691</v>
      </c>
      <c r="H624" s="18">
        <f>Chls_fit!E$2*'worksheet_(ref_spectra)'!F624</f>
        <v>8865.3884997660462</v>
      </c>
      <c r="I624" s="18">
        <f t="shared" si="19"/>
        <v>15896.966583469615</v>
      </c>
      <c r="J624" s="18">
        <f>Cars_fit!$B$2*'worksheet_(ref_spectra)'!G624</f>
        <v>0.76033889627290008</v>
      </c>
      <c r="K624" s="18">
        <f>Cars_fit!$C$2*'worksheet_(ref_spectra)'!H624</f>
        <v>0</v>
      </c>
      <c r="L624" s="18">
        <f>Cars_fit!$D$2*'worksheet_(ref_spectra)'!I624</f>
        <v>0</v>
      </c>
      <c r="M624" s="18">
        <f>Cars_fit!$E$2*'worksheet_(ref_spectra)'!J624</f>
        <v>0</v>
      </c>
      <c r="N624" s="18">
        <f>Cars_fit!$F$2*'worksheet_(ref_spectra)'!K624</f>
        <v>5.1915982825572025</v>
      </c>
    </row>
    <row r="625" spans="1:14" x14ac:dyDescent="0.25">
      <c r="A625" s="18">
        <f>'worksheet_(ref_spectra)'!A625</f>
        <v>599.19999999998595</v>
      </c>
      <c r="B625" s="18">
        <f>'worksheet_(ref_spectra)'!B625</f>
        <v>129184.40357240701</v>
      </c>
      <c r="C625" s="18">
        <f>'worksheet_(ref_spectra)'!Z625</f>
        <v>128512.20773572267</v>
      </c>
      <c r="D625" s="18">
        <f>Chls_fit!$B$2*'worksheet_(ref_spectra)'!C625</f>
        <v>56551.62281089765</v>
      </c>
      <c r="E625" s="18">
        <f>Chls_fit!$C$2*'worksheet_(ref_spectra)'!D625</f>
        <v>56097.197437103037</v>
      </c>
      <c r="F625" s="18">
        <f t="shared" si="18"/>
        <v>112648.82024800069</v>
      </c>
      <c r="G625" s="18">
        <f>Chls_fit!D$2*'worksheet_(ref_spectra)'!E625</f>
        <v>7017.1921829808171</v>
      </c>
      <c r="H625" s="18">
        <f>Chls_fit!E$2*'worksheet_(ref_spectra)'!F625</f>
        <v>8841.2057706341147</v>
      </c>
      <c r="I625" s="18">
        <f t="shared" si="19"/>
        <v>15858.397953614931</v>
      </c>
      <c r="J625" s="18">
        <f>Cars_fit!$B$2*'worksheet_(ref_spectra)'!G625</f>
        <v>-0.72577803735140456</v>
      </c>
      <c r="K625" s="18">
        <f>Cars_fit!$C$2*'worksheet_(ref_spectra)'!H625</f>
        <v>0</v>
      </c>
      <c r="L625" s="18">
        <f>Cars_fit!$D$2*'worksheet_(ref_spectra)'!I625</f>
        <v>0</v>
      </c>
      <c r="M625" s="18">
        <f>Cars_fit!$E$2*'worksheet_(ref_spectra)'!J625</f>
        <v>0</v>
      </c>
      <c r="N625" s="18">
        <f>Cars_fit!$F$2*'worksheet_(ref_spectra)'!K625</f>
        <v>5.7153121443941135</v>
      </c>
    </row>
    <row r="626" spans="1:14" x14ac:dyDescent="0.25">
      <c r="A626" s="18">
        <f>'worksheet_(ref_spectra)'!A626</f>
        <v>599.59999999998604</v>
      </c>
      <c r="B626" s="18">
        <f>'worksheet_(ref_spectra)'!B626</f>
        <v>130916.196421448</v>
      </c>
      <c r="C626" s="18">
        <f>'worksheet_(ref_spectra)'!Z626</f>
        <v>130336.02155375417</v>
      </c>
      <c r="D626" s="18">
        <f>Chls_fit!$B$2*'worksheet_(ref_spectra)'!C626</f>
        <v>57348.124540628603</v>
      </c>
      <c r="E626" s="18">
        <f>Chls_fit!$C$2*'worksheet_(ref_spectra)'!D626</f>
        <v>57215.870412233606</v>
      </c>
      <c r="F626" s="18">
        <f t="shared" si="18"/>
        <v>114563.99495286221</v>
      </c>
      <c r="G626" s="18">
        <f>Chls_fit!D$2*'worksheet_(ref_spectra)'!E626</f>
        <v>6987.169433646377</v>
      </c>
      <c r="H626" s="18">
        <f>Chls_fit!E$2*'worksheet_(ref_spectra)'!F626</f>
        <v>8778.3306748910927</v>
      </c>
      <c r="I626" s="18">
        <f t="shared" si="19"/>
        <v>15765.50010853747</v>
      </c>
      <c r="J626" s="18">
        <f>Cars_fit!$B$2*'worksheet_(ref_spectra)'!G626</f>
        <v>0.24192601245046819</v>
      </c>
      <c r="K626" s="18">
        <f>Cars_fit!$C$2*'worksheet_(ref_spectra)'!H626</f>
        <v>0</v>
      </c>
      <c r="L626" s="18">
        <f>Cars_fit!$D$2*'worksheet_(ref_spectra)'!I626</f>
        <v>0</v>
      </c>
      <c r="M626" s="18">
        <f>Cars_fit!$E$2*'worksheet_(ref_spectra)'!J626</f>
        <v>0</v>
      </c>
      <c r="N626" s="18">
        <f>Cars_fit!$F$2*'worksheet_(ref_spectra)'!K626</f>
        <v>6.2845663420429299</v>
      </c>
    </row>
    <row r="627" spans="1:14" x14ac:dyDescent="0.25">
      <c r="A627" s="18">
        <f>'worksheet_(ref_spectra)'!A627</f>
        <v>599.99999999998602</v>
      </c>
      <c r="B627" s="18">
        <f>'worksheet_(ref_spectra)'!B627</f>
        <v>132764.89749637898</v>
      </c>
      <c r="C627" s="18">
        <f>'worksheet_(ref_spectra)'!Z627</f>
        <v>132410.50548104561</v>
      </c>
      <c r="D627" s="18">
        <f>Chls_fit!$B$2*'worksheet_(ref_spectra)'!C627</f>
        <v>58346.91242394202</v>
      </c>
      <c r="E627" s="18">
        <f>Chls_fit!$C$2*'worksheet_(ref_spectra)'!D627</f>
        <v>58360.711176256118</v>
      </c>
      <c r="F627" s="18">
        <f t="shared" si="18"/>
        <v>116707.62360019813</v>
      </c>
      <c r="G627" s="18">
        <f>Chls_fit!D$2*'worksheet_(ref_spectra)'!E627</f>
        <v>6967.7797413678845</v>
      </c>
      <c r="H627" s="18">
        <f>Chls_fit!E$2*'worksheet_(ref_spectra)'!F627</f>
        <v>8729.159125656166</v>
      </c>
      <c r="I627" s="18">
        <f t="shared" si="19"/>
        <v>15696.938867024051</v>
      </c>
      <c r="J627" s="18">
        <f>Cars_fit!$B$2*'worksheet_(ref_spectra)'!G627</f>
        <v>0</v>
      </c>
      <c r="K627" s="18">
        <f>Cars_fit!$C$2*'worksheet_(ref_spectra)'!H627</f>
        <v>0</v>
      </c>
      <c r="L627" s="18">
        <f>Cars_fit!$D$2*'worksheet_(ref_spectra)'!I627</f>
        <v>0</v>
      </c>
      <c r="M627" s="18">
        <f>Cars_fit!$E$2*'worksheet_(ref_spectra)'!J627</f>
        <v>0</v>
      </c>
      <c r="N627" s="18">
        <f>Cars_fit!$F$2*'worksheet_(ref_spectra)'!K627</f>
        <v>5.94301382345364</v>
      </c>
    </row>
    <row r="628" spans="1:14" x14ac:dyDescent="0.25">
      <c r="A628" s="18">
        <f>'worksheet_(ref_spectra)'!A628</f>
        <v>600.39999999998599</v>
      </c>
      <c r="B628" s="18">
        <f>'worksheet_(ref_spectra)'!B628</f>
        <v>135022.11020864398</v>
      </c>
      <c r="C628" s="18">
        <f>'worksheet_(ref_spectra)'!Z628</f>
        <v>134518.93104086933</v>
      </c>
      <c r="D628" s="18">
        <f>Chls_fit!$B$2*'worksheet_(ref_spectra)'!C628</f>
        <v>59339.378864955987</v>
      </c>
      <c r="E628" s="18">
        <f>Chls_fit!$C$2*'worksheet_(ref_spectra)'!D628</f>
        <v>59557.887518062511</v>
      </c>
      <c r="F628" s="18">
        <f t="shared" si="18"/>
        <v>118897.26638301849</v>
      </c>
      <c r="G628" s="18">
        <f>Chls_fit!D$2*'worksheet_(ref_spectra)'!E628</f>
        <v>6946.5136272559903</v>
      </c>
      <c r="H628" s="18">
        <f>Chls_fit!E$2*'worksheet_(ref_spectra)'!F628</f>
        <v>8675.1510305948523</v>
      </c>
      <c r="I628" s="18">
        <f t="shared" si="19"/>
        <v>15621.664657850843</v>
      </c>
      <c r="J628" s="18">
        <f>Cars_fit!$B$2*'worksheet_(ref_spectra)'!G628</f>
        <v>0</v>
      </c>
      <c r="K628" s="18">
        <f>Cars_fit!$C$2*'worksheet_(ref_spectra)'!H628</f>
        <v>0</v>
      </c>
      <c r="L628" s="18">
        <f>Cars_fit!$D$2*'worksheet_(ref_spectra)'!I628</f>
        <v>0</v>
      </c>
      <c r="M628" s="18">
        <f>Cars_fit!$E$2*'worksheet_(ref_spectra)'!J628</f>
        <v>0</v>
      </c>
      <c r="N628" s="18">
        <f>Cars_fit!$F$2*'worksheet_(ref_spectra)'!K628</f>
        <v>0</v>
      </c>
    </row>
    <row r="629" spans="1:14" x14ac:dyDescent="0.25">
      <c r="A629" s="18">
        <f>'worksheet_(ref_spectra)'!A629</f>
        <v>600.79999999998597</v>
      </c>
      <c r="B629" s="18">
        <f>'worksheet_(ref_spectra)'!B629</f>
        <v>137180.94490562199</v>
      </c>
      <c r="C629" s="18">
        <f>'worksheet_(ref_spectra)'!Z629</f>
        <v>136559.58210600071</v>
      </c>
      <c r="D629" s="18">
        <f>Chls_fit!$B$2*'worksheet_(ref_spectra)'!C629</f>
        <v>60363.452517467209</v>
      </c>
      <c r="E629" s="18">
        <f>Chls_fit!$C$2*'worksheet_(ref_spectra)'!D629</f>
        <v>60670.018545970095</v>
      </c>
      <c r="F629" s="18">
        <f t="shared" si="18"/>
        <v>121033.4710634373</v>
      </c>
      <c r="G629" s="18">
        <f>Chls_fit!D$2*'worksheet_(ref_spectra)'!E629</f>
        <v>6903.3559250877333</v>
      </c>
      <c r="H629" s="18">
        <f>Chls_fit!E$2*'worksheet_(ref_spectra)'!F629</f>
        <v>8622.7551174756682</v>
      </c>
      <c r="I629" s="18">
        <f t="shared" si="19"/>
        <v>15526.111042563401</v>
      </c>
      <c r="J629" s="18">
        <f>Cars_fit!$B$2*'worksheet_(ref_spectra)'!G629</f>
        <v>0</v>
      </c>
      <c r="K629" s="18">
        <f>Cars_fit!$C$2*'worksheet_(ref_spectra)'!H629</f>
        <v>0</v>
      </c>
      <c r="L629" s="18">
        <f>Cars_fit!$D$2*'worksheet_(ref_spectra)'!I629</f>
        <v>0</v>
      </c>
      <c r="M629" s="18">
        <f>Cars_fit!$E$2*'worksheet_(ref_spectra)'!J629</f>
        <v>0</v>
      </c>
      <c r="N629" s="18">
        <f>Cars_fit!$F$2*'worksheet_(ref_spectra)'!K629</f>
        <v>0</v>
      </c>
    </row>
    <row r="630" spans="1:14" x14ac:dyDescent="0.25">
      <c r="A630" s="18">
        <f>'worksheet_(ref_spectra)'!A630</f>
        <v>601.19999999998595</v>
      </c>
      <c r="B630" s="18">
        <f>'worksheet_(ref_spectra)'!B630</f>
        <v>139137.19426263901</v>
      </c>
      <c r="C630" s="18">
        <f>'worksheet_(ref_spectra)'!Z630</f>
        <v>138837.88587750684</v>
      </c>
      <c r="D630" s="18">
        <f>Chls_fit!$B$2*'worksheet_(ref_spectra)'!C630</f>
        <v>61425.454823775144</v>
      </c>
      <c r="E630" s="18">
        <f>Chls_fit!$C$2*'worksheet_(ref_spectra)'!D630</f>
        <v>61971.866043344264</v>
      </c>
      <c r="F630" s="18">
        <f t="shared" si="18"/>
        <v>123397.32086711942</v>
      </c>
      <c r="G630" s="18">
        <f>Chls_fit!D$2*'worksheet_(ref_spectra)'!E630</f>
        <v>6870.2058060309555</v>
      </c>
      <c r="H630" s="18">
        <f>Chls_fit!E$2*'worksheet_(ref_spectra)'!F630</f>
        <v>8570.359204356484</v>
      </c>
      <c r="I630" s="18">
        <f t="shared" si="19"/>
        <v>15440.56501038744</v>
      </c>
      <c r="J630" s="18">
        <f>Cars_fit!$B$2*'worksheet_(ref_spectra)'!G630</f>
        <v>0</v>
      </c>
      <c r="K630" s="18">
        <f>Cars_fit!$C$2*'worksheet_(ref_spectra)'!H630</f>
        <v>0</v>
      </c>
      <c r="L630" s="18">
        <f>Cars_fit!$D$2*'worksheet_(ref_spectra)'!I630</f>
        <v>0</v>
      </c>
      <c r="M630" s="18">
        <f>Cars_fit!$E$2*'worksheet_(ref_spectra)'!J630</f>
        <v>0</v>
      </c>
      <c r="N630" s="18">
        <f>Cars_fit!$F$2*'worksheet_(ref_spectra)'!K630</f>
        <v>0</v>
      </c>
    </row>
    <row r="631" spans="1:14" x14ac:dyDescent="0.25">
      <c r="A631" s="18">
        <f>'worksheet_(ref_spectra)'!A631</f>
        <v>601.59999999998604</v>
      </c>
      <c r="B631" s="18">
        <f>'worksheet_(ref_spectra)'!B631</f>
        <v>141496.77343580499</v>
      </c>
      <c r="C631" s="18">
        <f>'worksheet_(ref_spectra)'!Z631</f>
        <v>141209.07782776974</v>
      </c>
      <c r="D631" s="18">
        <f>Chls_fit!$B$2*'worksheet_(ref_spectra)'!C631</f>
        <v>62588.600206874318</v>
      </c>
      <c r="E631" s="18">
        <f>Chls_fit!$C$2*'worksheet_(ref_spectra)'!D631</f>
        <v>63273.713540718432</v>
      </c>
      <c r="F631" s="18">
        <f t="shared" si="18"/>
        <v>125862.31374759275</v>
      </c>
      <c r="G631" s="18">
        <f>Chls_fit!D$2*'worksheet_(ref_spectra)'!E631</f>
        <v>6843.3104264188532</v>
      </c>
      <c r="H631" s="18">
        <f>Chls_fit!E$2*'worksheet_(ref_spectra)'!F631</f>
        <v>8503.4536537581407</v>
      </c>
      <c r="I631" s="18">
        <f t="shared" si="19"/>
        <v>15346.764080176994</v>
      </c>
      <c r="J631" s="18">
        <f>Cars_fit!$B$2*'worksheet_(ref_spectra)'!G631</f>
        <v>0</v>
      </c>
      <c r="K631" s="18">
        <f>Cars_fit!$C$2*'worksheet_(ref_spectra)'!H631</f>
        <v>0</v>
      </c>
      <c r="L631" s="18">
        <f>Cars_fit!$D$2*'worksheet_(ref_spectra)'!I631</f>
        <v>0</v>
      </c>
      <c r="M631" s="18">
        <f>Cars_fit!$E$2*'worksheet_(ref_spectra)'!J631</f>
        <v>0</v>
      </c>
      <c r="N631" s="18">
        <f>Cars_fit!$F$2*'worksheet_(ref_spectra)'!K631</f>
        <v>0</v>
      </c>
    </row>
    <row r="632" spans="1:14" x14ac:dyDescent="0.25">
      <c r="A632" s="18">
        <f>'worksheet_(ref_spectra)'!A632</f>
        <v>601.99999999998602</v>
      </c>
      <c r="B632" s="18">
        <f>'worksheet_(ref_spectra)'!B632</f>
        <v>143878.994989614</v>
      </c>
      <c r="C632" s="18">
        <f>'worksheet_(ref_spectra)'!Z632</f>
        <v>143143.51004545417</v>
      </c>
      <c r="D632" s="18">
        <f>Chls_fit!$B$2*'worksheet_(ref_spectra)'!C632</f>
        <v>63511.530782594309</v>
      </c>
      <c r="E632" s="18">
        <f>Chls_fit!$C$2*'worksheet_(ref_spectra)'!D632</f>
        <v>64412.01235751796</v>
      </c>
      <c r="F632" s="18">
        <f t="shared" si="18"/>
        <v>127923.54314011228</v>
      </c>
      <c r="G632" s="18">
        <f>Chls_fit!D$2*'worksheet_(ref_spectra)'!E632</f>
        <v>6793.8979848059216</v>
      </c>
      <c r="H632" s="18">
        <f>Chls_fit!E$2*'worksheet_(ref_spectra)'!F632</f>
        <v>8426.0689205359595</v>
      </c>
      <c r="I632" s="18">
        <f t="shared" si="19"/>
        <v>15219.96690534188</v>
      </c>
      <c r="J632" s="18">
        <f>Cars_fit!$B$2*'worksheet_(ref_spectra)'!G632</f>
        <v>0</v>
      </c>
      <c r="K632" s="18">
        <f>Cars_fit!$C$2*'worksheet_(ref_spectra)'!H632</f>
        <v>0</v>
      </c>
      <c r="L632" s="18">
        <f>Cars_fit!$D$2*'worksheet_(ref_spectra)'!I632</f>
        <v>0</v>
      </c>
      <c r="M632" s="18">
        <f>Cars_fit!$E$2*'worksheet_(ref_spectra)'!J632</f>
        <v>0</v>
      </c>
      <c r="N632" s="18">
        <f>Cars_fit!$F$2*'worksheet_(ref_spectra)'!K632</f>
        <v>0</v>
      </c>
    </row>
    <row r="633" spans="1:14" x14ac:dyDescent="0.25">
      <c r="A633" s="18">
        <f>'worksheet_(ref_spectra)'!A633</f>
        <v>602.39999999998599</v>
      </c>
      <c r="B633" s="18">
        <f>'worksheet_(ref_spectra)'!B633</f>
        <v>146076.16232102399</v>
      </c>
      <c r="C633" s="18">
        <f>'worksheet_(ref_spectra)'!Z633</f>
        <v>145803.74062231637</v>
      </c>
      <c r="D633" s="18">
        <f>Chls_fit!$B$2*'worksheet_(ref_spectra)'!C633</f>
        <v>64826.390780880327</v>
      </c>
      <c r="E633" s="18">
        <f>Chls_fit!$C$2*'worksheet_(ref_spectra)'!D633</f>
        <v>65851.240746574826</v>
      </c>
      <c r="F633" s="18">
        <f t="shared" si="18"/>
        <v>130677.63152745515</v>
      </c>
      <c r="G633" s="18">
        <f>Chls_fit!D$2*'worksheet_(ref_spectra)'!E633</f>
        <v>6753.242178415534</v>
      </c>
      <c r="H633" s="18">
        <f>Chls_fit!E$2*'worksheet_(ref_spectra)'!F633</f>
        <v>8372.8669164457096</v>
      </c>
      <c r="I633" s="18">
        <f t="shared" si="19"/>
        <v>15126.109094861244</v>
      </c>
      <c r="J633" s="18">
        <f>Cars_fit!$B$2*'worksheet_(ref_spectra)'!G633</f>
        <v>0</v>
      </c>
      <c r="K633" s="18">
        <f>Cars_fit!$C$2*'worksheet_(ref_spectra)'!H633</f>
        <v>0</v>
      </c>
      <c r="L633" s="18">
        <f>Cars_fit!$D$2*'worksheet_(ref_spectra)'!I633</f>
        <v>0</v>
      </c>
      <c r="M633" s="18">
        <f>Cars_fit!$E$2*'worksheet_(ref_spectra)'!J633</f>
        <v>0</v>
      </c>
      <c r="N633" s="18">
        <f>Cars_fit!$F$2*'worksheet_(ref_spectra)'!K633</f>
        <v>0</v>
      </c>
    </row>
    <row r="634" spans="1:14" x14ac:dyDescent="0.25">
      <c r="A634" s="18">
        <f>'worksheet_(ref_spectra)'!A634</f>
        <v>602.79999999998597</v>
      </c>
      <c r="B634" s="18">
        <f>'worksheet_(ref_spectra)'!B634</f>
        <v>148248.32788856502</v>
      </c>
      <c r="C634" s="18">
        <f>'worksheet_(ref_spectra)'!Z634</f>
        <v>148151.38558306126</v>
      </c>
      <c r="D634" s="18">
        <f>Chls_fit!$B$2*'worksheet_(ref_spectra)'!C634</f>
        <v>66040.107702375113</v>
      </c>
      <c r="E634" s="18">
        <f>Chls_fit!$C$2*'worksheet_(ref_spectra)'!D634</f>
        <v>67126.920455057058</v>
      </c>
      <c r="F634" s="18">
        <f t="shared" si="18"/>
        <v>133167.02815743216</v>
      </c>
      <c r="G634" s="18">
        <f>Chls_fit!D$2*'worksheet_(ref_spectra)'!E634</f>
        <v>6702.5787889136673</v>
      </c>
      <c r="H634" s="18">
        <f>Chls_fit!E$2*'worksheet_(ref_spectra)'!F634</f>
        <v>8281.7786367154349</v>
      </c>
      <c r="I634" s="18">
        <f t="shared" si="19"/>
        <v>14984.357425629103</v>
      </c>
      <c r="J634" s="18">
        <f>Cars_fit!$B$2*'worksheet_(ref_spectra)'!G634</f>
        <v>0</v>
      </c>
      <c r="K634" s="18">
        <f>Cars_fit!$C$2*'worksheet_(ref_spectra)'!H634</f>
        <v>0</v>
      </c>
      <c r="L634" s="18">
        <f>Cars_fit!$D$2*'worksheet_(ref_spectra)'!I634</f>
        <v>0</v>
      </c>
      <c r="M634" s="18">
        <f>Cars_fit!$E$2*'worksheet_(ref_spectra)'!J634</f>
        <v>0</v>
      </c>
      <c r="N634" s="18">
        <f>Cars_fit!$F$2*'worksheet_(ref_spectra)'!K634</f>
        <v>0</v>
      </c>
    </row>
    <row r="635" spans="1:14" x14ac:dyDescent="0.25">
      <c r="A635" s="18">
        <f>'worksheet_(ref_spectra)'!A635</f>
        <v>603.19999999998595</v>
      </c>
      <c r="B635" s="18">
        <f>'worksheet_(ref_spectra)'!B635</f>
        <v>150696.10700930099</v>
      </c>
      <c r="C635" s="18">
        <f>'worksheet_(ref_spectra)'!Z635</f>
        <v>150616.51362959808</v>
      </c>
      <c r="D635" s="18">
        <f>Chls_fit!$B$2*'worksheet_(ref_spectra)'!C635</f>
        <v>67279.110393067705</v>
      </c>
      <c r="E635" s="18">
        <f>Chls_fit!$C$2*'worksheet_(ref_spectra)'!D635</f>
        <v>68474.56158299213</v>
      </c>
      <c r="F635" s="18">
        <f t="shared" si="18"/>
        <v>135753.67197605985</v>
      </c>
      <c r="G635" s="18">
        <f>Chls_fit!D$2*'worksheet_(ref_spectra)'!E635</f>
        <v>6654.4172951896708</v>
      </c>
      <c r="H635" s="18">
        <f>Chls_fit!E$2*'worksheet_(ref_spectra)'!F635</f>
        <v>8208.4243583485768</v>
      </c>
      <c r="I635" s="18">
        <f t="shared" si="19"/>
        <v>14862.841653538248</v>
      </c>
      <c r="J635" s="18">
        <f>Cars_fit!$B$2*'worksheet_(ref_spectra)'!G635</f>
        <v>0</v>
      </c>
      <c r="K635" s="18">
        <f>Cars_fit!$C$2*'worksheet_(ref_spectra)'!H635</f>
        <v>0</v>
      </c>
      <c r="L635" s="18">
        <f>Cars_fit!$D$2*'worksheet_(ref_spectra)'!I635</f>
        <v>0</v>
      </c>
      <c r="M635" s="18">
        <f>Cars_fit!$E$2*'worksheet_(ref_spectra)'!J635</f>
        <v>0</v>
      </c>
      <c r="N635" s="18">
        <f>Cars_fit!$F$2*'worksheet_(ref_spectra)'!K635</f>
        <v>0</v>
      </c>
    </row>
    <row r="636" spans="1:14" x14ac:dyDescent="0.25">
      <c r="A636" s="18">
        <f>'worksheet_(ref_spectra)'!A636</f>
        <v>603.59999999998604</v>
      </c>
      <c r="B636" s="18">
        <f>'worksheet_(ref_spectra)'!B636</f>
        <v>153105.09791814501</v>
      </c>
      <c r="C636" s="18">
        <f>'worksheet_(ref_spectra)'!Z636</f>
        <v>152774.70930968324</v>
      </c>
      <c r="D636" s="18">
        <f>Chls_fit!$B$2*'worksheet_(ref_spectra)'!C636</f>
        <v>68303.184045578935</v>
      </c>
      <c r="E636" s="18">
        <f>Chls_fit!$C$2*'worksheet_(ref_spectra)'!D636</f>
        <v>69750.241291474347</v>
      </c>
      <c r="F636" s="18">
        <f t="shared" si="18"/>
        <v>138053.42533705328</v>
      </c>
      <c r="G636" s="18">
        <f>Chls_fit!D$2*'worksheet_(ref_spectra)'!E636</f>
        <v>6597.4991662431285</v>
      </c>
      <c r="H636" s="18">
        <f>Chls_fit!E$2*'worksheet_(ref_spectra)'!F636</f>
        <v>8123.7848063868169</v>
      </c>
      <c r="I636" s="18">
        <f t="shared" si="19"/>
        <v>14721.283972629946</v>
      </c>
      <c r="J636" s="18">
        <f>Cars_fit!$B$2*'worksheet_(ref_spectra)'!G636</f>
        <v>0</v>
      </c>
      <c r="K636" s="18">
        <f>Cars_fit!$C$2*'worksheet_(ref_spectra)'!H636</f>
        <v>0</v>
      </c>
      <c r="L636" s="18">
        <f>Cars_fit!$D$2*'worksheet_(ref_spectra)'!I636</f>
        <v>0</v>
      </c>
      <c r="M636" s="18">
        <f>Cars_fit!$E$2*'worksheet_(ref_spectra)'!J636</f>
        <v>0</v>
      </c>
      <c r="N636" s="18">
        <f>Cars_fit!$F$2*'worksheet_(ref_spectra)'!K636</f>
        <v>0</v>
      </c>
    </row>
    <row r="637" spans="1:14" x14ac:dyDescent="0.25">
      <c r="A637" s="18">
        <f>'worksheet_(ref_spectra)'!A637</f>
        <v>603.99999999998602</v>
      </c>
      <c r="B637" s="18">
        <f>'worksheet_(ref_spectra)'!B637</f>
        <v>155768.678081227</v>
      </c>
      <c r="C637" s="18">
        <f>'worksheet_(ref_spectra)'!Z637</f>
        <v>155166.60626897245</v>
      </c>
      <c r="D637" s="18">
        <f>Chls_fit!$B$2*'worksheet_(ref_spectra)'!C637</f>
        <v>69535.865293972078</v>
      </c>
      <c r="E637" s="18">
        <f>Chls_fit!$C$2*'worksheet_(ref_spectra)'!D637</f>
        <v>71058.630736071515</v>
      </c>
      <c r="F637" s="18">
        <f t="shared" si="18"/>
        <v>140594.49603004358</v>
      </c>
      <c r="G637" s="18">
        <f>Chls_fit!D$2*'worksheet_(ref_spectra)'!E637</f>
        <v>6541.8319851855213</v>
      </c>
      <c r="H637" s="18">
        <f>Chls_fit!E$2*'worksheet_(ref_spectra)'!F637</f>
        <v>8030.2782537433486</v>
      </c>
      <c r="I637" s="18">
        <f t="shared" si="19"/>
        <v>14572.11023892887</v>
      </c>
      <c r="J637" s="18">
        <f>Cars_fit!$B$2*'worksheet_(ref_spectra)'!G637</f>
        <v>0</v>
      </c>
      <c r="K637" s="18">
        <f>Cars_fit!$C$2*'worksheet_(ref_spectra)'!H637</f>
        <v>0</v>
      </c>
      <c r="L637" s="18">
        <f>Cars_fit!$D$2*'worksheet_(ref_spectra)'!I637</f>
        <v>0</v>
      </c>
      <c r="M637" s="18">
        <f>Cars_fit!$E$2*'worksheet_(ref_spectra)'!J637</f>
        <v>0</v>
      </c>
      <c r="N637" s="18">
        <f>Cars_fit!$F$2*'worksheet_(ref_spectra)'!K637</f>
        <v>0</v>
      </c>
    </row>
    <row r="638" spans="1:14" x14ac:dyDescent="0.25">
      <c r="A638" s="18">
        <f>'worksheet_(ref_spectra)'!A638</f>
        <v>604.39999999998599</v>
      </c>
      <c r="B638" s="18">
        <f>'worksheet_(ref_spectra)'!B638</f>
        <v>158415.105435782</v>
      </c>
      <c r="C638" s="18">
        <f>'worksheet_(ref_spectra)'!Z638</f>
        <v>157662.15866897235</v>
      </c>
      <c r="D638" s="18">
        <f>Chls_fit!$B$2*'worksheet_(ref_spectra)'!C638</f>
        <v>70730.617888568508</v>
      </c>
      <c r="E638" s="18">
        <f>Chls_fit!$C$2*'worksheet_(ref_spectra)'!D638</f>
        <v>72471.691336236443</v>
      </c>
      <c r="F638" s="18">
        <f t="shared" si="18"/>
        <v>143202.30922480495</v>
      </c>
      <c r="G638" s="18">
        <f>Chls_fit!D$2*'worksheet_(ref_spectra)'!E638</f>
        <v>6481.1610125721745</v>
      </c>
      <c r="H638" s="18">
        <f>Chls_fit!E$2*'worksheet_(ref_spectra)'!F638</f>
        <v>7978.6884315952284</v>
      </c>
      <c r="I638" s="18">
        <f t="shared" si="19"/>
        <v>14459.849444167403</v>
      </c>
      <c r="J638" s="18">
        <f>Cars_fit!$B$2*'worksheet_(ref_spectra)'!G638</f>
        <v>0</v>
      </c>
      <c r="K638" s="18">
        <f>Cars_fit!$C$2*'worksheet_(ref_spectra)'!H638</f>
        <v>0</v>
      </c>
      <c r="L638" s="18">
        <f>Cars_fit!$D$2*'worksheet_(ref_spectra)'!I638</f>
        <v>0</v>
      </c>
      <c r="M638" s="18">
        <f>Cars_fit!$E$2*'worksheet_(ref_spectra)'!J638</f>
        <v>0</v>
      </c>
      <c r="N638" s="18">
        <f>Cars_fit!$F$2*'worksheet_(ref_spectra)'!K638</f>
        <v>0</v>
      </c>
    </row>
    <row r="639" spans="1:14" x14ac:dyDescent="0.25">
      <c r="A639" s="18">
        <f>'worksheet_(ref_spectra)'!A639</f>
        <v>604.79999999998597</v>
      </c>
      <c r="B639" s="18">
        <f>'worksheet_(ref_spectra)'!B639</f>
        <v>160922.74196720999</v>
      </c>
      <c r="C639" s="18">
        <f>'worksheet_(ref_spectra)'!Z639</f>
        <v>160141.07286860343</v>
      </c>
      <c r="D639" s="18">
        <f>Chls_fit!$B$2*'worksheet_(ref_spectra)'!C639</f>
        <v>72083.406540651224</v>
      </c>
      <c r="E639" s="18">
        <f>Chls_fit!$C$2*'worksheet_(ref_spectra)'!D639</f>
        <v>73734.287150272692</v>
      </c>
      <c r="F639" s="18">
        <f t="shared" si="18"/>
        <v>145817.69369092392</v>
      </c>
      <c r="G639" s="18">
        <f>Chls_fit!D$2*'worksheet_(ref_spectra)'!E639</f>
        <v>6431.748570959242</v>
      </c>
      <c r="H639" s="18">
        <f>Chls_fit!E$2*'worksheet_(ref_spectra)'!F639</f>
        <v>7891.6306067202759</v>
      </c>
      <c r="I639" s="18">
        <f t="shared" si="19"/>
        <v>14323.379177679519</v>
      </c>
      <c r="J639" s="18">
        <f>Cars_fit!$B$2*'worksheet_(ref_spectra)'!G639</f>
        <v>0</v>
      </c>
      <c r="K639" s="18">
        <f>Cars_fit!$C$2*'worksheet_(ref_spectra)'!H639</f>
        <v>0</v>
      </c>
      <c r="L639" s="18">
        <f>Cars_fit!$D$2*'worksheet_(ref_spectra)'!I639</f>
        <v>0</v>
      </c>
      <c r="M639" s="18">
        <f>Cars_fit!$E$2*'worksheet_(ref_spectra)'!J639</f>
        <v>0</v>
      </c>
      <c r="N639" s="18">
        <f>Cars_fit!$F$2*'worksheet_(ref_spectra)'!K639</f>
        <v>0</v>
      </c>
    </row>
    <row r="640" spans="1:14" x14ac:dyDescent="0.25">
      <c r="A640" s="18">
        <f>'worksheet_(ref_spectra)'!A640</f>
        <v>605.19999999998504</v>
      </c>
      <c r="B640" s="18">
        <f>'worksheet_(ref_spectra)'!B640</f>
        <v>163637.76121319301</v>
      </c>
      <c r="C640" s="18">
        <f>'worksheet_(ref_spectra)'!Z640</f>
        <v>162458.01893705479</v>
      </c>
      <c r="D640" s="18">
        <f>Chls_fit!$B$2*'worksheet_(ref_spectra)'!C640</f>
        <v>73195.980385354778</v>
      </c>
      <c r="E640" s="18">
        <f>Chls_fit!$C$2*'worksheet_(ref_spectra)'!D640</f>
        <v>75062.302436538797</v>
      </c>
      <c r="F640" s="18">
        <f t="shared" si="18"/>
        <v>148258.28282189358</v>
      </c>
      <c r="G640" s="18">
        <f>Chls_fit!D$2*'worksheet_(ref_spectra)'!E640</f>
        <v>6374.204968068233</v>
      </c>
      <c r="H640" s="18">
        <f>Chls_fit!E$2*'worksheet_(ref_spectra)'!F640</f>
        <v>7825.5311470929964</v>
      </c>
      <c r="I640" s="18">
        <f t="shared" si="19"/>
        <v>14199.736115161229</v>
      </c>
      <c r="J640" s="18">
        <f>Cars_fit!$B$2*'worksheet_(ref_spectra)'!G640</f>
        <v>0</v>
      </c>
      <c r="K640" s="18">
        <f>Cars_fit!$C$2*'worksheet_(ref_spectra)'!H640</f>
        <v>0</v>
      </c>
      <c r="L640" s="18">
        <f>Cars_fit!$D$2*'worksheet_(ref_spectra)'!I640</f>
        <v>0</v>
      </c>
      <c r="M640" s="18">
        <f>Cars_fit!$E$2*'worksheet_(ref_spectra)'!J640</f>
        <v>0</v>
      </c>
      <c r="N640" s="18">
        <f>Cars_fit!$F$2*'worksheet_(ref_spectra)'!K640</f>
        <v>0</v>
      </c>
    </row>
    <row r="641" spans="1:14" x14ac:dyDescent="0.25">
      <c r="A641" s="18">
        <f>'worksheet_(ref_spectra)'!A641</f>
        <v>605.59999999998502</v>
      </c>
      <c r="B641" s="18">
        <f>'worksheet_(ref_spectra)'!B641</f>
        <v>165494.93181928</v>
      </c>
      <c r="C641" s="18">
        <f>'worksheet_(ref_spectra)'!Z641</f>
        <v>164917.66643972084</v>
      </c>
      <c r="D641" s="18">
        <f>Chls_fit!$B$2*'worksheet_(ref_spectra)'!C641</f>
        <v>74485.554614442997</v>
      </c>
      <c r="E641" s="18">
        <f>Chls_fit!$C$2*'worksheet_(ref_spectra)'!D641</f>
        <v>76364.14993391298</v>
      </c>
      <c r="F641" s="18">
        <f t="shared" si="18"/>
        <v>150849.70454835598</v>
      </c>
      <c r="G641" s="18">
        <f>Chls_fit!D$2*'worksheet_(ref_spectra)'!E641</f>
        <v>6308.5302038991458</v>
      </c>
      <c r="H641" s="18">
        <f>Chls_fit!E$2*'worksheet_(ref_spectra)'!F641</f>
        <v>7759.4316874657179</v>
      </c>
      <c r="I641" s="18">
        <f t="shared" si="19"/>
        <v>14067.961891364863</v>
      </c>
      <c r="J641" s="18">
        <f>Cars_fit!$B$2*'worksheet_(ref_spectra)'!G641</f>
        <v>0</v>
      </c>
      <c r="K641" s="18">
        <f>Cars_fit!$C$2*'worksheet_(ref_spectra)'!H641</f>
        <v>0</v>
      </c>
      <c r="L641" s="18">
        <f>Cars_fit!$D$2*'worksheet_(ref_spectra)'!I641</f>
        <v>0</v>
      </c>
      <c r="M641" s="18">
        <f>Cars_fit!$E$2*'worksheet_(ref_spectra)'!J641</f>
        <v>0</v>
      </c>
      <c r="N641" s="18">
        <f>Cars_fit!$F$2*'worksheet_(ref_spectra)'!K641</f>
        <v>0</v>
      </c>
    </row>
    <row r="642" spans="1:14" x14ac:dyDescent="0.25">
      <c r="A642" s="18">
        <f>'worksheet_(ref_spectra)'!A642</f>
        <v>605.99999999998499</v>
      </c>
      <c r="B642" s="18">
        <f>'worksheet_(ref_spectra)'!B642</f>
        <v>168065.632407692</v>
      </c>
      <c r="C642" s="18">
        <f>'worksheet_(ref_spectra)'!Z642</f>
        <v>167506.62594384464</v>
      </c>
      <c r="D642" s="18">
        <f>Chls_fit!$B$2*'worksheet_(ref_spectra)'!C642</f>
        <v>75844.664708825178</v>
      </c>
      <c r="E642" s="18">
        <f>Chls_fit!$C$2*'worksheet_(ref_spectra)'!D642</f>
        <v>77692.165220179086</v>
      </c>
      <c r="F642" s="18">
        <f t="shared" si="18"/>
        <v>153536.82992900425</v>
      </c>
      <c r="G642" s="18">
        <f>Chls_fit!D$2*'worksheet_(ref_spectra)'!E642</f>
        <v>6271.6272411755635</v>
      </c>
      <c r="H642" s="18">
        <f>Chls_fit!E$2*'worksheet_(ref_spectra)'!F642</f>
        <v>7698.1687736648246</v>
      </c>
      <c r="I642" s="18">
        <f t="shared" si="19"/>
        <v>13969.796014840387</v>
      </c>
      <c r="J642" s="18">
        <f>Cars_fit!$B$2*'worksheet_(ref_spectra)'!G642</f>
        <v>0</v>
      </c>
      <c r="K642" s="18">
        <f>Cars_fit!$C$2*'worksheet_(ref_spectra)'!H642</f>
        <v>0</v>
      </c>
      <c r="L642" s="18">
        <f>Cars_fit!$D$2*'worksheet_(ref_spectra)'!I642</f>
        <v>0</v>
      </c>
      <c r="M642" s="18">
        <f>Cars_fit!$E$2*'worksheet_(ref_spectra)'!J642</f>
        <v>0</v>
      </c>
      <c r="N642" s="18">
        <f>Cars_fit!$F$2*'worksheet_(ref_spectra)'!K642</f>
        <v>0</v>
      </c>
    </row>
    <row r="643" spans="1:14" x14ac:dyDescent="0.25">
      <c r="A643" s="18">
        <f>'worksheet_(ref_spectra)'!A643</f>
        <v>606.39999999998497</v>
      </c>
      <c r="B643" s="18">
        <f>'worksheet_(ref_spectra)'!B643</f>
        <v>170542.56288411198</v>
      </c>
      <c r="C643" s="18">
        <f>'worksheet_(ref_spectra)'!Z643</f>
        <v>169899.06669883628</v>
      </c>
      <c r="D643" s="18">
        <f>Chls_fit!$B$2*'worksheet_(ref_spectra)'!C643</f>
        <v>77115.274611015033</v>
      </c>
      <c r="E643" s="18">
        <f>Chls_fit!$C$2*'worksheet_(ref_spectra)'!D643</f>
        <v>78954.761034215335</v>
      </c>
      <c r="F643" s="18">
        <f t="shared" ref="F643:F706" si="20">D643+E643</f>
        <v>156070.03564523038</v>
      </c>
      <c r="G643" s="18">
        <f>Chls_fit!D$2*'worksheet_(ref_spectra)'!E643</f>
        <v>6220.3383777292293</v>
      </c>
      <c r="H643" s="18">
        <f>Chls_fit!E$2*'worksheet_(ref_spectra)'!F643</f>
        <v>7608.6926758766785</v>
      </c>
      <c r="I643" s="18">
        <f t="shared" ref="I643:I706" si="21">G643+H643</f>
        <v>13829.031053605908</v>
      </c>
      <c r="J643" s="18">
        <f>Cars_fit!$B$2*'worksheet_(ref_spectra)'!G643</f>
        <v>0</v>
      </c>
      <c r="K643" s="18">
        <f>Cars_fit!$C$2*'worksheet_(ref_spectra)'!H643</f>
        <v>0</v>
      </c>
      <c r="L643" s="18">
        <f>Cars_fit!$D$2*'worksheet_(ref_spectra)'!I643</f>
        <v>0</v>
      </c>
      <c r="M643" s="18">
        <f>Cars_fit!$E$2*'worksheet_(ref_spectra)'!J643</f>
        <v>0</v>
      </c>
      <c r="N643" s="18">
        <f>Cars_fit!$F$2*'worksheet_(ref_spectra)'!K643</f>
        <v>0</v>
      </c>
    </row>
    <row r="644" spans="1:14" x14ac:dyDescent="0.25">
      <c r="A644" s="18">
        <f>'worksheet_(ref_spectra)'!A644</f>
        <v>606.79999999998495</v>
      </c>
      <c r="B644" s="18">
        <f>'worksheet_(ref_spectra)'!B644</f>
        <v>172726.18808719699</v>
      </c>
      <c r="C644" s="18">
        <f>'worksheet_(ref_spectra)'!Z644</f>
        <v>172112.32780426936</v>
      </c>
      <c r="D644" s="18">
        <f>Chls_fit!$B$2*'worksheet_(ref_spectra)'!C644</f>
        <v>78170.955475023511</v>
      </c>
      <c r="E644" s="18">
        <f>Chls_fit!$C$2*'worksheet_(ref_spectra)'!D644</f>
        <v>80210.814901028614</v>
      </c>
      <c r="F644" s="18">
        <f t="shared" si="20"/>
        <v>158381.77037605213</v>
      </c>
      <c r="G644" s="18">
        <f>Chls_fit!D$2*'worksheet_(ref_spectra)'!E644</f>
        <v>6162.1693008937527</v>
      </c>
      <c r="H644" s="18">
        <f>Chls_fit!E$2*'worksheet_(ref_spectra)'!F644</f>
        <v>7568.3881273234592</v>
      </c>
      <c r="I644" s="18">
        <f t="shared" si="21"/>
        <v>13730.557428217213</v>
      </c>
      <c r="J644" s="18">
        <f>Cars_fit!$B$2*'worksheet_(ref_spectra)'!G644</f>
        <v>0</v>
      </c>
      <c r="K644" s="18">
        <f>Cars_fit!$C$2*'worksheet_(ref_spectra)'!H644</f>
        <v>0</v>
      </c>
      <c r="L644" s="18">
        <f>Cars_fit!$D$2*'worksheet_(ref_spectra)'!I644</f>
        <v>0</v>
      </c>
      <c r="M644" s="18">
        <f>Cars_fit!$E$2*'worksheet_(ref_spectra)'!J644</f>
        <v>0</v>
      </c>
      <c r="N644" s="18">
        <f>Cars_fit!$F$2*'worksheet_(ref_spectra)'!K644</f>
        <v>0</v>
      </c>
    </row>
    <row r="645" spans="1:14" x14ac:dyDescent="0.25">
      <c r="A645" s="18">
        <f>'worksheet_(ref_spectra)'!A645</f>
        <v>607.19999999998504</v>
      </c>
      <c r="B645" s="18">
        <f>'worksheet_(ref_spectra)'!B645</f>
        <v>174879.56832381399</v>
      </c>
      <c r="C645" s="18">
        <f>'worksheet_(ref_spectra)'!Z645</f>
        <v>174499.04025242396</v>
      </c>
      <c r="D645" s="18">
        <f>Chls_fit!$B$2*'worksheet_(ref_spectra)'!C645</f>
        <v>79441.565377213366</v>
      </c>
      <c r="E645" s="18">
        <f>Chls_fit!$C$2*'worksheet_(ref_spectra)'!D645</f>
        <v>81453.784873395911</v>
      </c>
      <c r="F645" s="18">
        <f t="shared" si="20"/>
        <v>160895.35025060928</v>
      </c>
      <c r="G645" s="18">
        <f>Chls_fit!D$2*'worksheet_(ref_spectra)'!E645</f>
        <v>6104.6256980027429</v>
      </c>
      <c r="H645" s="18">
        <f>Chls_fit!E$2*'worksheet_(ref_spectra)'!F645</f>
        <v>7499.0643038119233</v>
      </c>
      <c r="I645" s="18">
        <f t="shared" si="21"/>
        <v>13603.690001814666</v>
      </c>
      <c r="J645" s="18">
        <f>Cars_fit!$B$2*'worksheet_(ref_spectra)'!G645</f>
        <v>0</v>
      </c>
      <c r="K645" s="18">
        <f>Cars_fit!$C$2*'worksheet_(ref_spectra)'!H645</f>
        <v>0</v>
      </c>
      <c r="L645" s="18">
        <f>Cars_fit!$D$2*'worksheet_(ref_spectra)'!I645</f>
        <v>0</v>
      </c>
      <c r="M645" s="18">
        <f>Cars_fit!$E$2*'worksheet_(ref_spectra)'!J645</f>
        <v>0</v>
      </c>
      <c r="N645" s="18">
        <f>Cars_fit!$F$2*'worksheet_(ref_spectra)'!K645</f>
        <v>0</v>
      </c>
    </row>
    <row r="646" spans="1:14" x14ac:dyDescent="0.25">
      <c r="A646" s="18">
        <f>'worksheet_(ref_spectra)'!A646</f>
        <v>607.59999999998502</v>
      </c>
      <c r="B646" s="18">
        <f>'worksheet_(ref_spectra)'!B646</f>
        <v>177307.145255007</v>
      </c>
      <c r="C646" s="18">
        <f>'worksheet_(ref_spectra)'!Z646</f>
        <v>176577.97010727765</v>
      </c>
      <c r="D646" s="18">
        <f>Chls_fit!$B$2*'worksheet_(ref_spectra)'!C646</f>
        <v>80509.889125820759</v>
      </c>
      <c r="E646" s="18">
        <f>Chls_fit!$C$2*'worksheet_(ref_spectra)'!D646</f>
        <v>82578.999795749463</v>
      </c>
      <c r="F646" s="18">
        <f t="shared" si="20"/>
        <v>163088.88892157021</v>
      </c>
      <c r="G646" s="18">
        <f>Chls_fit!D$2*'worksheet_(ref_spectra)'!E646</f>
        <v>6052.0858866674735</v>
      </c>
      <c r="H646" s="18">
        <f>Chls_fit!E$2*'worksheet_(ref_spectra)'!F646</f>
        <v>7436.9952990399661</v>
      </c>
      <c r="I646" s="18">
        <f t="shared" si="21"/>
        <v>13489.08118570744</v>
      </c>
      <c r="J646" s="18">
        <f>Cars_fit!$B$2*'worksheet_(ref_spectra)'!G646</f>
        <v>0</v>
      </c>
      <c r="K646" s="18">
        <f>Cars_fit!$C$2*'worksheet_(ref_spectra)'!H646</f>
        <v>0</v>
      </c>
      <c r="L646" s="18">
        <f>Cars_fit!$D$2*'worksheet_(ref_spectra)'!I646</f>
        <v>0</v>
      </c>
      <c r="M646" s="18">
        <f>Cars_fit!$E$2*'worksheet_(ref_spectra)'!J646</f>
        <v>0</v>
      </c>
      <c r="N646" s="18">
        <f>Cars_fit!$F$2*'worksheet_(ref_spectra)'!K646</f>
        <v>0</v>
      </c>
    </row>
    <row r="647" spans="1:14" x14ac:dyDescent="0.25">
      <c r="A647" s="18">
        <f>'worksheet_(ref_spectra)'!A647</f>
        <v>607.99999999998499</v>
      </c>
      <c r="B647" s="18">
        <f>'worksheet_(ref_spectra)'!B647</f>
        <v>179615.64127597702</v>
      </c>
      <c r="C647" s="18">
        <f>'worksheet_(ref_spectra)'!Z647</f>
        <v>179129.05041190257</v>
      </c>
      <c r="D647" s="18">
        <f>Chls_fit!$B$2*'worksheet_(ref_spectra)'!C647</f>
        <v>81875.320662502389</v>
      </c>
      <c r="E647" s="18">
        <f>Chls_fit!$C$2*'worksheet_(ref_spectra)'!D647</f>
        <v>83848.137557008697</v>
      </c>
      <c r="F647" s="18">
        <f t="shared" si="20"/>
        <v>165723.45821951109</v>
      </c>
      <c r="G647" s="18">
        <f>Chls_fit!D$2*'worksheet_(ref_spectra)'!E647</f>
        <v>6020.1867154996316</v>
      </c>
      <c r="H647" s="18">
        <f>Chls_fit!E$2*'worksheet_(ref_spectra)'!F647</f>
        <v>7385.405476891845</v>
      </c>
      <c r="I647" s="18">
        <f t="shared" si="21"/>
        <v>13405.592192391476</v>
      </c>
      <c r="J647" s="18">
        <f>Cars_fit!$B$2*'worksheet_(ref_spectra)'!G647</f>
        <v>0</v>
      </c>
      <c r="K647" s="18">
        <f>Cars_fit!$C$2*'worksheet_(ref_spectra)'!H647</f>
        <v>0</v>
      </c>
      <c r="L647" s="18">
        <f>Cars_fit!$D$2*'worksheet_(ref_spectra)'!I647</f>
        <v>0</v>
      </c>
      <c r="M647" s="18">
        <f>Cars_fit!$E$2*'worksheet_(ref_spectra)'!J647</f>
        <v>0</v>
      </c>
      <c r="N647" s="18">
        <f>Cars_fit!$F$2*'worksheet_(ref_spectra)'!K647</f>
        <v>0</v>
      </c>
    </row>
    <row r="648" spans="1:14" x14ac:dyDescent="0.25">
      <c r="A648" s="18">
        <f>'worksheet_(ref_spectra)'!A648</f>
        <v>608.39999999998497</v>
      </c>
      <c r="B648" s="18">
        <f>'worksheet_(ref_spectra)'!B648</f>
        <v>181593.67542942701</v>
      </c>
      <c r="C648" s="18">
        <f>'worksheet_(ref_spectra)'!Z648</f>
        <v>181179.8615564823</v>
      </c>
      <c r="D648" s="18">
        <f>Chls_fit!$B$2*'worksheet_(ref_spectra)'!C648</f>
        <v>82949.96585340923</v>
      </c>
      <c r="E648" s="18">
        <f>Chls_fit!$C$2*'worksheet_(ref_spectra)'!D648</f>
        <v>84907.933007132393</v>
      </c>
      <c r="F648" s="18">
        <f t="shared" si="20"/>
        <v>167857.89886054164</v>
      </c>
      <c r="G648" s="18">
        <f>Chls_fit!D$2*'worksheet_(ref_spectra)'!E648</f>
        <v>5972.0252217756342</v>
      </c>
      <c r="H648" s="18">
        <f>Chls_fit!E$2*'worksheet_(ref_spectra)'!F648</f>
        <v>7349.9374741650126</v>
      </c>
      <c r="I648" s="18">
        <f t="shared" si="21"/>
        <v>13321.962695940647</v>
      </c>
      <c r="J648" s="18">
        <f>Cars_fit!$B$2*'worksheet_(ref_spectra)'!G648</f>
        <v>0</v>
      </c>
      <c r="K648" s="18">
        <f>Cars_fit!$C$2*'worksheet_(ref_spectra)'!H648</f>
        <v>0</v>
      </c>
      <c r="L648" s="18">
        <f>Cars_fit!$D$2*'worksheet_(ref_spectra)'!I648</f>
        <v>0</v>
      </c>
      <c r="M648" s="18">
        <f>Cars_fit!$E$2*'worksheet_(ref_spectra)'!J648</f>
        <v>0</v>
      </c>
      <c r="N648" s="18">
        <f>Cars_fit!$F$2*'worksheet_(ref_spectra)'!K648</f>
        <v>0</v>
      </c>
    </row>
    <row r="649" spans="1:14" x14ac:dyDescent="0.25">
      <c r="A649" s="18">
        <f>'worksheet_(ref_spectra)'!A649</f>
        <v>608.79999999998495</v>
      </c>
      <c r="B649" s="18">
        <f>'worksheet_(ref_spectra)'!B649</f>
        <v>183637.01621528401</v>
      </c>
      <c r="C649" s="18">
        <f>'worksheet_(ref_spectra)'!Z649</f>
        <v>183227.55115322201</v>
      </c>
      <c r="D649" s="18">
        <f>Chls_fit!$B$2*'worksheet_(ref_spectra)'!C649</f>
        <v>84024.611044316072</v>
      </c>
      <c r="E649" s="18">
        <f>Chls_fit!$C$2*'worksheet_(ref_spectra)'!D649</f>
        <v>85980.812351702072</v>
      </c>
      <c r="F649" s="18">
        <f t="shared" si="20"/>
        <v>170005.42339601816</v>
      </c>
      <c r="G649" s="18">
        <f>Chls_fit!D$2*'worksheet_(ref_spectra)'!E649</f>
        <v>5921.3618322737675</v>
      </c>
      <c r="H649" s="18">
        <f>Chls_fit!E$2*'worksheet_(ref_spectra)'!F649</f>
        <v>7300.7659249300859</v>
      </c>
      <c r="I649" s="18">
        <f t="shared" si="21"/>
        <v>13222.127757203853</v>
      </c>
      <c r="J649" s="18">
        <f>Cars_fit!$B$2*'worksheet_(ref_spectra)'!G649</f>
        <v>0</v>
      </c>
      <c r="K649" s="18">
        <f>Cars_fit!$C$2*'worksheet_(ref_spectra)'!H649</f>
        <v>0</v>
      </c>
      <c r="L649" s="18">
        <f>Cars_fit!$D$2*'worksheet_(ref_spectra)'!I649</f>
        <v>0</v>
      </c>
      <c r="M649" s="18">
        <f>Cars_fit!$E$2*'worksheet_(ref_spectra)'!J649</f>
        <v>0</v>
      </c>
      <c r="N649" s="18">
        <f>Cars_fit!$F$2*'worksheet_(ref_spectra)'!K649</f>
        <v>0</v>
      </c>
    </row>
    <row r="650" spans="1:14" x14ac:dyDescent="0.25">
      <c r="A650" s="18">
        <f>'worksheet_(ref_spectra)'!A650</f>
        <v>609.19999999998504</v>
      </c>
      <c r="B650" s="18">
        <f>'worksheet_(ref_spectra)'!B650</f>
        <v>185568.54933354299</v>
      </c>
      <c r="C650" s="18">
        <f>'worksheet_(ref_spectra)'!Z650</f>
        <v>185275.49393389988</v>
      </c>
      <c r="D650" s="18">
        <f>Chls_fit!$B$2*'worksheet_(ref_spectra)'!C650</f>
        <v>85168.79210051689</v>
      </c>
      <c r="E650" s="18">
        <f>Chls_fit!$C$2*'worksheet_(ref_spectra)'!D650</f>
        <v>86988.272224041881</v>
      </c>
      <c r="F650" s="18">
        <f t="shared" si="20"/>
        <v>172157.06432455877</v>
      </c>
      <c r="G650" s="18">
        <f>Chls_fit!D$2*'worksheet_(ref_spectra)'!E650</f>
        <v>5875.7022343276403</v>
      </c>
      <c r="H650" s="18">
        <f>Chls_fit!E$2*'worksheet_(ref_spectra)'!F650</f>
        <v>7242.72737501345</v>
      </c>
      <c r="I650" s="18">
        <f t="shared" si="21"/>
        <v>13118.42960934109</v>
      </c>
      <c r="J650" s="18">
        <f>Cars_fit!$B$2*'worksheet_(ref_spectra)'!G650</f>
        <v>0</v>
      </c>
      <c r="K650" s="18">
        <f>Cars_fit!$C$2*'worksheet_(ref_spectra)'!H650</f>
        <v>0</v>
      </c>
      <c r="L650" s="18">
        <f>Cars_fit!$D$2*'worksheet_(ref_spectra)'!I650</f>
        <v>0</v>
      </c>
      <c r="M650" s="18">
        <f>Cars_fit!$E$2*'worksheet_(ref_spectra)'!J650</f>
        <v>0</v>
      </c>
      <c r="N650" s="18">
        <f>Cars_fit!$F$2*'worksheet_(ref_spectra)'!K650</f>
        <v>0</v>
      </c>
    </row>
    <row r="651" spans="1:14" x14ac:dyDescent="0.25">
      <c r="A651" s="18">
        <f>'worksheet_(ref_spectra)'!A651</f>
        <v>609.59999999998502</v>
      </c>
      <c r="B651" s="18">
        <f>'worksheet_(ref_spectra)'!B651</f>
        <v>187606.49932111701</v>
      </c>
      <c r="C651" s="18">
        <f>'worksheet_(ref_spectra)'!Z651</f>
        <v>187035.66562424932</v>
      </c>
      <c r="D651" s="18">
        <f>Chls_fit!$B$2*'worksheet_(ref_spectra)'!C651</f>
        <v>86041.151137841254</v>
      </c>
      <c r="E651" s="18">
        <f>Chls_fit!$C$2*'worksheet_(ref_spectra)'!D651</f>
        <v>87963.022360266754</v>
      </c>
      <c r="F651" s="18">
        <f t="shared" si="20"/>
        <v>174004.17349810799</v>
      </c>
      <c r="G651" s="18">
        <f>Chls_fit!D$2*'worksheet_(ref_spectra)'!E651</f>
        <v>5825.0388448257727</v>
      </c>
      <c r="H651" s="18">
        <f>Chls_fit!E$2*'worksheet_(ref_spectra)'!F651</f>
        <v>7206.4532813155529</v>
      </c>
      <c r="I651" s="18">
        <f t="shared" si="21"/>
        <v>13031.492126141326</v>
      </c>
      <c r="J651" s="18">
        <f>Cars_fit!$B$2*'worksheet_(ref_spectra)'!G651</f>
        <v>0</v>
      </c>
      <c r="K651" s="18">
        <f>Cars_fit!$C$2*'worksheet_(ref_spectra)'!H651</f>
        <v>0</v>
      </c>
      <c r="L651" s="18">
        <f>Cars_fit!$D$2*'worksheet_(ref_spectra)'!I651</f>
        <v>0</v>
      </c>
      <c r="M651" s="18">
        <f>Cars_fit!$E$2*'worksheet_(ref_spectra)'!J651</f>
        <v>0</v>
      </c>
      <c r="N651" s="18">
        <f>Cars_fit!$F$2*'worksheet_(ref_spectra)'!K651</f>
        <v>0</v>
      </c>
    </row>
    <row r="652" spans="1:14" x14ac:dyDescent="0.25">
      <c r="A652" s="18">
        <f>'worksheet_(ref_spectra)'!A652</f>
        <v>609.99999999998499</v>
      </c>
      <c r="B652" s="18">
        <f>'worksheet_(ref_spectra)'!B652</f>
        <v>189192.032247408</v>
      </c>
      <c r="C652" s="18">
        <f>'worksheet_(ref_spectra)'!Z652</f>
        <v>189204.48307014382</v>
      </c>
      <c r="D652" s="18">
        <f>Chls_fit!$B$2*'worksheet_(ref_spectra)'!C652</f>
        <v>87261.189501635497</v>
      </c>
      <c r="E652" s="18">
        <f>Chls_fit!$C$2*'worksheet_(ref_spectra)'!D652</f>
        <v>88970.482232606562</v>
      </c>
      <c r="F652" s="18">
        <f t="shared" si="20"/>
        <v>176231.67173424206</v>
      </c>
      <c r="G652" s="18">
        <f>Chls_fit!D$2*'worksheet_(ref_spectra)'!E652</f>
        <v>5793.7651476023984</v>
      </c>
      <c r="H652" s="18">
        <f>Chls_fit!E$2*'worksheet_(ref_spectra)'!F652</f>
        <v>7179.0461882993641</v>
      </c>
      <c r="I652" s="18">
        <f t="shared" si="21"/>
        <v>12972.811335901763</v>
      </c>
      <c r="J652" s="18">
        <f>Cars_fit!$B$2*'worksheet_(ref_spectra)'!G652</f>
        <v>0</v>
      </c>
      <c r="K652" s="18">
        <f>Cars_fit!$C$2*'worksheet_(ref_spectra)'!H652</f>
        <v>0</v>
      </c>
      <c r="L652" s="18">
        <f>Cars_fit!$D$2*'worksheet_(ref_spectra)'!I652</f>
        <v>0</v>
      </c>
      <c r="M652" s="18">
        <f>Cars_fit!$E$2*'worksheet_(ref_spectra)'!J652</f>
        <v>0</v>
      </c>
      <c r="N652" s="18">
        <f>Cars_fit!$F$2*'worksheet_(ref_spectra)'!K652</f>
        <v>0</v>
      </c>
    </row>
    <row r="653" spans="1:14" x14ac:dyDescent="0.25">
      <c r="A653" s="18">
        <f>'worksheet_(ref_spectra)'!A653</f>
        <v>610.39999999998497</v>
      </c>
      <c r="B653" s="18">
        <f>'worksheet_(ref_spectra)'!B653</f>
        <v>191251.52703437101</v>
      </c>
      <c r="C653" s="18">
        <f>'worksheet_(ref_spectra)'!Z653</f>
        <v>190858.20967058933</v>
      </c>
      <c r="D653" s="18">
        <f>Chls_fit!$B$2*'worksheet_(ref_spectra)'!C653</f>
        <v>88165.155750457139</v>
      </c>
      <c r="E653" s="18">
        <f>Chls_fit!$C$2*'worksheet_(ref_spectra)'!D653</f>
        <v>89794.767582702771</v>
      </c>
      <c r="F653" s="18">
        <f t="shared" si="20"/>
        <v>177959.92333315991</v>
      </c>
      <c r="G653" s="18">
        <f>Chls_fit!D$2*'worksheet_(ref_spectra)'!E653</f>
        <v>5758.7386067122188</v>
      </c>
      <c r="H653" s="18">
        <f>Chls_fit!E$2*'worksheet_(ref_spectra)'!F653</f>
        <v>7139.5477307172096</v>
      </c>
      <c r="I653" s="18">
        <f t="shared" si="21"/>
        <v>12898.286337429428</v>
      </c>
      <c r="J653" s="18">
        <f>Cars_fit!$B$2*'worksheet_(ref_spectra)'!G653</f>
        <v>0</v>
      </c>
      <c r="K653" s="18">
        <f>Cars_fit!$C$2*'worksheet_(ref_spectra)'!H653</f>
        <v>0</v>
      </c>
      <c r="L653" s="18">
        <f>Cars_fit!$D$2*'worksheet_(ref_spectra)'!I653</f>
        <v>0</v>
      </c>
      <c r="M653" s="18">
        <f>Cars_fit!$E$2*'worksheet_(ref_spectra)'!J653</f>
        <v>0</v>
      </c>
      <c r="N653" s="18">
        <f>Cars_fit!$F$2*'worksheet_(ref_spectra)'!K653</f>
        <v>0</v>
      </c>
    </row>
    <row r="654" spans="1:14" x14ac:dyDescent="0.25">
      <c r="A654" s="18">
        <f>'worksheet_(ref_spectra)'!A654</f>
        <v>610.79999999998495</v>
      </c>
      <c r="B654" s="18">
        <f>'worksheet_(ref_spectra)'!B654</f>
        <v>192616.12879468701</v>
      </c>
      <c r="C654" s="18">
        <f>'worksheet_(ref_spectra)'!Z654</f>
        <v>192480.21810626687</v>
      </c>
      <c r="D654" s="18">
        <f>Chls_fit!$B$2*'worksheet_(ref_spectra)'!C654</f>
        <v>88967.978922487542</v>
      </c>
      <c r="E654" s="18">
        <f>Chls_fit!$C$2*'worksheet_(ref_spectra)'!D654</f>
        <v>90658.304616136898</v>
      </c>
      <c r="F654" s="18">
        <f t="shared" si="20"/>
        <v>179626.28353862444</v>
      </c>
      <c r="G654" s="18">
        <f>Chls_fit!D$2*'worksheet_(ref_spectra)'!E654</f>
        <v>5728.0903834333112</v>
      </c>
      <c r="H654" s="18">
        <f>Chls_fit!E$2*'worksheet_(ref_spectra)'!F654</f>
        <v>7125.8441842091152</v>
      </c>
      <c r="I654" s="18">
        <f t="shared" si="21"/>
        <v>12853.934567642427</v>
      </c>
      <c r="J654" s="18">
        <f>Cars_fit!$B$2*'worksheet_(ref_spectra)'!G654</f>
        <v>0</v>
      </c>
      <c r="K654" s="18">
        <f>Cars_fit!$C$2*'worksheet_(ref_spectra)'!H654</f>
        <v>0</v>
      </c>
      <c r="L654" s="18">
        <f>Cars_fit!$D$2*'worksheet_(ref_spectra)'!I654</f>
        <v>0</v>
      </c>
      <c r="M654" s="18">
        <f>Cars_fit!$E$2*'worksheet_(ref_spectra)'!J654</f>
        <v>0</v>
      </c>
      <c r="N654" s="18">
        <f>Cars_fit!$F$2*'worksheet_(ref_spectra)'!K654</f>
        <v>0</v>
      </c>
    </row>
    <row r="655" spans="1:14" x14ac:dyDescent="0.25">
      <c r="A655" s="18">
        <f>'worksheet_(ref_spectra)'!A655</f>
        <v>611.19999999998504</v>
      </c>
      <c r="B655" s="18">
        <f>'worksheet_(ref_spectra)'!B655</f>
        <v>194164.38942504401</v>
      </c>
      <c r="C655" s="18">
        <f>'worksheet_(ref_spectra)'!Z655</f>
        <v>194136.21997732623</v>
      </c>
      <c r="D655" s="18">
        <f>Chls_fit!$B$2*'worksheet_(ref_spectra)'!C655</f>
        <v>89859.30228671027</v>
      </c>
      <c r="E655" s="18">
        <f>Chls_fit!$C$2*'worksheet_(ref_spectra)'!D655</f>
        <v>91476.048019010123</v>
      </c>
      <c r="F655" s="18">
        <f t="shared" si="20"/>
        <v>181335.35030572041</v>
      </c>
      <c r="G655" s="18">
        <f>Chls_fit!D$2*'worksheet_(ref_spectra)'!E655</f>
        <v>5708.0752172103521</v>
      </c>
      <c r="H655" s="18">
        <f>Chls_fit!E$2*'worksheet_(ref_spectra)'!F655</f>
        <v>7092.7944543954754</v>
      </c>
      <c r="I655" s="18">
        <f t="shared" si="21"/>
        <v>12800.869671605828</v>
      </c>
      <c r="J655" s="18">
        <f>Cars_fit!$B$2*'worksheet_(ref_spectra)'!G655</f>
        <v>0</v>
      </c>
      <c r="K655" s="18">
        <f>Cars_fit!$C$2*'worksheet_(ref_spectra)'!H655</f>
        <v>0</v>
      </c>
      <c r="L655" s="18">
        <f>Cars_fit!$D$2*'worksheet_(ref_spectra)'!I655</f>
        <v>0</v>
      </c>
      <c r="M655" s="18">
        <f>Cars_fit!$E$2*'worksheet_(ref_spectra)'!J655</f>
        <v>0</v>
      </c>
      <c r="N655" s="18">
        <f>Cars_fit!$F$2*'worksheet_(ref_spectra)'!K655</f>
        <v>0</v>
      </c>
    </row>
    <row r="656" spans="1:14" x14ac:dyDescent="0.25">
      <c r="A656" s="18">
        <f>'worksheet_(ref_spectra)'!A656</f>
        <v>611.59999999998502</v>
      </c>
      <c r="B656" s="18">
        <f>'worksheet_(ref_spectra)'!B656</f>
        <v>195628.65598243102</v>
      </c>
      <c r="C656" s="18">
        <f>'worksheet_(ref_spectra)'!Z656</f>
        <v>195786.54351129459</v>
      </c>
      <c r="D656" s="18">
        <f>Chls_fit!$B$2*'worksheet_(ref_spectra)'!C656</f>
        <v>90851.768727724237</v>
      </c>
      <c r="E656" s="18">
        <f>Chls_fit!$C$2*'worksheet_(ref_spectra)'!D656</f>
        <v>92182.578319092587</v>
      </c>
      <c r="F656" s="18">
        <f t="shared" si="20"/>
        <v>183034.34704681684</v>
      </c>
      <c r="G656" s="18">
        <f>Chls_fit!D$2*'worksheet_(ref_spectra)'!E656</f>
        <v>5686.8091030984569</v>
      </c>
      <c r="H656" s="18">
        <f>Chls_fit!E$2*'worksheet_(ref_spectra)'!F656</f>
        <v>7065.3873613792866</v>
      </c>
      <c r="I656" s="18">
        <f t="shared" si="21"/>
        <v>12752.196464477744</v>
      </c>
      <c r="J656" s="18">
        <f>Cars_fit!$B$2*'worksheet_(ref_spectra)'!G656</f>
        <v>0</v>
      </c>
      <c r="K656" s="18">
        <f>Cars_fit!$C$2*'worksheet_(ref_spectra)'!H656</f>
        <v>0</v>
      </c>
      <c r="L656" s="18">
        <f>Cars_fit!$D$2*'worksheet_(ref_spectra)'!I656</f>
        <v>0</v>
      </c>
      <c r="M656" s="18">
        <f>Cars_fit!$E$2*'worksheet_(ref_spectra)'!J656</f>
        <v>0</v>
      </c>
      <c r="N656" s="18">
        <f>Cars_fit!$F$2*'worksheet_(ref_spectra)'!K656</f>
        <v>0</v>
      </c>
    </row>
    <row r="657" spans="1:14" x14ac:dyDescent="0.25">
      <c r="A657" s="18">
        <f>'worksheet_(ref_spectra)'!A657</f>
        <v>611.99999999998499</v>
      </c>
      <c r="B657" s="18">
        <f>'worksheet_(ref_spectra)'!B657</f>
        <v>197189.977558743</v>
      </c>
      <c r="C657" s="18">
        <f>'worksheet_(ref_spectra)'!Z657</f>
        <v>197282.63657518936</v>
      </c>
      <c r="D657" s="18">
        <f>Chls_fit!$B$2*'worksheet_(ref_spectra)'!C657</f>
        <v>91622.984688257377</v>
      </c>
      <c r="E657" s="18">
        <f>Chls_fit!$C$2*'worksheet_(ref_spectra)'!D657</f>
        <v>92928.360302512956</v>
      </c>
      <c r="F657" s="18">
        <f t="shared" si="20"/>
        <v>184551.34499077033</v>
      </c>
      <c r="G657" s="18">
        <f>Chls_fit!D$2*'worksheet_(ref_spectra)'!E657</f>
        <v>5664.2920410976267</v>
      </c>
      <c r="H657" s="18">
        <f>Chls_fit!E$2*'worksheet_(ref_spectra)'!F657</f>
        <v>7066.9995433214153</v>
      </c>
      <c r="I657" s="18">
        <f t="shared" si="21"/>
        <v>12731.291584419043</v>
      </c>
      <c r="J657" s="18">
        <f>Cars_fit!$B$2*'worksheet_(ref_spectra)'!G657</f>
        <v>0</v>
      </c>
      <c r="K657" s="18">
        <f>Cars_fit!$C$2*'worksheet_(ref_spectra)'!H657</f>
        <v>0</v>
      </c>
      <c r="L657" s="18">
        <f>Cars_fit!$D$2*'worksheet_(ref_spectra)'!I657</f>
        <v>0</v>
      </c>
      <c r="M657" s="18">
        <f>Cars_fit!$E$2*'worksheet_(ref_spectra)'!J657</f>
        <v>0</v>
      </c>
      <c r="N657" s="18">
        <f>Cars_fit!$F$2*'worksheet_(ref_spectra)'!K657</f>
        <v>0</v>
      </c>
    </row>
    <row r="658" spans="1:14" x14ac:dyDescent="0.25">
      <c r="A658" s="18">
        <f>'worksheet_(ref_spectra)'!A658</f>
        <v>612.39999999998497</v>
      </c>
      <c r="B658" s="18">
        <f>'worksheet_(ref_spectra)'!B658</f>
        <v>198169.70743232901</v>
      </c>
      <c r="C658" s="18">
        <f>'worksheet_(ref_spectra)'!Z658</f>
        <v>198382.97084074575</v>
      </c>
      <c r="D658" s="18">
        <f>Chls_fit!$B$2*'worksheet_(ref_spectra)'!C658</f>
        <v>92236.16459130423</v>
      </c>
      <c r="E658" s="18">
        <f>Chls_fit!$C$2*'worksheet_(ref_spectra)'!D658</f>
        <v>93464.799974797788</v>
      </c>
      <c r="F658" s="18">
        <f t="shared" si="20"/>
        <v>185700.96456610202</v>
      </c>
      <c r="G658" s="18">
        <f>Chls_fit!D$2*'worksheet_(ref_spectra)'!E658</f>
        <v>5636.7711875410578</v>
      </c>
      <c r="H658" s="18">
        <f>Chls_fit!E$2*'worksheet_(ref_spectra)'!F658</f>
        <v>7045.2350871026774</v>
      </c>
      <c r="I658" s="18">
        <f t="shared" si="21"/>
        <v>12682.006274643736</v>
      </c>
      <c r="J658" s="18">
        <f>Cars_fit!$B$2*'worksheet_(ref_spectra)'!G658</f>
        <v>0</v>
      </c>
      <c r="K658" s="18">
        <f>Cars_fit!$C$2*'worksheet_(ref_spectra)'!H658</f>
        <v>0</v>
      </c>
      <c r="L658" s="18">
        <f>Cars_fit!$D$2*'worksheet_(ref_spectra)'!I658</f>
        <v>0</v>
      </c>
      <c r="M658" s="18">
        <f>Cars_fit!$E$2*'worksheet_(ref_spectra)'!J658</f>
        <v>0</v>
      </c>
      <c r="N658" s="18">
        <f>Cars_fit!$F$2*'worksheet_(ref_spectra)'!K658</f>
        <v>0</v>
      </c>
    </row>
    <row r="659" spans="1:14" x14ac:dyDescent="0.25">
      <c r="A659" s="18">
        <f>'worksheet_(ref_spectra)'!A659</f>
        <v>612.79999999998495</v>
      </c>
      <c r="B659" s="18">
        <f>'worksheet_(ref_spectra)'!B659</f>
        <v>199477.49488059399</v>
      </c>
      <c r="C659" s="18">
        <f>'worksheet_(ref_spectra)'!Z659</f>
        <v>199627.80972635897</v>
      </c>
      <c r="D659" s="18">
        <f>Chls_fit!$B$2*'worksheet_(ref_spectra)'!C659</f>
        <v>92906.237475046146</v>
      </c>
      <c r="E659" s="18">
        <f>Chls_fit!$C$2*'worksheet_(ref_spectra)'!D659</f>
        <v>94073.201066535476</v>
      </c>
      <c r="F659" s="18">
        <f t="shared" si="20"/>
        <v>186979.43854158162</v>
      </c>
      <c r="G659" s="18">
        <f>Chls_fit!D$2*'worksheet_(ref_spectra)'!E659</f>
        <v>5619.257917095968</v>
      </c>
      <c r="H659" s="18">
        <f>Chls_fit!E$2*'worksheet_(ref_spectra)'!F659</f>
        <v>7029.1132676813895</v>
      </c>
      <c r="I659" s="18">
        <f t="shared" si="21"/>
        <v>12648.371184777357</v>
      </c>
      <c r="J659" s="18">
        <f>Cars_fit!$B$2*'worksheet_(ref_spectra)'!G659</f>
        <v>0</v>
      </c>
      <c r="K659" s="18">
        <f>Cars_fit!$C$2*'worksheet_(ref_spectra)'!H659</f>
        <v>0</v>
      </c>
      <c r="L659" s="18">
        <f>Cars_fit!$D$2*'worksheet_(ref_spectra)'!I659</f>
        <v>0</v>
      </c>
      <c r="M659" s="18">
        <f>Cars_fit!$E$2*'worksheet_(ref_spectra)'!J659</f>
        <v>0</v>
      </c>
      <c r="N659" s="18">
        <f>Cars_fit!$F$2*'worksheet_(ref_spectra)'!K659</f>
        <v>0</v>
      </c>
    </row>
    <row r="660" spans="1:14" x14ac:dyDescent="0.25">
      <c r="A660" s="18">
        <f>'worksheet_(ref_spectra)'!A660</f>
        <v>613.19999999998504</v>
      </c>
      <c r="B660" s="18">
        <f>'worksheet_(ref_spectra)'!B660</f>
        <v>200472.708341708</v>
      </c>
      <c r="C660" s="18">
        <f>'worksheet_(ref_spectra)'!Z660</f>
        <v>200829.58119899457</v>
      </c>
      <c r="D660" s="18">
        <f>Chls_fit!$B$2*'worksheet_(ref_spectra)'!C660</f>
        <v>93633.203339483123</v>
      </c>
      <c r="E660" s="18">
        <f>Chls_fit!$C$2*'worksheet_(ref_spectra)'!D660</f>
        <v>94557.30516103642</v>
      </c>
      <c r="F660" s="18">
        <f t="shared" si="20"/>
        <v>188190.50850051956</v>
      </c>
      <c r="G660" s="18">
        <f>Chls_fit!D$2*'worksheet_(ref_spectra)'!E660</f>
        <v>5612.3777037068248</v>
      </c>
      <c r="H660" s="18">
        <f>Chls_fit!E$2*'worksheet_(ref_spectra)'!F660</f>
        <v>7026.6949947681969</v>
      </c>
      <c r="I660" s="18">
        <f t="shared" si="21"/>
        <v>12639.072698475022</v>
      </c>
      <c r="J660" s="18">
        <f>Cars_fit!$B$2*'worksheet_(ref_spectra)'!G660</f>
        <v>0</v>
      </c>
      <c r="K660" s="18">
        <f>Cars_fit!$C$2*'worksheet_(ref_spectra)'!H660</f>
        <v>0</v>
      </c>
      <c r="L660" s="18">
        <f>Cars_fit!$D$2*'worksheet_(ref_spectra)'!I660</f>
        <v>0</v>
      </c>
      <c r="M660" s="18">
        <f>Cars_fit!$E$2*'worksheet_(ref_spectra)'!J660</f>
        <v>0</v>
      </c>
      <c r="N660" s="18">
        <f>Cars_fit!$F$2*'worksheet_(ref_spectra)'!K660</f>
        <v>0</v>
      </c>
    </row>
    <row r="661" spans="1:14" x14ac:dyDescent="0.25">
      <c r="A661" s="18">
        <f>'worksheet_(ref_spectra)'!A661</f>
        <v>613.59999999998502</v>
      </c>
      <c r="B661" s="18">
        <f>'worksheet_(ref_spectra)'!B661</f>
        <v>201615.235503898</v>
      </c>
      <c r="C661" s="18">
        <f>'worksheet_(ref_spectra)'!Z661</f>
        <v>202196.23405069916</v>
      </c>
      <c r="D661" s="18">
        <f>Chls_fit!$B$2*'worksheet_(ref_spectra)'!C661</f>
        <v>94334.883434722287</v>
      </c>
      <c r="E661" s="18">
        <f>Chls_fit!$C$2*'worksheet_(ref_spectra)'!D661</f>
        <v>95244.209619449932</v>
      </c>
      <c r="F661" s="18">
        <f t="shared" si="20"/>
        <v>189579.09305417223</v>
      </c>
      <c r="G661" s="18">
        <f>Chls_fit!D$2*'worksheet_(ref_spectra)'!E661</f>
        <v>5607.3739121510853</v>
      </c>
      <c r="H661" s="18">
        <f>Chls_fit!E$2*'worksheet_(ref_spectra)'!F661</f>
        <v>7009.7670843758442</v>
      </c>
      <c r="I661" s="18">
        <f t="shared" si="21"/>
        <v>12617.14099652693</v>
      </c>
      <c r="J661" s="18">
        <f>Cars_fit!$B$2*'worksheet_(ref_spectra)'!G661</f>
        <v>0</v>
      </c>
      <c r="K661" s="18">
        <f>Cars_fit!$C$2*'worksheet_(ref_spectra)'!H661</f>
        <v>0</v>
      </c>
      <c r="L661" s="18">
        <f>Cars_fit!$D$2*'worksheet_(ref_spectra)'!I661</f>
        <v>0</v>
      </c>
      <c r="M661" s="18">
        <f>Cars_fit!$E$2*'worksheet_(ref_spectra)'!J661</f>
        <v>0</v>
      </c>
      <c r="N661" s="18">
        <f>Cars_fit!$F$2*'worksheet_(ref_spectra)'!K661</f>
        <v>0</v>
      </c>
    </row>
    <row r="662" spans="1:14" x14ac:dyDescent="0.25">
      <c r="A662" s="18">
        <f>'worksheet_(ref_spectra)'!A662</f>
        <v>613.99999999998499</v>
      </c>
      <c r="B662" s="18">
        <f>'worksheet_(ref_spectra)'!B662</f>
        <v>202511.63042554399</v>
      </c>
      <c r="C662" s="18">
        <f>'worksheet_(ref_spectra)'!Z662</f>
        <v>202772.58206306244</v>
      </c>
      <c r="D662" s="18">
        <f>Chls_fit!$B$2*'worksheet_(ref_spectra)'!C662</f>
        <v>94777.384395683941</v>
      </c>
      <c r="E662" s="18">
        <f>Chls_fit!$C$2*'worksheet_(ref_spectra)'!D662</f>
        <v>95407.758300024565</v>
      </c>
      <c r="F662" s="18">
        <f t="shared" si="20"/>
        <v>190185.14269570849</v>
      </c>
      <c r="G662" s="18">
        <f>Chls_fit!D$2*'worksheet_(ref_spectra)'!E662</f>
        <v>5592.9880114283324</v>
      </c>
      <c r="H662" s="18">
        <f>Chls_fit!E$2*'worksheet_(ref_spectra)'!F662</f>
        <v>6994.4513559256211</v>
      </c>
      <c r="I662" s="18">
        <f t="shared" si="21"/>
        <v>12587.439367353953</v>
      </c>
      <c r="J662" s="18">
        <f>Cars_fit!$B$2*'worksheet_(ref_spectra)'!G662</f>
        <v>0</v>
      </c>
      <c r="K662" s="18">
        <f>Cars_fit!$C$2*'worksheet_(ref_spectra)'!H662</f>
        <v>0</v>
      </c>
      <c r="L662" s="18">
        <f>Cars_fit!$D$2*'worksheet_(ref_spectra)'!I662</f>
        <v>0</v>
      </c>
      <c r="M662" s="18">
        <f>Cars_fit!$E$2*'worksheet_(ref_spectra)'!J662</f>
        <v>0</v>
      </c>
      <c r="N662" s="18">
        <f>Cars_fit!$F$2*'worksheet_(ref_spectra)'!K662</f>
        <v>0</v>
      </c>
    </row>
    <row r="663" spans="1:14" x14ac:dyDescent="0.25">
      <c r="A663" s="18">
        <f>'worksheet_(ref_spectra)'!A663</f>
        <v>614.39999999998497</v>
      </c>
      <c r="B663" s="18">
        <f>'worksheet_(ref_spectra)'!B663</f>
        <v>203377.13266151698</v>
      </c>
      <c r="C663" s="18">
        <f>'worksheet_(ref_spectra)'!Z663</f>
        <v>203715.67643696672</v>
      </c>
      <c r="D663" s="18">
        <f>Chls_fit!$B$2*'worksheet_(ref_spectra)'!C663</f>
        <v>95264.135452741742</v>
      </c>
      <c r="E663" s="18">
        <f>Chls_fit!$C$2*'worksheet_(ref_spectra)'!D663</f>
        <v>95878.778500079541</v>
      </c>
      <c r="F663" s="18">
        <f t="shared" si="20"/>
        <v>191142.91395282128</v>
      </c>
      <c r="G663" s="18">
        <f>Chls_fit!D$2*'worksheet_(ref_spectra)'!E663</f>
        <v>5587.9842198725928</v>
      </c>
      <c r="H663" s="18">
        <f>Chls_fit!E$2*'worksheet_(ref_spectra)'!F663</f>
        <v>6984.7782642728489</v>
      </c>
      <c r="I663" s="18">
        <f t="shared" si="21"/>
        <v>12572.762484145442</v>
      </c>
      <c r="J663" s="18">
        <f>Cars_fit!$B$2*'worksheet_(ref_spectra)'!G663</f>
        <v>0</v>
      </c>
      <c r="K663" s="18">
        <f>Cars_fit!$C$2*'worksheet_(ref_spectra)'!H663</f>
        <v>0</v>
      </c>
      <c r="L663" s="18">
        <f>Cars_fit!$D$2*'worksheet_(ref_spectra)'!I663</f>
        <v>0</v>
      </c>
      <c r="M663" s="18">
        <f>Cars_fit!$E$2*'worksheet_(ref_spectra)'!J663</f>
        <v>0</v>
      </c>
      <c r="N663" s="18">
        <f>Cars_fit!$F$2*'worksheet_(ref_spectra)'!K663</f>
        <v>0</v>
      </c>
    </row>
    <row r="664" spans="1:14" x14ac:dyDescent="0.25">
      <c r="A664" s="18">
        <f>'worksheet_(ref_spectra)'!A664</f>
        <v>614.79999999998495</v>
      </c>
      <c r="B664" s="18">
        <f>'worksheet_(ref_spectra)'!B664</f>
        <v>204155.14309862201</v>
      </c>
      <c r="C664" s="18">
        <f>'worksheet_(ref_spectra)'!Z664</f>
        <v>204298.19698309893</v>
      </c>
      <c r="D664" s="18">
        <f>Chls_fit!$B$2*'worksheet_(ref_spectra)'!C664</f>
        <v>95573.88612541488</v>
      </c>
      <c r="E664" s="18">
        <f>Chls_fit!$C$2*'worksheet_(ref_spectra)'!D664</f>
        <v>96179.708072336885</v>
      </c>
      <c r="F664" s="18">
        <f t="shared" si="20"/>
        <v>191753.59419775178</v>
      </c>
      <c r="G664" s="18">
        <f>Chls_fit!D$2*'worksheet_(ref_spectra)'!E664</f>
        <v>5565.4671578717634</v>
      </c>
      <c r="H664" s="18">
        <f>Chls_fit!E$2*'worksheet_(ref_spectra)'!F664</f>
        <v>6979.135627475398</v>
      </c>
      <c r="I664" s="18">
        <f t="shared" si="21"/>
        <v>12544.602785347161</v>
      </c>
      <c r="J664" s="18">
        <f>Cars_fit!$B$2*'worksheet_(ref_spectra)'!G664</f>
        <v>0</v>
      </c>
      <c r="K664" s="18">
        <f>Cars_fit!$C$2*'worksheet_(ref_spectra)'!H664</f>
        <v>0</v>
      </c>
      <c r="L664" s="18">
        <f>Cars_fit!$D$2*'worksheet_(ref_spectra)'!I664</f>
        <v>0</v>
      </c>
      <c r="M664" s="18">
        <f>Cars_fit!$E$2*'worksheet_(ref_spectra)'!J664</f>
        <v>0</v>
      </c>
      <c r="N664" s="18">
        <f>Cars_fit!$F$2*'worksheet_(ref_spectra)'!K664</f>
        <v>0</v>
      </c>
    </row>
    <row r="665" spans="1:14" x14ac:dyDescent="0.25">
      <c r="A665" s="18">
        <f>'worksheet_(ref_spectra)'!A665</f>
        <v>615.19999999998504</v>
      </c>
      <c r="B665" s="18">
        <f>'worksheet_(ref_spectra)'!B665</f>
        <v>204766.851198066</v>
      </c>
      <c r="C665" s="18">
        <f>'worksheet_(ref_spectra)'!Z665</f>
        <v>204868.12925173275</v>
      </c>
      <c r="D665" s="18">
        <f>Chls_fit!$B$2*'worksheet_(ref_spectra)'!C665</f>
        <v>95864.672471189682</v>
      </c>
      <c r="E665" s="18">
        <f>Chls_fit!$C$2*'worksheet_(ref_spectra)'!D665</f>
        <v>96467.553750148261</v>
      </c>
      <c r="F665" s="18">
        <f t="shared" si="20"/>
        <v>192332.22622133794</v>
      </c>
      <c r="G665" s="18">
        <f>Chls_fit!D$2*'worksheet_(ref_spectra)'!E665</f>
        <v>5570.470949427503</v>
      </c>
      <c r="H665" s="18">
        <f>Chls_fit!E$2*'worksheet_(ref_spectra)'!F665</f>
        <v>6965.4320809673036</v>
      </c>
      <c r="I665" s="18">
        <f t="shared" si="21"/>
        <v>12535.903030394806</v>
      </c>
      <c r="J665" s="18">
        <f>Cars_fit!$B$2*'worksheet_(ref_spectra)'!G665</f>
        <v>0</v>
      </c>
      <c r="K665" s="18">
        <f>Cars_fit!$C$2*'worksheet_(ref_spectra)'!H665</f>
        <v>0</v>
      </c>
      <c r="L665" s="18">
        <f>Cars_fit!$D$2*'worksheet_(ref_spectra)'!I665</f>
        <v>0</v>
      </c>
      <c r="M665" s="18">
        <f>Cars_fit!$E$2*'worksheet_(ref_spectra)'!J665</f>
        <v>0</v>
      </c>
      <c r="N665" s="18">
        <f>Cars_fit!$F$2*'worksheet_(ref_spectra)'!K665</f>
        <v>0</v>
      </c>
    </row>
    <row r="666" spans="1:14" x14ac:dyDescent="0.25">
      <c r="A666" s="18">
        <f>'worksheet_(ref_spectra)'!A666</f>
        <v>615.59999999998502</v>
      </c>
      <c r="B666" s="18">
        <f>'worksheet_(ref_spectra)'!B666</f>
        <v>205394.49635191102</v>
      </c>
      <c r="C666" s="18">
        <f>'worksheet_(ref_spectra)'!Z666</f>
        <v>205562.28292941279</v>
      </c>
      <c r="D666" s="18">
        <f>Chls_fit!$B$2*'worksheet_(ref_spectra)'!C666</f>
        <v>96262.923336055159</v>
      </c>
      <c r="E666" s="18">
        <f>Chls_fit!$C$2*'worksheet_(ref_spectra)'!D666</f>
        <v>96761.941375182621</v>
      </c>
      <c r="F666" s="18">
        <f t="shared" si="20"/>
        <v>193024.86471123778</v>
      </c>
      <c r="G666" s="18">
        <f>Chls_fit!D$2*'worksheet_(ref_spectra)'!E666</f>
        <v>5573.5983191498408</v>
      </c>
      <c r="H666" s="18">
        <f>Chls_fit!E$2*'worksheet_(ref_spectra)'!F666</f>
        <v>6963.8198990251749</v>
      </c>
      <c r="I666" s="18">
        <f t="shared" si="21"/>
        <v>12537.418218175015</v>
      </c>
      <c r="J666" s="18">
        <f>Cars_fit!$B$2*'worksheet_(ref_spectra)'!G666</f>
        <v>0</v>
      </c>
      <c r="K666" s="18">
        <f>Cars_fit!$C$2*'worksheet_(ref_spectra)'!H666</f>
        <v>0</v>
      </c>
      <c r="L666" s="18">
        <f>Cars_fit!$D$2*'worksheet_(ref_spectra)'!I666</f>
        <v>0</v>
      </c>
      <c r="M666" s="18">
        <f>Cars_fit!$E$2*'worksheet_(ref_spectra)'!J666</f>
        <v>0</v>
      </c>
      <c r="N666" s="18">
        <f>Cars_fit!$F$2*'worksheet_(ref_spectra)'!K666</f>
        <v>0</v>
      </c>
    </row>
    <row r="667" spans="1:14" x14ac:dyDescent="0.25">
      <c r="A667" s="18">
        <f>'worksheet_(ref_spectra)'!A667</f>
        <v>615.99999999998499</v>
      </c>
      <c r="B667" s="18">
        <f>'worksheet_(ref_spectra)'!B667</f>
        <v>206018.27479934602</v>
      </c>
      <c r="C667" s="18">
        <f>'worksheet_(ref_spectra)'!Z667</f>
        <v>205935.13757527244</v>
      </c>
      <c r="D667" s="18">
        <f>Chls_fit!$B$2*'worksheet_(ref_spectra)'!C667</f>
        <v>96509.459585733784</v>
      </c>
      <c r="E667" s="18">
        <f>Chls_fit!$C$2*'worksheet_(ref_spectra)'!D667</f>
        <v>96918.948108534285</v>
      </c>
      <c r="F667" s="18">
        <f t="shared" si="20"/>
        <v>193428.40769426807</v>
      </c>
      <c r="G667" s="18">
        <f>Chls_fit!D$2*'worksheet_(ref_spectra)'!E667</f>
        <v>5559.8378923715554</v>
      </c>
      <c r="H667" s="18">
        <f>Chls_fit!E$2*'worksheet_(ref_spectra)'!F667</f>
        <v>6946.8919886328231</v>
      </c>
      <c r="I667" s="18">
        <f t="shared" si="21"/>
        <v>12506.729881004379</v>
      </c>
      <c r="J667" s="18">
        <f>Cars_fit!$B$2*'worksheet_(ref_spectra)'!G667</f>
        <v>0</v>
      </c>
      <c r="K667" s="18">
        <f>Cars_fit!$C$2*'worksheet_(ref_spectra)'!H667</f>
        <v>0</v>
      </c>
      <c r="L667" s="18">
        <f>Cars_fit!$D$2*'worksheet_(ref_spectra)'!I667</f>
        <v>0</v>
      </c>
      <c r="M667" s="18">
        <f>Cars_fit!$E$2*'worksheet_(ref_spectra)'!J667</f>
        <v>0</v>
      </c>
      <c r="N667" s="18">
        <f>Cars_fit!$F$2*'worksheet_(ref_spectra)'!K667</f>
        <v>0</v>
      </c>
    </row>
    <row r="668" spans="1:14" x14ac:dyDescent="0.25">
      <c r="A668" s="18">
        <f>'worksheet_(ref_spectra)'!A668</f>
        <v>616.39999999998497</v>
      </c>
      <c r="B668" s="18">
        <f>'worksheet_(ref_spectra)'!B668</f>
        <v>206561.25420027899</v>
      </c>
      <c r="C668" s="18">
        <f>'worksheet_(ref_spectra)'!Z668</f>
        <v>206428.71088347363</v>
      </c>
      <c r="D668" s="18">
        <f>Chls_fit!$B$2*'worksheet_(ref_spectra)'!C668</f>
        <v>96850.817469904199</v>
      </c>
      <c r="E668" s="18">
        <f>Chls_fit!$C$2*'worksheet_(ref_spectra)'!D668</f>
        <v>97049.787052993997</v>
      </c>
      <c r="F668" s="18">
        <f t="shared" si="20"/>
        <v>193900.60452289821</v>
      </c>
      <c r="G668" s="18">
        <f>Chls_fit!D$2*'worksheet_(ref_spectra)'!E668</f>
        <v>5572.3473712609057</v>
      </c>
      <c r="H668" s="18">
        <f>Chls_fit!E$2*'worksheet_(ref_spectra)'!F668</f>
        <v>6955.7589893145314</v>
      </c>
      <c r="I668" s="18">
        <f t="shared" si="21"/>
        <v>12528.106360575437</v>
      </c>
      <c r="J668" s="18">
        <f>Cars_fit!$B$2*'worksheet_(ref_spectra)'!G668</f>
        <v>0</v>
      </c>
      <c r="K668" s="18">
        <f>Cars_fit!$C$2*'worksheet_(ref_spectra)'!H668</f>
        <v>0</v>
      </c>
      <c r="L668" s="18">
        <f>Cars_fit!$D$2*'worksheet_(ref_spectra)'!I668</f>
        <v>0</v>
      </c>
      <c r="M668" s="18">
        <f>Cars_fit!$E$2*'worksheet_(ref_spectra)'!J668</f>
        <v>0</v>
      </c>
      <c r="N668" s="18">
        <f>Cars_fit!$F$2*'worksheet_(ref_spectra)'!K668</f>
        <v>0</v>
      </c>
    </row>
    <row r="669" spans="1:14" x14ac:dyDescent="0.25">
      <c r="A669" s="18">
        <f>'worksheet_(ref_spectra)'!A669</f>
        <v>616.79999999998495</v>
      </c>
      <c r="B669" s="18">
        <f>'worksheet_(ref_spectra)'!B669</f>
        <v>206690.44252244901</v>
      </c>
      <c r="C669" s="18">
        <f>'worksheet_(ref_spectra)'!Z669</f>
        <v>206727.29168627597</v>
      </c>
      <c r="D669" s="18">
        <f>Chls_fit!$B$2*'worksheet_(ref_spectra)'!C669</f>
        <v>97034.139296588299</v>
      </c>
      <c r="E669" s="18">
        <f>Chls_fit!$C$2*'worksheet_(ref_spectra)'!D669</f>
        <v>97180.62599745371</v>
      </c>
      <c r="F669" s="18">
        <f t="shared" si="20"/>
        <v>194214.76529404201</v>
      </c>
      <c r="G669" s="18">
        <f>Chls_fit!D$2*'worksheet_(ref_spectra)'!E669</f>
        <v>5570.470949427503</v>
      </c>
      <c r="H669" s="18">
        <f>Chls_fit!E$2*'worksheet_(ref_spectra)'!F669</f>
        <v>6942.055442806437</v>
      </c>
      <c r="I669" s="18">
        <f t="shared" si="21"/>
        <v>12512.52639223394</v>
      </c>
      <c r="J669" s="18">
        <f>Cars_fit!$B$2*'worksheet_(ref_spectra)'!G669</f>
        <v>0</v>
      </c>
      <c r="K669" s="18">
        <f>Cars_fit!$C$2*'worksheet_(ref_spectra)'!H669</f>
        <v>0</v>
      </c>
      <c r="L669" s="18">
        <f>Cars_fit!$D$2*'worksheet_(ref_spectra)'!I669</f>
        <v>0</v>
      </c>
      <c r="M669" s="18">
        <f>Cars_fit!$E$2*'worksheet_(ref_spectra)'!J669</f>
        <v>0</v>
      </c>
      <c r="N669" s="18">
        <f>Cars_fit!$F$2*'worksheet_(ref_spectra)'!K669</f>
        <v>0</v>
      </c>
    </row>
    <row r="670" spans="1:14" x14ac:dyDescent="0.25">
      <c r="A670" s="18">
        <f>'worksheet_(ref_spectra)'!A670</f>
        <v>617.19999999998504</v>
      </c>
      <c r="B670" s="18">
        <f>'worksheet_(ref_spectra)'!B670</f>
        <v>206788.17833906098</v>
      </c>
      <c r="C670" s="18">
        <f>'worksheet_(ref_spectra)'!Z670</f>
        <v>206990.6282203453</v>
      </c>
      <c r="D670" s="18">
        <f>Chls_fit!$B$2*'worksheet_(ref_spectra)'!C670</f>
        <v>97204.818238673499</v>
      </c>
      <c r="E670" s="18">
        <f>Chls_fit!$C$2*'worksheet_(ref_spectra)'!D670</f>
        <v>97272.213258575517</v>
      </c>
      <c r="F670" s="18">
        <f t="shared" si="20"/>
        <v>194477.03149724903</v>
      </c>
      <c r="G670" s="18">
        <f>Chls_fit!D$2*'worksheet_(ref_spectra)'!E670</f>
        <v>5572.3473712609057</v>
      </c>
      <c r="H670" s="18">
        <f>Chls_fit!E$2*'worksheet_(ref_spectra)'!F670</f>
        <v>6941.2493518353722</v>
      </c>
      <c r="I670" s="18">
        <f t="shared" si="21"/>
        <v>12513.596723096278</v>
      </c>
      <c r="J670" s="18">
        <f>Cars_fit!$B$2*'worksheet_(ref_spectra)'!G670</f>
        <v>0</v>
      </c>
      <c r="K670" s="18">
        <f>Cars_fit!$C$2*'worksheet_(ref_spectra)'!H670</f>
        <v>0</v>
      </c>
      <c r="L670" s="18">
        <f>Cars_fit!$D$2*'worksheet_(ref_spectra)'!I670</f>
        <v>0</v>
      </c>
      <c r="M670" s="18">
        <f>Cars_fit!$E$2*'worksheet_(ref_spectra)'!J670</f>
        <v>0</v>
      </c>
      <c r="N670" s="18">
        <f>Cars_fit!$F$2*'worksheet_(ref_spectra)'!K670</f>
        <v>0</v>
      </c>
    </row>
    <row r="671" spans="1:14" x14ac:dyDescent="0.25">
      <c r="A671" s="18">
        <f>'worksheet_(ref_spectra)'!A671</f>
        <v>617.59999999998502</v>
      </c>
      <c r="B671" s="18">
        <f>'worksheet_(ref_spectra)'!B671</f>
        <v>207077.268819397</v>
      </c>
      <c r="C671" s="18">
        <f>'worksheet_(ref_spectra)'!Z671</f>
        <v>207045.36134613611</v>
      </c>
      <c r="D671" s="18">
        <f>Chls_fit!$B$2*'worksheet_(ref_spectra)'!C671</f>
        <v>97261.711219368575</v>
      </c>
      <c r="E671" s="18">
        <f>Chls_fit!$C$2*'worksheet_(ref_spectra)'!D671</f>
        <v>97259.129364129549</v>
      </c>
      <c r="F671" s="18">
        <f t="shared" si="20"/>
        <v>194520.84058349812</v>
      </c>
      <c r="G671" s="18">
        <f>Chls_fit!D$2*'worksheet_(ref_spectra)'!E671</f>
        <v>5573.5983191498408</v>
      </c>
      <c r="H671" s="18">
        <f>Chls_fit!E$2*'worksheet_(ref_spectra)'!F671</f>
        <v>6950.9224434881444</v>
      </c>
      <c r="I671" s="18">
        <f t="shared" si="21"/>
        <v>12524.520762637985</v>
      </c>
      <c r="J671" s="18">
        <f>Cars_fit!$B$2*'worksheet_(ref_spectra)'!G671</f>
        <v>0</v>
      </c>
      <c r="K671" s="18">
        <f>Cars_fit!$C$2*'worksheet_(ref_spectra)'!H671</f>
        <v>0</v>
      </c>
      <c r="L671" s="18">
        <f>Cars_fit!$D$2*'worksheet_(ref_spectra)'!I671</f>
        <v>0</v>
      </c>
      <c r="M671" s="18">
        <f>Cars_fit!$E$2*'worksheet_(ref_spectra)'!J671</f>
        <v>0</v>
      </c>
      <c r="N671" s="18">
        <f>Cars_fit!$F$2*'worksheet_(ref_spectra)'!K671</f>
        <v>0</v>
      </c>
    </row>
    <row r="672" spans="1:14" x14ac:dyDescent="0.25">
      <c r="A672" s="18">
        <f>'worksheet_(ref_spectra)'!A672</f>
        <v>617.99999999998499</v>
      </c>
      <c r="B672" s="18">
        <f>'worksheet_(ref_spectra)'!B672</f>
        <v>207017.88028100098</v>
      </c>
      <c r="C672" s="18">
        <f>'worksheet_(ref_spectra)'!Z672</f>
        <v>206997.42522376569</v>
      </c>
      <c r="D672" s="18">
        <f>Chls_fit!$B$2*'worksheet_(ref_spectra)'!C672</f>
        <v>97299.639873165288</v>
      </c>
      <c r="E672" s="18">
        <f>Chls_fit!$C$2*'worksheet_(ref_spectra)'!D672</f>
        <v>97174.084050230726</v>
      </c>
      <c r="F672" s="18">
        <f t="shared" si="20"/>
        <v>194473.72392339603</v>
      </c>
      <c r="G672" s="18">
        <f>Chls_fit!D$2*'worksheet_(ref_spectra)'!E672</f>
        <v>5579.2275846500479</v>
      </c>
      <c r="H672" s="18">
        <f>Chls_fit!E$2*'worksheet_(ref_spectra)'!F672</f>
        <v>6944.4737157196296</v>
      </c>
      <c r="I672" s="18">
        <f t="shared" si="21"/>
        <v>12523.701300369677</v>
      </c>
      <c r="J672" s="18">
        <f>Cars_fit!$B$2*'worksheet_(ref_spectra)'!G672</f>
        <v>0</v>
      </c>
      <c r="K672" s="18">
        <f>Cars_fit!$C$2*'worksheet_(ref_spectra)'!H672</f>
        <v>0</v>
      </c>
      <c r="L672" s="18">
        <f>Cars_fit!$D$2*'worksheet_(ref_spectra)'!I672</f>
        <v>0</v>
      </c>
      <c r="M672" s="18">
        <f>Cars_fit!$E$2*'worksheet_(ref_spectra)'!J672</f>
        <v>0</v>
      </c>
      <c r="N672" s="18">
        <f>Cars_fit!$F$2*'worksheet_(ref_spectra)'!K672</f>
        <v>0</v>
      </c>
    </row>
    <row r="673" spans="1:14" x14ac:dyDescent="0.25">
      <c r="A673" s="18">
        <f>'worksheet_(ref_spectra)'!A673</f>
        <v>618.39999999998497</v>
      </c>
      <c r="B673" s="18">
        <f>'worksheet_(ref_spectra)'!B673</f>
        <v>206856.7250178</v>
      </c>
      <c r="C673" s="18">
        <f>'worksheet_(ref_spectra)'!Z673</f>
        <v>206750.75097319746</v>
      </c>
      <c r="D673" s="18">
        <f>Chls_fit!$B$2*'worksheet_(ref_spectra)'!C673</f>
        <v>97211.139680972963</v>
      </c>
      <c r="E673" s="18">
        <f>Chls_fit!$C$2*'worksheet_(ref_spectra)'!D673</f>
        <v>97017.077316879077</v>
      </c>
      <c r="F673" s="18">
        <f t="shared" si="20"/>
        <v>194228.21699785203</v>
      </c>
      <c r="G673" s="18">
        <f>Chls_fit!D$2*'worksheet_(ref_spectra)'!E673</f>
        <v>5580.478532538983</v>
      </c>
      <c r="H673" s="18">
        <f>Chls_fit!E$2*'worksheet_(ref_spectra)'!F673</f>
        <v>6942.055442806437</v>
      </c>
      <c r="I673" s="18">
        <f t="shared" si="21"/>
        <v>12522.533975345421</v>
      </c>
      <c r="J673" s="18">
        <f>Cars_fit!$B$2*'worksheet_(ref_spectra)'!G673</f>
        <v>0</v>
      </c>
      <c r="K673" s="18">
        <f>Cars_fit!$C$2*'worksheet_(ref_spectra)'!H673</f>
        <v>0</v>
      </c>
      <c r="L673" s="18">
        <f>Cars_fit!$D$2*'worksheet_(ref_spectra)'!I673</f>
        <v>0</v>
      </c>
      <c r="M673" s="18">
        <f>Cars_fit!$E$2*'worksheet_(ref_spectra)'!J673</f>
        <v>0</v>
      </c>
      <c r="N673" s="18">
        <f>Cars_fit!$F$2*'worksheet_(ref_spectra)'!K673</f>
        <v>0</v>
      </c>
    </row>
    <row r="674" spans="1:14" x14ac:dyDescent="0.25">
      <c r="A674" s="18">
        <f>'worksheet_(ref_spectra)'!A674</f>
        <v>618.79999999998495</v>
      </c>
      <c r="B674" s="18">
        <f>'worksheet_(ref_spectra)'!B674</f>
        <v>206607.71388144101</v>
      </c>
      <c r="C674" s="18">
        <f>'worksheet_(ref_spectra)'!Z674</f>
        <v>206643.0491135222</v>
      </c>
      <c r="D674" s="18">
        <f>Chls_fit!$B$2*'worksheet_(ref_spectra)'!C674</f>
        <v>97242.746892470212</v>
      </c>
      <c r="E674" s="18">
        <f>Chls_fit!$C$2*'worksheet_(ref_spectra)'!D674</f>
        <v>96853.528636304429</v>
      </c>
      <c r="F674" s="18">
        <f t="shared" si="20"/>
        <v>194096.27552877465</v>
      </c>
      <c r="G674" s="18">
        <f>Chls_fit!D$2*'worksheet_(ref_spectra)'!E674</f>
        <v>5594.2389593172675</v>
      </c>
      <c r="H674" s="18">
        <f>Chls_fit!E$2*'worksheet_(ref_spectra)'!F674</f>
        <v>6952.534625430274</v>
      </c>
      <c r="I674" s="18">
        <f t="shared" si="21"/>
        <v>12546.773584747541</v>
      </c>
      <c r="J674" s="18">
        <f>Cars_fit!$B$2*'worksheet_(ref_spectra)'!G674</f>
        <v>0</v>
      </c>
      <c r="K674" s="18">
        <f>Cars_fit!$C$2*'worksheet_(ref_spectra)'!H674</f>
        <v>0</v>
      </c>
      <c r="L674" s="18">
        <f>Cars_fit!$D$2*'worksheet_(ref_spectra)'!I674</f>
        <v>0</v>
      </c>
      <c r="M674" s="18">
        <f>Cars_fit!$E$2*'worksheet_(ref_spectra)'!J674</f>
        <v>0</v>
      </c>
      <c r="N674" s="18">
        <f>Cars_fit!$F$2*'worksheet_(ref_spectra)'!K674</f>
        <v>0</v>
      </c>
    </row>
    <row r="675" spans="1:14" x14ac:dyDescent="0.25">
      <c r="A675" s="18">
        <f>'worksheet_(ref_spectra)'!A675</f>
        <v>619.19999999998504</v>
      </c>
      <c r="B675" s="18">
        <f>'worksheet_(ref_spectra)'!B675</f>
        <v>206801.150748727</v>
      </c>
      <c r="C675" s="18">
        <f>'worksheet_(ref_spectra)'!Z675</f>
        <v>206437.32081937196</v>
      </c>
      <c r="D675" s="18">
        <f>Chls_fit!$B$2*'worksheet_(ref_spectra)'!C675</f>
        <v>97211.139680972963</v>
      </c>
      <c r="E675" s="18">
        <f>Chls_fit!$C$2*'worksheet_(ref_spectra)'!D675</f>
        <v>96683.438008506797</v>
      </c>
      <c r="F675" s="18">
        <f t="shared" si="20"/>
        <v>193894.57768947975</v>
      </c>
      <c r="G675" s="18">
        <f>Chls_fit!D$2*'worksheet_(ref_spectra)'!E675</f>
        <v>5594.2389593172675</v>
      </c>
      <c r="H675" s="18">
        <f>Chls_fit!E$2*'worksheet_(ref_spectra)'!F675</f>
        <v>6948.5041705749518</v>
      </c>
      <c r="I675" s="18">
        <f t="shared" si="21"/>
        <v>12542.74312989222</v>
      </c>
      <c r="J675" s="18">
        <f>Cars_fit!$B$2*'worksheet_(ref_spectra)'!G675</f>
        <v>0</v>
      </c>
      <c r="K675" s="18">
        <f>Cars_fit!$C$2*'worksheet_(ref_spectra)'!H675</f>
        <v>0</v>
      </c>
      <c r="L675" s="18">
        <f>Cars_fit!$D$2*'worksheet_(ref_spectra)'!I675</f>
        <v>0</v>
      </c>
      <c r="M675" s="18">
        <f>Cars_fit!$E$2*'worksheet_(ref_spectra)'!J675</f>
        <v>0</v>
      </c>
      <c r="N675" s="18">
        <f>Cars_fit!$F$2*'worksheet_(ref_spectra)'!K675</f>
        <v>0</v>
      </c>
    </row>
    <row r="676" spans="1:14" x14ac:dyDescent="0.25">
      <c r="A676" s="18">
        <f>'worksheet_(ref_spectra)'!A676</f>
        <v>619.59999999998502</v>
      </c>
      <c r="B676" s="18">
        <f>'worksheet_(ref_spectra)'!B676</f>
        <v>206202.64999203201</v>
      </c>
      <c r="C676" s="18">
        <f>'worksheet_(ref_spectra)'!Z676</f>
        <v>205943.09333180578</v>
      </c>
      <c r="D676" s="18">
        <f>Chls_fit!$B$2*'worksheet_(ref_spectra)'!C676</f>
        <v>96996.210642791586</v>
      </c>
      <c r="E676" s="18">
        <f>Chls_fit!$C$2*'worksheet_(ref_spectra)'!D676</f>
        <v>96375.966489026468</v>
      </c>
      <c r="F676" s="18">
        <f t="shared" si="20"/>
        <v>193372.17713181805</v>
      </c>
      <c r="G676" s="18">
        <f>Chls_fit!D$2*'worksheet_(ref_spectra)'!E676</f>
        <v>5611.1267558178897</v>
      </c>
      <c r="H676" s="18">
        <f>Chls_fit!E$2*'worksheet_(ref_spectra)'!F676</f>
        <v>6959.7894441698527</v>
      </c>
      <c r="I676" s="18">
        <f t="shared" si="21"/>
        <v>12570.916199987743</v>
      </c>
      <c r="J676" s="18">
        <f>Cars_fit!$B$2*'worksheet_(ref_spectra)'!G676</f>
        <v>0</v>
      </c>
      <c r="K676" s="18">
        <f>Cars_fit!$C$2*'worksheet_(ref_spectra)'!H676</f>
        <v>0</v>
      </c>
      <c r="L676" s="18">
        <f>Cars_fit!$D$2*'worksheet_(ref_spectra)'!I676</f>
        <v>0</v>
      </c>
      <c r="M676" s="18">
        <f>Cars_fit!$E$2*'worksheet_(ref_spectra)'!J676</f>
        <v>0</v>
      </c>
      <c r="N676" s="18">
        <f>Cars_fit!$F$2*'worksheet_(ref_spectra)'!K676</f>
        <v>0</v>
      </c>
    </row>
    <row r="677" spans="1:14" x14ac:dyDescent="0.25">
      <c r="A677" s="18">
        <f>'worksheet_(ref_spectra)'!A677</f>
        <v>619.99999999998499</v>
      </c>
      <c r="B677" s="18">
        <f>'worksheet_(ref_spectra)'!B677</f>
        <v>205659.51767124399</v>
      </c>
      <c r="C677" s="18">
        <f>'worksheet_(ref_spectra)'!Z677</f>
        <v>205599.55576598004</v>
      </c>
      <c r="D677" s="18">
        <f>Chls_fit!$B$2*'worksheet_(ref_spectra)'!C677</f>
        <v>96914.031892898711</v>
      </c>
      <c r="E677" s="18">
        <f>Chls_fit!$C$2*'worksheet_(ref_spectra)'!D677</f>
        <v>96094.662758438077</v>
      </c>
      <c r="F677" s="18">
        <f t="shared" si="20"/>
        <v>193008.69465133679</v>
      </c>
      <c r="G677" s="18">
        <f>Chls_fit!D$2*'worksheet_(ref_spectra)'!E677</f>
        <v>5623.0107607627724</v>
      </c>
      <c r="H677" s="18">
        <f>Chls_fit!E$2*'worksheet_(ref_spectra)'!F677</f>
        <v>6967.8503538804971</v>
      </c>
      <c r="I677" s="18">
        <f t="shared" si="21"/>
        <v>12590.86111464327</v>
      </c>
      <c r="J677" s="18">
        <f>Cars_fit!$B$2*'worksheet_(ref_spectra)'!G677</f>
        <v>0</v>
      </c>
      <c r="K677" s="18">
        <f>Cars_fit!$C$2*'worksheet_(ref_spectra)'!H677</f>
        <v>0</v>
      </c>
      <c r="L677" s="18">
        <f>Cars_fit!$D$2*'worksheet_(ref_spectra)'!I677</f>
        <v>0</v>
      </c>
      <c r="M677" s="18">
        <f>Cars_fit!$E$2*'worksheet_(ref_spectra)'!J677</f>
        <v>0</v>
      </c>
      <c r="N677" s="18">
        <f>Cars_fit!$F$2*'worksheet_(ref_spectra)'!K677</f>
        <v>0</v>
      </c>
    </row>
    <row r="678" spans="1:14" x14ac:dyDescent="0.25">
      <c r="A678" s="18">
        <f>'worksheet_(ref_spectra)'!A678</f>
        <v>620.39999999998497</v>
      </c>
      <c r="B678" s="18">
        <f>'worksheet_(ref_spectra)'!B678</f>
        <v>205322.38939555798</v>
      </c>
      <c r="C678" s="18">
        <f>'worksheet_(ref_spectra)'!Z678</f>
        <v>204875.60460776687</v>
      </c>
      <c r="D678" s="18">
        <f>Chls_fit!$B$2*'worksheet_(ref_spectra)'!C678</f>
        <v>96591.63833562666</v>
      </c>
      <c r="E678" s="18">
        <f>Chls_fit!$C$2*'worksheet_(ref_spectra)'!D678</f>
        <v>95649.810347275037</v>
      </c>
      <c r="F678" s="18">
        <f t="shared" si="20"/>
        <v>192241.44868290168</v>
      </c>
      <c r="G678" s="18">
        <f>Chls_fit!D$2*'worksheet_(ref_spectra)'!E678</f>
        <v>5646.1532967080693</v>
      </c>
      <c r="H678" s="18">
        <f>Chls_fit!E$2*'worksheet_(ref_spectra)'!F678</f>
        <v>6988.0026281571063</v>
      </c>
      <c r="I678" s="18">
        <f t="shared" si="21"/>
        <v>12634.155924865176</v>
      </c>
      <c r="J678" s="18">
        <f>Cars_fit!$B$2*'worksheet_(ref_spectra)'!G678</f>
        <v>0</v>
      </c>
      <c r="K678" s="18">
        <f>Cars_fit!$C$2*'worksheet_(ref_spectra)'!H678</f>
        <v>0</v>
      </c>
      <c r="L678" s="18">
        <f>Cars_fit!$D$2*'worksheet_(ref_spectra)'!I678</f>
        <v>0</v>
      </c>
      <c r="M678" s="18">
        <f>Cars_fit!$E$2*'worksheet_(ref_spectra)'!J678</f>
        <v>0</v>
      </c>
      <c r="N678" s="18">
        <f>Cars_fit!$F$2*'worksheet_(ref_spectra)'!K678</f>
        <v>0</v>
      </c>
    </row>
    <row r="679" spans="1:14" x14ac:dyDescent="0.25">
      <c r="A679" s="18">
        <f>'worksheet_(ref_spectra)'!A679</f>
        <v>620.79999999998495</v>
      </c>
      <c r="B679" s="18">
        <f>'worksheet_(ref_spectra)'!B679</f>
        <v>204806.53471570901</v>
      </c>
      <c r="C679" s="18">
        <f>'worksheet_(ref_spectra)'!Z679</f>
        <v>204452.46448227024</v>
      </c>
      <c r="D679" s="18">
        <f>Chls_fit!$B$2*'worksheet_(ref_spectra)'!C679</f>
        <v>96496.816701134885</v>
      </c>
      <c r="E679" s="18">
        <f>Chls_fit!$C$2*'worksheet_(ref_spectra)'!D679</f>
        <v>95276.919355564853</v>
      </c>
      <c r="F679" s="18">
        <f t="shared" si="20"/>
        <v>191773.73605669974</v>
      </c>
      <c r="G679" s="18">
        <f>Chls_fit!D$2*'worksheet_(ref_spectra)'!E679</f>
        <v>5659.2882495418871</v>
      </c>
      <c r="H679" s="18">
        <f>Chls_fit!E$2*'worksheet_(ref_spectra)'!F679</f>
        <v>7019.4401760286173</v>
      </c>
      <c r="I679" s="18">
        <f t="shared" si="21"/>
        <v>12678.728425570505</v>
      </c>
      <c r="J679" s="18">
        <f>Cars_fit!$B$2*'worksheet_(ref_spectra)'!G679</f>
        <v>0</v>
      </c>
      <c r="K679" s="18">
        <f>Cars_fit!$C$2*'worksheet_(ref_spectra)'!H679</f>
        <v>0</v>
      </c>
      <c r="L679" s="18">
        <f>Cars_fit!$D$2*'worksheet_(ref_spectra)'!I679</f>
        <v>0</v>
      </c>
      <c r="M679" s="18">
        <f>Cars_fit!$E$2*'worksheet_(ref_spectra)'!J679</f>
        <v>0</v>
      </c>
      <c r="N679" s="18">
        <f>Cars_fit!$F$2*'worksheet_(ref_spectra)'!K679</f>
        <v>0</v>
      </c>
    </row>
    <row r="680" spans="1:14" x14ac:dyDescent="0.25">
      <c r="A680" s="18">
        <f>'worksheet_(ref_spectra)'!A680</f>
        <v>621.19999999998504</v>
      </c>
      <c r="B680" s="18">
        <f>'worksheet_(ref_spectra)'!B680</f>
        <v>203949.918578565</v>
      </c>
      <c r="C680" s="18">
        <f>'worksheet_(ref_spectra)'!Z680</f>
        <v>203617.01114122875</v>
      </c>
      <c r="D680" s="18">
        <f>Chls_fit!$B$2*'worksheet_(ref_spectra)'!C680</f>
        <v>96149.137374665021</v>
      </c>
      <c r="E680" s="18">
        <f>Chls_fit!$C$2*'worksheet_(ref_spectra)'!D680</f>
        <v>94753.563577725989</v>
      </c>
      <c r="F680" s="18">
        <f t="shared" si="20"/>
        <v>190902.70095239102</v>
      </c>
      <c r="G680" s="18">
        <f>Chls_fit!D$2*'worksheet_(ref_spectra)'!E680</f>
        <v>5686.8091030984569</v>
      </c>
      <c r="H680" s="18">
        <f>Chls_fit!E$2*'worksheet_(ref_spectra)'!F680</f>
        <v>7027.5010857392608</v>
      </c>
      <c r="I680" s="18">
        <f t="shared" si="21"/>
        <v>12714.310188837717</v>
      </c>
      <c r="J680" s="18">
        <f>Cars_fit!$B$2*'worksheet_(ref_spectra)'!G680</f>
        <v>0</v>
      </c>
      <c r="K680" s="18">
        <f>Cars_fit!$C$2*'worksheet_(ref_spectra)'!H680</f>
        <v>0</v>
      </c>
      <c r="L680" s="18">
        <f>Cars_fit!$D$2*'worksheet_(ref_spectra)'!I680</f>
        <v>0</v>
      </c>
      <c r="M680" s="18">
        <f>Cars_fit!$E$2*'worksheet_(ref_spectra)'!J680</f>
        <v>0</v>
      </c>
      <c r="N680" s="18">
        <f>Cars_fit!$F$2*'worksheet_(ref_spectra)'!K680</f>
        <v>0</v>
      </c>
    </row>
    <row r="681" spans="1:14" x14ac:dyDescent="0.25">
      <c r="A681" s="18">
        <f>'worksheet_(ref_spectra)'!A681</f>
        <v>621.59999999998502</v>
      </c>
      <c r="B681" s="18">
        <f>'worksheet_(ref_spectra)'!B681</f>
        <v>202618.642038391</v>
      </c>
      <c r="C681" s="18">
        <f>'worksheet_(ref_spectra)'!Z681</f>
        <v>202841.64046075146</v>
      </c>
      <c r="D681" s="18">
        <f>Chls_fit!$B$2*'worksheet_(ref_spectra)'!C681</f>
        <v>95845.708144291319</v>
      </c>
      <c r="E681" s="18">
        <f>Chls_fit!$C$2*'worksheet_(ref_spectra)'!D681</f>
        <v>94204.040010995188</v>
      </c>
      <c r="F681" s="18">
        <f t="shared" si="20"/>
        <v>190049.74815528651</v>
      </c>
      <c r="G681" s="18">
        <f>Chls_fit!D$2*'worksheet_(ref_spectra)'!E681</f>
        <v>5716.831852432897</v>
      </c>
      <c r="H681" s="18">
        <f>Chls_fit!E$2*'worksheet_(ref_spectra)'!F681</f>
        <v>7075.0604530320588</v>
      </c>
      <c r="I681" s="18">
        <f t="shared" si="21"/>
        <v>12791.892305464957</v>
      </c>
      <c r="J681" s="18">
        <f>Cars_fit!$B$2*'worksheet_(ref_spectra)'!G681</f>
        <v>0</v>
      </c>
      <c r="K681" s="18">
        <f>Cars_fit!$C$2*'worksheet_(ref_spectra)'!H681</f>
        <v>0</v>
      </c>
      <c r="L681" s="18">
        <f>Cars_fit!$D$2*'worksheet_(ref_spectra)'!I681</f>
        <v>0</v>
      </c>
      <c r="M681" s="18">
        <f>Cars_fit!$E$2*'worksheet_(ref_spectra)'!J681</f>
        <v>0</v>
      </c>
      <c r="N681" s="18">
        <f>Cars_fit!$F$2*'worksheet_(ref_spectra)'!K681</f>
        <v>0</v>
      </c>
    </row>
    <row r="682" spans="1:14" x14ac:dyDescent="0.25">
      <c r="A682" s="18">
        <f>'worksheet_(ref_spectra)'!A682</f>
        <v>621.99999999998499</v>
      </c>
      <c r="B682" s="18">
        <f>'worksheet_(ref_spectra)'!B682</f>
        <v>201870.779946072</v>
      </c>
      <c r="C682" s="18">
        <f>'worksheet_(ref_spectra)'!Z682</f>
        <v>201723.91644749712</v>
      </c>
      <c r="D682" s="18">
        <f>Chls_fit!$B$2*'worksheet_(ref_spectra)'!C682</f>
        <v>95339.992760335168</v>
      </c>
      <c r="E682" s="18">
        <f>Chls_fit!$C$2*'worksheet_(ref_spectra)'!D682</f>
        <v>93523.67749980466</v>
      </c>
      <c r="F682" s="18">
        <f t="shared" si="20"/>
        <v>188863.67026013983</v>
      </c>
      <c r="G682" s="18">
        <f>Chls_fit!D$2*'worksheet_(ref_spectra)'!E682</f>
        <v>5748.1055496562713</v>
      </c>
      <c r="H682" s="18">
        <f>Chls_fit!E$2*'worksheet_(ref_spectra)'!F682</f>
        <v>7112.1406377010208</v>
      </c>
      <c r="I682" s="18">
        <f t="shared" si="21"/>
        <v>12860.246187357292</v>
      </c>
      <c r="J682" s="18">
        <f>Cars_fit!$B$2*'worksheet_(ref_spectra)'!G682</f>
        <v>0</v>
      </c>
      <c r="K682" s="18">
        <f>Cars_fit!$C$2*'worksheet_(ref_spectra)'!H682</f>
        <v>0</v>
      </c>
      <c r="L682" s="18">
        <f>Cars_fit!$D$2*'worksheet_(ref_spectra)'!I682</f>
        <v>0</v>
      </c>
      <c r="M682" s="18">
        <f>Cars_fit!$E$2*'worksheet_(ref_spectra)'!J682</f>
        <v>0</v>
      </c>
      <c r="N682" s="18">
        <f>Cars_fit!$F$2*'worksheet_(ref_spectra)'!K682</f>
        <v>0</v>
      </c>
    </row>
    <row r="683" spans="1:14" x14ac:dyDescent="0.25">
      <c r="A683" s="18">
        <f>'worksheet_(ref_spectra)'!A683</f>
        <v>622.39999999998497</v>
      </c>
      <c r="B683" s="18">
        <f>'worksheet_(ref_spectra)'!B683</f>
        <v>200684.630814178</v>
      </c>
      <c r="C683" s="18">
        <f>'worksheet_(ref_spectra)'!Z683</f>
        <v>200683.26117254971</v>
      </c>
      <c r="D683" s="18">
        <f>Chls_fit!$B$2*'worksheet_(ref_spectra)'!C683</f>
        <v>94948.063337769141</v>
      </c>
      <c r="E683" s="18">
        <f>Chls_fit!$C$2*'worksheet_(ref_spectra)'!D683</f>
        <v>92817.147199722196</v>
      </c>
      <c r="F683" s="18">
        <f t="shared" si="20"/>
        <v>187765.21053749134</v>
      </c>
      <c r="G683" s="18">
        <f>Chls_fit!D$2*'worksheet_(ref_spectra)'!E683</f>
        <v>5771.2480856015682</v>
      </c>
      <c r="H683" s="18">
        <f>Chls_fit!E$2*'worksheet_(ref_spectra)'!F683</f>
        <v>7146.8025494567892</v>
      </c>
      <c r="I683" s="18">
        <f t="shared" si="21"/>
        <v>12918.050635058356</v>
      </c>
      <c r="J683" s="18">
        <f>Cars_fit!$B$2*'worksheet_(ref_spectra)'!G683</f>
        <v>0</v>
      </c>
      <c r="K683" s="18">
        <f>Cars_fit!$C$2*'worksheet_(ref_spectra)'!H683</f>
        <v>0</v>
      </c>
      <c r="L683" s="18">
        <f>Cars_fit!$D$2*'worksheet_(ref_spectra)'!I683</f>
        <v>0</v>
      </c>
      <c r="M683" s="18">
        <f>Cars_fit!$E$2*'worksheet_(ref_spectra)'!J683</f>
        <v>0</v>
      </c>
      <c r="N683" s="18">
        <f>Cars_fit!$F$2*'worksheet_(ref_spectra)'!K683</f>
        <v>0</v>
      </c>
    </row>
    <row r="684" spans="1:14" x14ac:dyDescent="0.25">
      <c r="A684" s="18">
        <f>'worksheet_(ref_spectra)'!A684</f>
        <v>622.79999999998404</v>
      </c>
      <c r="B684" s="18">
        <f>'worksheet_(ref_spectra)'!B684</f>
        <v>199893.72892963301</v>
      </c>
      <c r="C684" s="18">
        <f>'worksheet_(ref_spectra)'!Z684</f>
        <v>199431.23326667852</v>
      </c>
      <c r="D684" s="18">
        <f>Chls_fit!$B$2*'worksheet_(ref_spectra)'!C684</f>
        <v>94360.169203920101</v>
      </c>
      <c r="E684" s="18">
        <f>Chls_fit!$C$2*'worksheet_(ref_spectra)'!D684</f>
        <v>92038.655480186892</v>
      </c>
      <c r="F684" s="18">
        <f t="shared" si="20"/>
        <v>186398.82468410698</v>
      </c>
      <c r="G684" s="18">
        <f>Chls_fit!D$2*'worksheet_(ref_spectra)'!E684</f>
        <v>5816.2822096032278</v>
      </c>
      <c r="H684" s="18">
        <f>Chls_fit!E$2*'worksheet_(ref_spectra)'!F684</f>
        <v>7216.126372968326</v>
      </c>
      <c r="I684" s="18">
        <f t="shared" si="21"/>
        <v>13032.408582571554</v>
      </c>
      <c r="J684" s="18">
        <f>Cars_fit!$B$2*'worksheet_(ref_spectra)'!G684</f>
        <v>0</v>
      </c>
      <c r="K684" s="18">
        <f>Cars_fit!$C$2*'worksheet_(ref_spectra)'!H684</f>
        <v>0</v>
      </c>
      <c r="L684" s="18">
        <f>Cars_fit!$D$2*'worksheet_(ref_spectra)'!I684</f>
        <v>0</v>
      </c>
      <c r="M684" s="18">
        <f>Cars_fit!$E$2*'worksheet_(ref_spectra)'!J684</f>
        <v>0</v>
      </c>
      <c r="N684" s="18">
        <f>Cars_fit!$F$2*'worksheet_(ref_spectra)'!K684</f>
        <v>0</v>
      </c>
    </row>
    <row r="685" spans="1:14" x14ac:dyDescent="0.25">
      <c r="A685" s="18">
        <f>'worksheet_(ref_spectra)'!A685</f>
        <v>623.19999999998402</v>
      </c>
      <c r="B685" s="18">
        <f>'worksheet_(ref_spectra)'!B685</f>
        <v>198554.66466893302</v>
      </c>
      <c r="C685" s="18">
        <f>'worksheet_(ref_spectra)'!Z685</f>
        <v>198274.88839263935</v>
      </c>
      <c r="D685" s="18">
        <f>Chls_fit!$B$2*'worksheet_(ref_spectra)'!C685</f>
        <v>93860.7752622634</v>
      </c>
      <c r="E685" s="18">
        <f>Chls_fit!$C$2*'worksheet_(ref_spectra)'!D685</f>
        <v>91286.331549543538</v>
      </c>
      <c r="F685" s="18">
        <f t="shared" si="20"/>
        <v>185147.10681180694</v>
      </c>
      <c r="G685" s="18">
        <f>Chls_fit!D$2*'worksheet_(ref_spectra)'!E685</f>
        <v>5860.0653857159532</v>
      </c>
      <c r="H685" s="18">
        <f>Chls_fit!E$2*'worksheet_(ref_spectra)'!F685</f>
        <v>7267.7161951164462</v>
      </c>
      <c r="I685" s="18">
        <f t="shared" si="21"/>
        <v>13127.781580832399</v>
      </c>
      <c r="J685" s="18">
        <f>Cars_fit!$B$2*'worksheet_(ref_spectra)'!G685</f>
        <v>0</v>
      </c>
      <c r="K685" s="18">
        <f>Cars_fit!$C$2*'worksheet_(ref_spectra)'!H685</f>
        <v>0</v>
      </c>
      <c r="L685" s="18">
        <f>Cars_fit!$D$2*'worksheet_(ref_spectra)'!I685</f>
        <v>0</v>
      </c>
      <c r="M685" s="18">
        <f>Cars_fit!$E$2*'worksheet_(ref_spectra)'!J685</f>
        <v>0</v>
      </c>
      <c r="N685" s="18">
        <f>Cars_fit!$F$2*'worksheet_(ref_spectra)'!K685</f>
        <v>0</v>
      </c>
    </row>
    <row r="686" spans="1:14" x14ac:dyDescent="0.25">
      <c r="A686" s="18">
        <f>'worksheet_(ref_spectra)'!A686</f>
        <v>623.59999999998399</v>
      </c>
      <c r="B686" s="18">
        <f>'worksheet_(ref_spectra)'!B686</f>
        <v>197408.66901650201</v>
      </c>
      <c r="C686" s="18">
        <f>'worksheet_(ref_spectra)'!Z686</f>
        <v>196867.7922895909</v>
      </c>
      <c r="D686" s="18">
        <f>Chls_fit!$B$2*'worksheet_(ref_spectra)'!C686</f>
        <v>93203.345263120384</v>
      </c>
      <c r="E686" s="18">
        <f>Chls_fit!$C$2*'worksheet_(ref_spectra)'!D686</f>
        <v>90403.168674440458</v>
      </c>
      <c r="F686" s="18">
        <f t="shared" si="20"/>
        <v>183606.51393756084</v>
      </c>
      <c r="G686" s="18">
        <f>Chls_fit!D$2*'worksheet_(ref_spectra)'!E686</f>
        <v>5916.9835146624946</v>
      </c>
      <c r="H686" s="18">
        <f>Chls_fit!E$2*'worksheet_(ref_spectra)'!F686</f>
        <v>7344.2948373675617</v>
      </c>
      <c r="I686" s="18">
        <f t="shared" si="21"/>
        <v>13261.278352030056</v>
      </c>
      <c r="J686" s="18">
        <f>Cars_fit!$B$2*'worksheet_(ref_spectra)'!G686</f>
        <v>0</v>
      </c>
      <c r="K686" s="18">
        <f>Cars_fit!$C$2*'worksheet_(ref_spectra)'!H686</f>
        <v>0</v>
      </c>
      <c r="L686" s="18">
        <f>Cars_fit!$D$2*'worksheet_(ref_spectra)'!I686</f>
        <v>0</v>
      </c>
      <c r="M686" s="18">
        <f>Cars_fit!$E$2*'worksheet_(ref_spectra)'!J686</f>
        <v>0</v>
      </c>
      <c r="N686" s="18">
        <f>Cars_fit!$F$2*'worksheet_(ref_spectra)'!K686</f>
        <v>0</v>
      </c>
    </row>
    <row r="687" spans="1:14" x14ac:dyDescent="0.25">
      <c r="A687" s="18">
        <f>'worksheet_(ref_spectra)'!A687</f>
        <v>623.99999999998397</v>
      </c>
      <c r="B687" s="18">
        <f>'worksheet_(ref_spectra)'!B687</f>
        <v>195742.36057090998</v>
      </c>
      <c r="C687" s="18">
        <f>'worksheet_(ref_spectra)'!Z687</f>
        <v>195566.86928203574</v>
      </c>
      <c r="D687" s="18">
        <f>Chls_fit!$B$2*'worksheet_(ref_spectra)'!C687</f>
        <v>92590.165360073544</v>
      </c>
      <c r="E687" s="18">
        <f>Chls_fit!$C$2*'worksheet_(ref_spectra)'!D687</f>
        <v>89552.715535452298</v>
      </c>
      <c r="F687" s="18">
        <f t="shared" si="20"/>
        <v>182142.88089552586</v>
      </c>
      <c r="G687" s="18">
        <f>Chls_fit!D$2*'worksheet_(ref_spectra)'!E687</f>
        <v>5967.6469041643613</v>
      </c>
      <c r="H687" s="18">
        <f>Chls_fit!E$2*'worksheet_(ref_spectra)'!F687</f>
        <v>7456.3414823455105</v>
      </c>
      <c r="I687" s="18">
        <f t="shared" si="21"/>
        <v>13423.988386509871</v>
      </c>
      <c r="J687" s="18">
        <f>Cars_fit!$B$2*'worksheet_(ref_spectra)'!G687</f>
        <v>0</v>
      </c>
      <c r="K687" s="18">
        <f>Cars_fit!$C$2*'worksheet_(ref_spectra)'!H687</f>
        <v>0</v>
      </c>
      <c r="L687" s="18">
        <f>Cars_fit!$D$2*'worksheet_(ref_spectra)'!I687</f>
        <v>0</v>
      </c>
      <c r="M687" s="18">
        <f>Cars_fit!$E$2*'worksheet_(ref_spectra)'!J687</f>
        <v>0</v>
      </c>
      <c r="N687" s="18">
        <f>Cars_fit!$F$2*'worksheet_(ref_spectra)'!K687</f>
        <v>0</v>
      </c>
    </row>
    <row r="688" spans="1:14" x14ac:dyDescent="0.25">
      <c r="A688" s="18">
        <f>'worksheet_(ref_spectra)'!A688</f>
        <v>624.39999999998395</v>
      </c>
      <c r="B688" s="18">
        <f>'worksheet_(ref_spectra)'!B688</f>
        <v>194350.204548977</v>
      </c>
      <c r="C688" s="18">
        <f>'worksheet_(ref_spectra)'!Z688</f>
        <v>194413.22486907482</v>
      </c>
      <c r="D688" s="18">
        <f>Chls_fit!$B$2*'worksheet_(ref_spectra)'!C688</f>
        <v>92084.449976117379</v>
      </c>
      <c r="E688" s="18">
        <f>Chls_fit!$C$2*'worksheet_(ref_spectra)'!D688</f>
        <v>88734.972132579074</v>
      </c>
      <c r="F688" s="18">
        <f t="shared" si="20"/>
        <v>180819.42210869645</v>
      </c>
      <c r="G688" s="18">
        <f>Chls_fit!D$2*'worksheet_(ref_spectra)'!E688</f>
        <v>6043.9547253893961</v>
      </c>
      <c r="H688" s="18">
        <f>Chls_fit!E$2*'worksheet_(ref_spectra)'!F688</f>
        <v>7549.8480349889787</v>
      </c>
      <c r="I688" s="18">
        <f t="shared" si="21"/>
        <v>13593.802760378374</v>
      </c>
      <c r="J688" s="18">
        <f>Cars_fit!$B$2*'worksheet_(ref_spectra)'!G688</f>
        <v>0</v>
      </c>
      <c r="K688" s="18">
        <f>Cars_fit!$C$2*'worksheet_(ref_spectra)'!H688</f>
        <v>0</v>
      </c>
      <c r="L688" s="18">
        <f>Cars_fit!$D$2*'worksheet_(ref_spectra)'!I688</f>
        <v>0</v>
      </c>
      <c r="M688" s="18">
        <f>Cars_fit!$E$2*'worksheet_(ref_spectra)'!J688</f>
        <v>0</v>
      </c>
      <c r="N688" s="18">
        <f>Cars_fit!$F$2*'worksheet_(ref_spectra)'!K688</f>
        <v>0</v>
      </c>
    </row>
    <row r="689" spans="1:14" x14ac:dyDescent="0.25">
      <c r="A689" s="18">
        <f>'worksheet_(ref_spectra)'!A689</f>
        <v>624.79999999998404</v>
      </c>
      <c r="B689" s="18">
        <f>'worksheet_(ref_spectra)'!B689</f>
        <v>193125.836968221</v>
      </c>
      <c r="C689" s="18">
        <f>'worksheet_(ref_spectra)'!Z689</f>
        <v>192734.98538972184</v>
      </c>
      <c r="D689" s="18">
        <f>Chls_fit!$B$2*'worksheet_(ref_spectra)'!C689</f>
        <v>91300.591130985325</v>
      </c>
      <c r="E689" s="18">
        <f>Chls_fit!$C$2*'worksheet_(ref_spectra)'!D689</f>
        <v>87642.466946340457</v>
      </c>
      <c r="F689" s="18">
        <f t="shared" si="20"/>
        <v>178943.05807732578</v>
      </c>
      <c r="G689" s="18">
        <f>Chls_fit!D$2*'worksheet_(ref_spectra)'!E689</f>
        <v>6117.1351768920931</v>
      </c>
      <c r="H689" s="18">
        <f>Chls_fit!E$2*'worksheet_(ref_spectra)'!F689</f>
        <v>7674.792135503958</v>
      </c>
      <c r="I689" s="18">
        <f t="shared" si="21"/>
        <v>13791.927312396052</v>
      </c>
      <c r="J689" s="18">
        <f>Cars_fit!$B$2*'worksheet_(ref_spectra)'!G689</f>
        <v>0</v>
      </c>
      <c r="K689" s="18">
        <f>Cars_fit!$C$2*'worksheet_(ref_spectra)'!H689</f>
        <v>0</v>
      </c>
      <c r="L689" s="18">
        <f>Cars_fit!$D$2*'worksheet_(ref_spectra)'!I689</f>
        <v>0</v>
      </c>
      <c r="M689" s="18">
        <f>Cars_fit!$E$2*'worksheet_(ref_spectra)'!J689</f>
        <v>0</v>
      </c>
      <c r="N689" s="18">
        <f>Cars_fit!$F$2*'worksheet_(ref_spectra)'!K689</f>
        <v>0</v>
      </c>
    </row>
    <row r="690" spans="1:14" x14ac:dyDescent="0.25">
      <c r="A690" s="18">
        <f>'worksheet_(ref_spectra)'!A690</f>
        <v>625.19999999998402</v>
      </c>
      <c r="B690" s="18">
        <f>'worksheet_(ref_spectra)'!B690</f>
        <v>191737.90142887802</v>
      </c>
      <c r="C690" s="18">
        <f>'worksheet_(ref_spectra)'!Z690</f>
        <v>191287.71396557943</v>
      </c>
      <c r="D690" s="18">
        <f>Chls_fit!$B$2*'worksheet_(ref_spectra)'!C690</f>
        <v>90560.982381949449</v>
      </c>
      <c r="E690" s="18">
        <f>Chls_fit!$C$2*'worksheet_(ref_spectra)'!D690</f>
        <v>86713.510440676473</v>
      </c>
      <c r="F690" s="18">
        <f t="shared" si="20"/>
        <v>177274.49282262591</v>
      </c>
      <c r="G690" s="18">
        <f>Chls_fit!D$2*'worksheet_(ref_spectra)'!E690</f>
        <v>6202.1996333396719</v>
      </c>
      <c r="H690" s="18">
        <f>Chls_fit!E$2*'worksheet_(ref_spectra)'!F690</f>
        <v>7811.0215096138381</v>
      </c>
      <c r="I690" s="18">
        <f t="shared" si="21"/>
        <v>14013.221142953509</v>
      </c>
      <c r="J690" s="18">
        <f>Cars_fit!$B$2*'worksheet_(ref_spectra)'!G690</f>
        <v>0</v>
      </c>
      <c r="K690" s="18">
        <f>Cars_fit!$C$2*'worksheet_(ref_spectra)'!H690</f>
        <v>0</v>
      </c>
      <c r="L690" s="18">
        <f>Cars_fit!$D$2*'worksheet_(ref_spectra)'!I690</f>
        <v>0</v>
      </c>
      <c r="M690" s="18">
        <f>Cars_fit!$E$2*'worksheet_(ref_spectra)'!J690</f>
        <v>0</v>
      </c>
      <c r="N690" s="18">
        <f>Cars_fit!$F$2*'worksheet_(ref_spectra)'!K690</f>
        <v>0</v>
      </c>
    </row>
    <row r="691" spans="1:14" x14ac:dyDescent="0.25">
      <c r="A691" s="18">
        <f>'worksheet_(ref_spectra)'!A691</f>
        <v>625.59999999998399</v>
      </c>
      <c r="B691" s="18">
        <f>'worksheet_(ref_spectra)'!B691</f>
        <v>190086.18392472202</v>
      </c>
      <c r="C691" s="18">
        <f>'worksheet_(ref_spectra)'!Z691</f>
        <v>189643.60769220485</v>
      </c>
      <c r="D691" s="18">
        <f>Chls_fit!$B$2*'worksheet_(ref_spectra)'!C691</f>
        <v>89770.802094517945</v>
      </c>
      <c r="E691" s="18">
        <f>Chls_fit!$C$2*'worksheet_(ref_spectra)'!D691</f>
        <v>85627.54720166084</v>
      </c>
      <c r="F691" s="18">
        <f t="shared" si="20"/>
        <v>175398.34929617879</v>
      </c>
      <c r="G691" s="18">
        <f>Chls_fit!D$2*'worksheet_(ref_spectra)'!E691</f>
        <v>6289.1405116206533</v>
      </c>
      <c r="H691" s="18">
        <f>Chls_fit!E$2*'worksheet_(ref_spectra)'!F691</f>
        <v>7956.1178844054257</v>
      </c>
      <c r="I691" s="18">
        <f t="shared" si="21"/>
        <v>14245.258396026078</v>
      </c>
      <c r="J691" s="18">
        <f>Cars_fit!$B$2*'worksheet_(ref_spectra)'!G691</f>
        <v>0</v>
      </c>
      <c r="K691" s="18">
        <f>Cars_fit!$C$2*'worksheet_(ref_spectra)'!H691</f>
        <v>0</v>
      </c>
      <c r="L691" s="18">
        <f>Cars_fit!$D$2*'worksheet_(ref_spectra)'!I691</f>
        <v>0</v>
      </c>
      <c r="M691" s="18">
        <f>Cars_fit!$E$2*'worksheet_(ref_spectra)'!J691</f>
        <v>0</v>
      </c>
      <c r="N691" s="18">
        <f>Cars_fit!$F$2*'worksheet_(ref_spectra)'!K691</f>
        <v>0</v>
      </c>
    </row>
    <row r="692" spans="1:14" x14ac:dyDescent="0.25">
      <c r="A692" s="18">
        <f>'worksheet_(ref_spectra)'!A692</f>
        <v>625.99999999998397</v>
      </c>
      <c r="B692" s="18">
        <f>'worksheet_(ref_spectra)'!B692</f>
        <v>188079.686147728</v>
      </c>
      <c r="C692" s="18">
        <f>'worksheet_(ref_spectra)'!Z692</f>
        <v>187837.0698675391</v>
      </c>
      <c r="D692" s="18">
        <f>Chls_fit!$B$2*'worksheet_(ref_spectra)'!C692</f>
        <v>88873.157287995753</v>
      </c>
      <c r="E692" s="18">
        <f>Chls_fit!$C$2*'worksheet_(ref_spectra)'!D692</f>
        <v>84476.164490415336</v>
      </c>
      <c r="F692" s="18">
        <f t="shared" si="20"/>
        <v>173349.3217784111</v>
      </c>
      <c r="G692" s="18">
        <f>Chls_fit!D$2*'worksheet_(ref_spectra)'!E692</f>
        <v>6387.3399209020499</v>
      </c>
      <c r="H692" s="18">
        <f>Chls_fit!E$2*'worksheet_(ref_spectra)'!F692</f>
        <v>8100.4081682259502</v>
      </c>
      <c r="I692" s="18">
        <f t="shared" si="21"/>
        <v>14487.748089127999</v>
      </c>
      <c r="J692" s="18">
        <f>Cars_fit!$B$2*'worksheet_(ref_spectra)'!G692</f>
        <v>0</v>
      </c>
      <c r="K692" s="18">
        <f>Cars_fit!$C$2*'worksheet_(ref_spectra)'!H692</f>
        <v>0</v>
      </c>
      <c r="L692" s="18">
        <f>Cars_fit!$D$2*'worksheet_(ref_spectra)'!I692</f>
        <v>0</v>
      </c>
      <c r="M692" s="18">
        <f>Cars_fit!$E$2*'worksheet_(ref_spectra)'!J692</f>
        <v>0</v>
      </c>
      <c r="N692" s="18">
        <f>Cars_fit!$F$2*'worksheet_(ref_spectra)'!K692</f>
        <v>0</v>
      </c>
    </row>
    <row r="693" spans="1:14" x14ac:dyDescent="0.25">
      <c r="A693" s="18">
        <f>'worksheet_(ref_spectra)'!A693</f>
        <v>626.39999999998395</v>
      </c>
      <c r="B693" s="18">
        <f>'worksheet_(ref_spectra)'!B693</f>
        <v>186417.23125131297</v>
      </c>
      <c r="C693" s="18">
        <f>'worksheet_(ref_spectra)'!Z693</f>
        <v>186065.88919488172</v>
      </c>
      <c r="D693" s="18">
        <f>Chls_fit!$B$2*'worksheet_(ref_spectra)'!C693</f>
        <v>87868.047962382887</v>
      </c>
      <c r="E693" s="18">
        <f>Chls_fit!$C$2*'worksheet_(ref_spectra)'!D693</f>
        <v>83429.452934737608</v>
      </c>
      <c r="F693" s="18">
        <f t="shared" si="20"/>
        <v>171297.50089712051</v>
      </c>
      <c r="G693" s="18">
        <f>Chls_fit!D$2*'worksheet_(ref_spectra)'!E693</f>
        <v>6487.4157520168492</v>
      </c>
      <c r="H693" s="18">
        <f>Chls_fit!E$2*'worksheet_(ref_spectra)'!F693</f>
        <v>8280.972545744371</v>
      </c>
      <c r="I693" s="18">
        <f t="shared" si="21"/>
        <v>14768.388297761219</v>
      </c>
      <c r="J693" s="18">
        <f>Cars_fit!$B$2*'worksheet_(ref_spectra)'!G693</f>
        <v>0</v>
      </c>
      <c r="K693" s="18">
        <f>Cars_fit!$C$2*'worksheet_(ref_spectra)'!H693</f>
        <v>0</v>
      </c>
      <c r="L693" s="18">
        <f>Cars_fit!$D$2*'worksheet_(ref_spectra)'!I693</f>
        <v>0</v>
      </c>
      <c r="M693" s="18">
        <f>Cars_fit!$E$2*'worksheet_(ref_spectra)'!J693</f>
        <v>0</v>
      </c>
      <c r="N693" s="18">
        <f>Cars_fit!$F$2*'worksheet_(ref_spectra)'!K693</f>
        <v>0</v>
      </c>
    </row>
    <row r="694" spans="1:14" x14ac:dyDescent="0.25">
      <c r="A694" s="18">
        <f>'worksheet_(ref_spectra)'!A694</f>
        <v>626.79999999998404</v>
      </c>
      <c r="B694" s="18">
        <f>'worksheet_(ref_spectra)'!B694</f>
        <v>184868.068277724</v>
      </c>
      <c r="C694" s="18">
        <f>'worksheet_(ref_spectra)'!Z694</f>
        <v>184506.69358479072</v>
      </c>
      <c r="D694" s="18">
        <f>Chls_fit!$B$2*'worksheet_(ref_spectra)'!C694</f>
        <v>87058.903348053034</v>
      </c>
      <c r="E694" s="18">
        <f>Chls_fit!$C$2*'worksheet_(ref_spectra)'!D694</f>
        <v>82350.031642944959</v>
      </c>
      <c r="F694" s="18">
        <f t="shared" si="20"/>
        <v>169408.93499099801</v>
      </c>
      <c r="G694" s="18">
        <f>Chls_fit!D$2*'worksheet_(ref_spectra)'!E694</f>
        <v>6622.518124021828</v>
      </c>
      <c r="H694" s="18">
        <f>Chls_fit!E$2*'worksheet_(ref_spectra)'!F694</f>
        <v>8475.2404697708862</v>
      </c>
      <c r="I694" s="18">
        <f t="shared" si="21"/>
        <v>15097.758593792714</v>
      </c>
      <c r="J694" s="18">
        <f>Cars_fit!$B$2*'worksheet_(ref_spectra)'!G694</f>
        <v>0</v>
      </c>
      <c r="K694" s="18">
        <f>Cars_fit!$C$2*'worksheet_(ref_spectra)'!H694</f>
        <v>0</v>
      </c>
      <c r="L694" s="18">
        <f>Cars_fit!$D$2*'worksheet_(ref_spectra)'!I694</f>
        <v>0</v>
      </c>
      <c r="M694" s="18">
        <f>Cars_fit!$E$2*'worksheet_(ref_spectra)'!J694</f>
        <v>0</v>
      </c>
      <c r="N694" s="18">
        <f>Cars_fit!$F$2*'worksheet_(ref_spectra)'!K694</f>
        <v>0</v>
      </c>
    </row>
    <row r="695" spans="1:14" x14ac:dyDescent="0.25">
      <c r="A695" s="18">
        <f>'worksheet_(ref_spectra)'!A695</f>
        <v>627.19999999998402</v>
      </c>
      <c r="B695" s="18">
        <f>'worksheet_(ref_spectra)'!B695</f>
        <v>183042.64267639202</v>
      </c>
      <c r="C695" s="18">
        <f>'worksheet_(ref_spectra)'!Z695</f>
        <v>182680.13234258606</v>
      </c>
      <c r="D695" s="18">
        <f>Chls_fit!$B$2*'worksheet_(ref_spectra)'!C695</f>
        <v>86047.472580140718</v>
      </c>
      <c r="E695" s="18">
        <f>Chls_fit!$C$2*'worksheet_(ref_spectra)'!D695</f>
        <v>81172.481142807519</v>
      </c>
      <c r="F695" s="18">
        <f t="shared" si="20"/>
        <v>167219.95372294824</v>
      </c>
      <c r="G695" s="18">
        <f>Chls_fit!D$2*'worksheet_(ref_spectra)'!E695</f>
        <v>6757.6204960268069</v>
      </c>
      <c r="H695" s="18">
        <f>Chls_fit!E$2*'worksheet_(ref_spectra)'!F695</f>
        <v>8702.5581236110411</v>
      </c>
      <c r="I695" s="18">
        <f t="shared" si="21"/>
        <v>15460.178619637849</v>
      </c>
      <c r="J695" s="18">
        <f>Cars_fit!$B$2*'worksheet_(ref_spectra)'!G695</f>
        <v>0</v>
      </c>
      <c r="K695" s="18">
        <f>Cars_fit!$C$2*'worksheet_(ref_spectra)'!H695</f>
        <v>0</v>
      </c>
      <c r="L695" s="18">
        <f>Cars_fit!$D$2*'worksheet_(ref_spectra)'!I695</f>
        <v>0</v>
      </c>
      <c r="M695" s="18">
        <f>Cars_fit!$E$2*'worksheet_(ref_spectra)'!J695</f>
        <v>0</v>
      </c>
      <c r="N695" s="18">
        <f>Cars_fit!$F$2*'worksheet_(ref_spectra)'!K695</f>
        <v>0</v>
      </c>
    </row>
    <row r="696" spans="1:14" x14ac:dyDescent="0.25">
      <c r="A696" s="18">
        <f>'worksheet_(ref_spectra)'!A696</f>
        <v>627.59999999998399</v>
      </c>
      <c r="B696" s="18">
        <f>'worksheet_(ref_spectra)'!B696</f>
        <v>181344.86403134701</v>
      </c>
      <c r="C696" s="18">
        <f>'worksheet_(ref_spectra)'!Z696</f>
        <v>180968.6075967646</v>
      </c>
      <c r="D696" s="18">
        <f>Chls_fit!$B$2*'worksheet_(ref_spectra)'!C696</f>
        <v>85055.006139126752</v>
      </c>
      <c r="E696" s="18">
        <f>Chls_fit!$C$2*'worksheet_(ref_spectra)'!D696</f>
        <v>80093.05985101487</v>
      </c>
      <c r="F696" s="18">
        <f t="shared" si="20"/>
        <v>165148.06599014162</v>
      </c>
      <c r="G696" s="18">
        <f>Chls_fit!D$2*'worksheet_(ref_spectra)'!E696</f>
        <v>6891.4719201428506</v>
      </c>
      <c r="H696" s="18">
        <f>Chls_fit!E$2*'worksheet_(ref_spectra)'!F696</f>
        <v>8929.0696864801321</v>
      </c>
      <c r="I696" s="18">
        <f t="shared" si="21"/>
        <v>15820.541606622983</v>
      </c>
      <c r="J696" s="18">
        <f>Cars_fit!$B$2*'worksheet_(ref_spectra)'!G696</f>
        <v>0</v>
      </c>
      <c r="K696" s="18">
        <f>Cars_fit!$C$2*'worksheet_(ref_spectra)'!H696</f>
        <v>0</v>
      </c>
      <c r="L696" s="18">
        <f>Cars_fit!$D$2*'worksheet_(ref_spectra)'!I696</f>
        <v>0</v>
      </c>
      <c r="M696" s="18">
        <f>Cars_fit!$E$2*'worksheet_(ref_spectra)'!J696</f>
        <v>0</v>
      </c>
      <c r="N696" s="18">
        <f>Cars_fit!$F$2*'worksheet_(ref_spectra)'!K696</f>
        <v>0</v>
      </c>
    </row>
    <row r="697" spans="1:14" x14ac:dyDescent="0.25">
      <c r="A697" s="18">
        <f>'worksheet_(ref_spectra)'!A697</f>
        <v>627.99999999998397</v>
      </c>
      <c r="B697" s="18">
        <f>'worksheet_(ref_spectra)'!B697</f>
        <v>179635.78882929301</v>
      </c>
      <c r="C697" s="18">
        <f>'worksheet_(ref_spectra)'!Z697</f>
        <v>179317.80570465539</v>
      </c>
      <c r="D697" s="18">
        <f>Chls_fit!$B$2*'worksheet_(ref_spectra)'!C697</f>
        <v>84106.789794208948</v>
      </c>
      <c r="E697" s="18">
        <f>Chls_fit!$C$2*'worksheet_(ref_spectra)'!D697</f>
        <v>78967.844928661318</v>
      </c>
      <c r="F697" s="18">
        <f t="shared" si="20"/>
        <v>163074.63472287025</v>
      </c>
      <c r="G697" s="18">
        <f>Chls_fit!D$2*'worksheet_(ref_spectra)'!E697</f>
        <v>7055.3460935933344</v>
      </c>
      <c r="H697" s="18">
        <f>Chls_fit!E$2*'worksheet_(ref_spectra)'!F697</f>
        <v>9187.8248881917989</v>
      </c>
      <c r="I697" s="18">
        <f t="shared" si="21"/>
        <v>16243.170981785133</v>
      </c>
      <c r="J697" s="18">
        <f>Cars_fit!$B$2*'worksheet_(ref_spectra)'!G697</f>
        <v>0</v>
      </c>
      <c r="K697" s="18">
        <f>Cars_fit!$C$2*'worksheet_(ref_spectra)'!H697</f>
        <v>0</v>
      </c>
      <c r="L697" s="18">
        <f>Cars_fit!$D$2*'worksheet_(ref_spectra)'!I697</f>
        <v>0</v>
      </c>
      <c r="M697" s="18">
        <f>Cars_fit!$E$2*'worksheet_(ref_spectra)'!J697</f>
        <v>0</v>
      </c>
      <c r="N697" s="18">
        <f>Cars_fit!$F$2*'worksheet_(ref_spectra)'!K697</f>
        <v>0</v>
      </c>
    </row>
    <row r="698" spans="1:14" x14ac:dyDescent="0.25">
      <c r="A698" s="18">
        <f>'worksheet_(ref_spectra)'!A698</f>
        <v>628.39999999998395</v>
      </c>
      <c r="B698" s="18">
        <f>'worksheet_(ref_spectra)'!B698</f>
        <v>178179.37071793099</v>
      </c>
      <c r="C698" s="18">
        <f>'worksheet_(ref_spectra)'!Z698</f>
        <v>177742.48024982197</v>
      </c>
      <c r="D698" s="18">
        <f>Chls_fit!$B$2*'worksheet_(ref_spectra)'!C698</f>
        <v>83190.180660788406</v>
      </c>
      <c r="E698" s="18">
        <f>Chls_fit!$C$2*'worksheet_(ref_spectra)'!D698</f>
        <v>77855.713900753733</v>
      </c>
      <c r="F698" s="18">
        <f t="shared" si="20"/>
        <v>161045.89456154214</v>
      </c>
      <c r="G698" s="18">
        <f>Chls_fit!D$2*'worksheet_(ref_spectra)'!E698</f>
        <v>7229.8533240997649</v>
      </c>
      <c r="H698" s="18">
        <f>Chls_fit!E$2*'worksheet_(ref_spectra)'!F698</f>
        <v>9466.732364180074</v>
      </c>
      <c r="I698" s="18">
        <f t="shared" si="21"/>
        <v>16696.58568827984</v>
      </c>
      <c r="J698" s="18">
        <f>Cars_fit!$B$2*'worksheet_(ref_spectra)'!G698</f>
        <v>0</v>
      </c>
      <c r="K698" s="18">
        <f>Cars_fit!$C$2*'worksheet_(ref_spectra)'!H698</f>
        <v>0</v>
      </c>
      <c r="L698" s="18">
        <f>Cars_fit!$D$2*'worksheet_(ref_spectra)'!I698</f>
        <v>0</v>
      </c>
      <c r="M698" s="18">
        <f>Cars_fit!$E$2*'worksheet_(ref_spectra)'!J698</f>
        <v>0</v>
      </c>
      <c r="N698" s="18">
        <f>Cars_fit!$F$2*'worksheet_(ref_spectra)'!K698</f>
        <v>0</v>
      </c>
    </row>
    <row r="699" spans="1:14" x14ac:dyDescent="0.25">
      <c r="A699" s="18">
        <f>'worksheet_(ref_spectra)'!A699</f>
        <v>628.79999999998404</v>
      </c>
      <c r="B699" s="18">
        <f>'worksheet_(ref_spectra)'!B699</f>
        <v>176119.97882094901</v>
      </c>
      <c r="C699" s="18">
        <f>'worksheet_(ref_spectra)'!Z699</f>
        <v>176353.24303217727</v>
      </c>
      <c r="D699" s="18">
        <f>Chls_fit!$B$2*'worksheet_(ref_spectra)'!C699</f>
        <v>82279.892969667315</v>
      </c>
      <c r="E699" s="18">
        <f>Chls_fit!$C$2*'worksheet_(ref_spectra)'!D699</f>
        <v>76867.879870082877</v>
      </c>
      <c r="F699" s="18">
        <f t="shared" si="20"/>
        <v>159147.77283975019</v>
      </c>
      <c r="G699" s="18">
        <f>Chls_fit!D$2*'worksheet_(ref_spectra)'!E699</f>
        <v>7430.0049863293634</v>
      </c>
      <c r="H699" s="18">
        <f>Chls_fit!E$2*'worksheet_(ref_spectra)'!F699</f>
        <v>9775.4652060977314</v>
      </c>
      <c r="I699" s="18">
        <f t="shared" si="21"/>
        <v>17205.470192427096</v>
      </c>
      <c r="J699" s="18">
        <f>Cars_fit!$B$2*'worksheet_(ref_spectra)'!G699</f>
        <v>0</v>
      </c>
      <c r="K699" s="18">
        <f>Cars_fit!$C$2*'worksheet_(ref_spectra)'!H699</f>
        <v>0</v>
      </c>
      <c r="L699" s="18">
        <f>Cars_fit!$D$2*'worksheet_(ref_spectra)'!I699</f>
        <v>0</v>
      </c>
      <c r="M699" s="18">
        <f>Cars_fit!$E$2*'worksheet_(ref_spectra)'!J699</f>
        <v>0</v>
      </c>
      <c r="N699" s="18">
        <f>Cars_fit!$F$2*'worksheet_(ref_spectra)'!K699</f>
        <v>0</v>
      </c>
    </row>
    <row r="700" spans="1:14" x14ac:dyDescent="0.25">
      <c r="A700" s="18">
        <f>'worksheet_(ref_spectra)'!A700</f>
        <v>629.19999999998402</v>
      </c>
      <c r="B700" s="18">
        <f>'worksheet_(ref_spectra)'!B700</f>
        <v>174964.241344671</v>
      </c>
      <c r="C700" s="18">
        <f>'worksheet_(ref_spectra)'!Z700</f>
        <v>174554.15315641009</v>
      </c>
      <c r="D700" s="18">
        <f>Chls_fit!$B$2*'worksheet_(ref_spectra)'!C700</f>
        <v>81160.997682664311</v>
      </c>
      <c r="E700" s="18">
        <f>Chls_fit!$C$2*'worksheet_(ref_spectra)'!D700</f>
        <v>75677.245475499469</v>
      </c>
      <c r="F700" s="18">
        <f t="shared" si="20"/>
        <v>156838.24315816379</v>
      </c>
      <c r="G700" s="18">
        <f>Chls_fit!D$2*'worksheet_(ref_spectra)'!E700</f>
        <v>7616.3962217806766</v>
      </c>
      <c r="H700" s="18">
        <f>Chls_fit!E$2*'worksheet_(ref_spectra)'!F700</f>
        <v>10099.513776465612</v>
      </c>
      <c r="I700" s="18">
        <f t="shared" si="21"/>
        <v>17715.909998246287</v>
      </c>
      <c r="J700" s="18">
        <f>Cars_fit!$B$2*'worksheet_(ref_spectra)'!G700</f>
        <v>0</v>
      </c>
      <c r="K700" s="18">
        <f>Cars_fit!$C$2*'worksheet_(ref_spectra)'!H700</f>
        <v>0</v>
      </c>
      <c r="L700" s="18">
        <f>Cars_fit!$D$2*'worksheet_(ref_spectra)'!I700</f>
        <v>0</v>
      </c>
      <c r="M700" s="18">
        <f>Cars_fit!$E$2*'worksheet_(ref_spectra)'!J700</f>
        <v>0</v>
      </c>
      <c r="N700" s="18">
        <f>Cars_fit!$F$2*'worksheet_(ref_spectra)'!K700</f>
        <v>0</v>
      </c>
    </row>
    <row r="701" spans="1:14" x14ac:dyDescent="0.25">
      <c r="A701" s="18">
        <f>'worksheet_(ref_spectra)'!A701</f>
        <v>629.59999999998399</v>
      </c>
      <c r="B701" s="18">
        <f>'worksheet_(ref_spectra)'!B701</f>
        <v>173673.532045147</v>
      </c>
      <c r="C701" s="18">
        <f>'worksheet_(ref_spectra)'!Z701</f>
        <v>173205.21369799849</v>
      </c>
      <c r="D701" s="18">
        <f>Chls_fit!$B$2*'worksheet_(ref_spectra)'!C701</f>
        <v>80181.174126249258</v>
      </c>
      <c r="E701" s="18">
        <f>Chls_fit!$C$2*'worksheet_(ref_spectra)'!D701</f>
        <v>74722.121180943548</v>
      </c>
      <c r="F701" s="18">
        <f t="shared" si="20"/>
        <v>154903.29530719281</v>
      </c>
      <c r="G701" s="18">
        <f>Chls_fit!D$2*'worksheet_(ref_spectra)'!E701</f>
        <v>7850.9489509559871</v>
      </c>
      <c r="H701" s="18">
        <f>Chls_fit!E$2*'worksheet_(ref_spectra)'!F701</f>
        <v>10450.969439849681</v>
      </c>
      <c r="I701" s="18">
        <f t="shared" si="21"/>
        <v>18301.918390805669</v>
      </c>
      <c r="J701" s="18">
        <f>Cars_fit!$B$2*'worksheet_(ref_spectra)'!G701</f>
        <v>0</v>
      </c>
      <c r="K701" s="18">
        <f>Cars_fit!$C$2*'worksheet_(ref_spectra)'!H701</f>
        <v>0</v>
      </c>
      <c r="L701" s="18">
        <f>Cars_fit!$D$2*'worksheet_(ref_spectra)'!I701</f>
        <v>0</v>
      </c>
      <c r="M701" s="18">
        <f>Cars_fit!$E$2*'worksheet_(ref_spectra)'!J701</f>
        <v>0</v>
      </c>
      <c r="N701" s="18">
        <f>Cars_fit!$F$2*'worksheet_(ref_spectra)'!K701</f>
        <v>0</v>
      </c>
    </row>
    <row r="702" spans="1:14" x14ac:dyDescent="0.25">
      <c r="A702" s="18">
        <f>'worksheet_(ref_spectra)'!A702</f>
        <v>629.99999999998397</v>
      </c>
      <c r="B702" s="18">
        <f>'worksheet_(ref_spectra)'!B702</f>
        <v>172204.32240506102</v>
      </c>
      <c r="C702" s="18">
        <f>'worksheet_(ref_spectra)'!Z702</f>
        <v>171821.99210687444</v>
      </c>
      <c r="D702" s="18">
        <f>Chls_fit!$B$2*'worksheet_(ref_spectra)'!C702</f>
        <v>79232.957781331454</v>
      </c>
      <c r="E702" s="18">
        <f>Chls_fit!$C$2*'worksheet_(ref_spectra)'!D702</f>
        <v>73675.40962526582</v>
      </c>
      <c r="F702" s="18">
        <f t="shared" si="20"/>
        <v>152908.36740659727</v>
      </c>
      <c r="G702" s="18">
        <f>Chls_fit!D$2*'worksheet_(ref_spectra)'!E702</f>
        <v>8088.6290498536346</v>
      </c>
      <c r="H702" s="18">
        <f>Chls_fit!E$2*'worksheet_(ref_spectra)'!F702</f>
        <v>10824.995650423552</v>
      </c>
      <c r="I702" s="18">
        <f t="shared" si="21"/>
        <v>18913.624700277185</v>
      </c>
      <c r="J702" s="18">
        <f>Cars_fit!$B$2*'worksheet_(ref_spectra)'!G702</f>
        <v>0</v>
      </c>
      <c r="K702" s="18">
        <f>Cars_fit!$C$2*'worksheet_(ref_spectra)'!H702</f>
        <v>0</v>
      </c>
      <c r="L702" s="18">
        <f>Cars_fit!$D$2*'worksheet_(ref_spectra)'!I702</f>
        <v>0</v>
      </c>
      <c r="M702" s="18">
        <f>Cars_fit!$E$2*'worksheet_(ref_spectra)'!J702</f>
        <v>0</v>
      </c>
      <c r="N702" s="18">
        <f>Cars_fit!$F$2*'worksheet_(ref_spectra)'!K702</f>
        <v>0</v>
      </c>
    </row>
    <row r="703" spans="1:14" x14ac:dyDescent="0.25">
      <c r="A703" s="18">
        <f>'worksheet_(ref_spectra)'!A703</f>
        <v>630.39999999998395</v>
      </c>
      <c r="B703" s="18">
        <f>'worksheet_(ref_spectra)'!B703</f>
        <v>170643.09876541002</v>
      </c>
      <c r="C703" s="18">
        <f>'worksheet_(ref_spectra)'!Z703</f>
        <v>170702.26901667152</v>
      </c>
      <c r="D703" s="18">
        <f>Chls_fit!$B$2*'worksheet_(ref_spectra)'!C703</f>
        <v>78347.955859408175</v>
      </c>
      <c r="E703" s="18">
        <f>Chls_fit!$C$2*'worksheet_(ref_spectra)'!D703</f>
        <v>72746.453119601836</v>
      </c>
      <c r="F703" s="18">
        <f t="shared" si="20"/>
        <v>151094.40897901001</v>
      </c>
      <c r="G703" s="18">
        <f>Chls_fit!D$2*'worksheet_(ref_spectra)'!E703</f>
        <v>8347.5752628631762</v>
      </c>
      <c r="H703" s="18">
        <f>Chls_fit!E$2*'worksheet_(ref_spectra)'!F703</f>
        <v>11260.284774798318</v>
      </c>
      <c r="I703" s="18">
        <f t="shared" si="21"/>
        <v>19607.860037661492</v>
      </c>
      <c r="J703" s="18">
        <f>Cars_fit!$B$2*'worksheet_(ref_spectra)'!G703</f>
        <v>0</v>
      </c>
      <c r="K703" s="18">
        <f>Cars_fit!$C$2*'worksheet_(ref_spectra)'!H703</f>
        <v>0</v>
      </c>
      <c r="L703" s="18">
        <f>Cars_fit!$D$2*'worksheet_(ref_spectra)'!I703</f>
        <v>0</v>
      </c>
      <c r="M703" s="18">
        <f>Cars_fit!$E$2*'worksheet_(ref_spectra)'!J703</f>
        <v>0</v>
      </c>
      <c r="N703" s="18">
        <f>Cars_fit!$F$2*'worksheet_(ref_spectra)'!K703</f>
        <v>0</v>
      </c>
    </row>
    <row r="704" spans="1:14" x14ac:dyDescent="0.25">
      <c r="A704" s="18">
        <f>'worksheet_(ref_spectra)'!A704</f>
        <v>630.79999999998404</v>
      </c>
      <c r="B704" s="18">
        <f>'worksheet_(ref_spectra)'!B704</f>
        <v>169585.27345618902</v>
      </c>
      <c r="C704" s="18">
        <f>'worksheet_(ref_spectra)'!Z704</f>
        <v>169671.55700935386</v>
      </c>
      <c r="D704" s="18">
        <f>Chls_fit!$B$2*'worksheet_(ref_spectra)'!C704</f>
        <v>77507.204033581045</v>
      </c>
      <c r="E704" s="18">
        <f>Chls_fit!$C$2*'worksheet_(ref_spectra)'!D704</f>
        <v>71850.206350052787</v>
      </c>
      <c r="F704" s="18">
        <f t="shared" si="20"/>
        <v>149357.41038363383</v>
      </c>
      <c r="G704" s="18">
        <f>Chls_fit!D$2*'worksheet_(ref_spectra)'!E704</f>
        <v>8623.4092723733411</v>
      </c>
      <c r="H704" s="18">
        <f>Chls_fit!E$2*'worksheet_(ref_spectra)'!F704</f>
        <v>11690.737353346696</v>
      </c>
      <c r="I704" s="18">
        <f t="shared" si="21"/>
        <v>20314.146625720037</v>
      </c>
      <c r="J704" s="18">
        <f>Cars_fit!$B$2*'worksheet_(ref_spectra)'!G704</f>
        <v>0</v>
      </c>
      <c r="K704" s="18">
        <f>Cars_fit!$C$2*'worksheet_(ref_spectra)'!H704</f>
        <v>0</v>
      </c>
      <c r="L704" s="18">
        <f>Cars_fit!$D$2*'worksheet_(ref_spectra)'!I704</f>
        <v>0</v>
      </c>
      <c r="M704" s="18">
        <f>Cars_fit!$E$2*'worksheet_(ref_spectra)'!J704</f>
        <v>0</v>
      </c>
      <c r="N704" s="18">
        <f>Cars_fit!$F$2*'worksheet_(ref_spectra)'!K704</f>
        <v>0</v>
      </c>
    </row>
    <row r="705" spans="1:14" x14ac:dyDescent="0.25">
      <c r="A705" s="18">
        <f>'worksheet_(ref_spectra)'!A705</f>
        <v>631.19999999998402</v>
      </c>
      <c r="B705" s="18">
        <f>'worksheet_(ref_spectra)'!B705</f>
        <v>168905.22582821798</v>
      </c>
      <c r="C705" s="18">
        <f>'worksheet_(ref_spectra)'!Z705</f>
        <v>168541.19513122775</v>
      </c>
      <c r="D705" s="18">
        <f>Chls_fit!$B$2*'worksheet_(ref_spectra)'!C705</f>
        <v>76502.094707968179</v>
      </c>
      <c r="E705" s="18">
        <f>Chls_fit!$C$2*'worksheet_(ref_spectra)'!D705</f>
        <v>70960.501527726723</v>
      </c>
      <c r="F705" s="18">
        <f t="shared" si="20"/>
        <v>147462.59623569489</v>
      </c>
      <c r="G705" s="18">
        <f>Chls_fit!D$2*'worksheet_(ref_spectra)'!E705</f>
        <v>8921.1348699398695</v>
      </c>
      <c r="H705" s="18">
        <f>Chls_fit!E$2*'worksheet_(ref_spectra)'!F705</f>
        <v>12157.464025592972</v>
      </c>
      <c r="I705" s="18">
        <f t="shared" si="21"/>
        <v>21078.598895532843</v>
      </c>
      <c r="J705" s="18">
        <f>Cars_fit!$B$2*'worksheet_(ref_spectra)'!G705</f>
        <v>0</v>
      </c>
      <c r="K705" s="18">
        <f>Cars_fit!$C$2*'worksheet_(ref_spectra)'!H705</f>
        <v>0</v>
      </c>
      <c r="L705" s="18">
        <f>Cars_fit!$D$2*'worksheet_(ref_spectra)'!I705</f>
        <v>0</v>
      </c>
      <c r="M705" s="18">
        <f>Cars_fit!$E$2*'worksheet_(ref_spectra)'!J705</f>
        <v>0</v>
      </c>
      <c r="N705" s="18">
        <f>Cars_fit!$F$2*'worksheet_(ref_spectra)'!K705</f>
        <v>0</v>
      </c>
    </row>
    <row r="706" spans="1:14" x14ac:dyDescent="0.25">
      <c r="A706" s="18">
        <f>'worksheet_(ref_spectra)'!A706</f>
        <v>631.59999999998399</v>
      </c>
      <c r="B706" s="18">
        <f>'worksheet_(ref_spectra)'!B706</f>
        <v>167639.62279802799</v>
      </c>
      <c r="C706" s="18">
        <f>'worksheet_(ref_spectra)'!Z706</f>
        <v>167457.34357206099</v>
      </c>
      <c r="D706" s="18">
        <f>Chls_fit!$B$2*'worksheet_(ref_spectra)'!C706</f>
        <v>75560.199805349839</v>
      </c>
      <c r="E706" s="18">
        <f>Chls_fit!$C$2*'worksheet_(ref_spectra)'!D706</f>
        <v>70025.003074839755</v>
      </c>
      <c r="F706" s="18">
        <f t="shared" si="20"/>
        <v>145585.20288018958</v>
      </c>
      <c r="G706" s="18">
        <f>Chls_fit!D$2*'worksheet_(ref_spectra)'!E706</f>
        <v>9226.9916287844735</v>
      </c>
      <c r="H706" s="18">
        <f>Chls_fit!E$2*'worksheet_(ref_spectra)'!F706</f>
        <v>12645.149063086921</v>
      </c>
      <c r="I706" s="18">
        <f t="shared" si="21"/>
        <v>21872.140691871395</v>
      </c>
      <c r="J706" s="18">
        <f>Cars_fit!$B$2*'worksheet_(ref_spectra)'!G706</f>
        <v>0</v>
      </c>
      <c r="K706" s="18">
        <f>Cars_fit!$C$2*'worksheet_(ref_spectra)'!H706</f>
        <v>0</v>
      </c>
      <c r="L706" s="18">
        <f>Cars_fit!$D$2*'worksheet_(ref_spectra)'!I706</f>
        <v>0</v>
      </c>
      <c r="M706" s="18">
        <f>Cars_fit!$E$2*'worksheet_(ref_spectra)'!J706</f>
        <v>0</v>
      </c>
      <c r="N706" s="18">
        <f>Cars_fit!$F$2*'worksheet_(ref_spectra)'!K706</f>
        <v>0</v>
      </c>
    </row>
    <row r="707" spans="1:14" x14ac:dyDescent="0.25">
      <c r="A707" s="18">
        <f>'worksheet_(ref_spectra)'!A707</f>
        <v>631.99999999998397</v>
      </c>
      <c r="B707" s="18">
        <f>'worksheet_(ref_spectra)'!B707</f>
        <v>166735.22399261</v>
      </c>
      <c r="C707" s="18">
        <f>'worksheet_(ref_spectra)'!Z707</f>
        <v>166813.16926531421</v>
      </c>
      <c r="D707" s="18">
        <f>Chls_fit!$B$2*'worksheet_(ref_spectra)'!C707</f>
        <v>74814.269614014498</v>
      </c>
      <c r="E707" s="18">
        <f>Chls_fit!$C$2*'worksheet_(ref_spectra)'!D707</f>
        <v>69259.595249750419</v>
      </c>
      <c r="F707" s="18">
        <f t="shared" ref="F707:F770" si="22">D707+E707</f>
        <v>144073.8648637649</v>
      </c>
      <c r="G707" s="18">
        <f>Chls_fit!D$2*'worksheet_(ref_spectra)'!E707</f>
        <v>9571.0022982415958</v>
      </c>
      <c r="H707" s="18">
        <f>Chls_fit!E$2*'worksheet_(ref_spectra)'!F707</f>
        <v>13168.302103307704</v>
      </c>
      <c r="I707" s="18">
        <f t="shared" ref="I707:I770" si="23">G707+H707</f>
        <v>22739.3044015493</v>
      </c>
      <c r="J707" s="18">
        <f>Cars_fit!$B$2*'worksheet_(ref_spectra)'!G707</f>
        <v>0</v>
      </c>
      <c r="K707" s="18">
        <f>Cars_fit!$C$2*'worksheet_(ref_spectra)'!H707</f>
        <v>0</v>
      </c>
      <c r="L707" s="18">
        <f>Cars_fit!$D$2*'worksheet_(ref_spectra)'!I707</f>
        <v>0</v>
      </c>
      <c r="M707" s="18">
        <f>Cars_fit!$E$2*'worksheet_(ref_spectra)'!J707</f>
        <v>0</v>
      </c>
      <c r="N707" s="18">
        <f>Cars_fit!$F$2*'worksheet_(ref_spectra)'!K707</f>
        <v>0</v>
      </c>
    </row>
    <row r="708" spans="1:14" x14ac:dyDescent="0.25">
      <c r="A708" s="18">
        <f>'worksheet_(ref_spectra)'!A708</f>
        <v>632.39999999998395</v>
      </c>
      <c r="B708" s="18">
        <f>'worksheet_(ref_spectra)'!B708</f>
        <v>165987.48606659501</v>
      </c>
      <c r="C708" s="18">
        <f>'worksheet_(ref_spectra)'!Z708</f>
        <v>166222.28364897575</v>
      </c>
      <c r="D708" s="18">
        <f>Chls_fit!$B$2*'worksheet_(ref_spectra)'!C708</f>
        <v>73954.553461289019</v>
      </c>
      <c r="E708" s="18">
        <f>Chls_fit!$C$2*'worksheet_(ref_spectra)'!D708</f>
        <v>68598.858580228858</v>
      </c>
      <c r="F708" s="18">
        <f t="shared" si="22"/>
        <v>142553.41204151788</v>
      </c>
      <c r="G708" s="18">
        <f>Chls_fit!D$2*'worksheet_(ref_spectra)'!E708</f>
        <v>9925.0205508101972</v>
      </c>
      <c r="H708" s="18">
        <f>Chls_fit!E$2*'worksheet_(ref_spectra)'!F708</f>
        <v>13743.851056647671</v>
      </c>
      <c r="I708" s="18">
        <f t="shared" si="23"/>
        <v>23668.87160745787</v>
      </c>
      <c r="J708" s="18">
        <f>Cars_fit!$B$2*'worksheet_(ref_spectra)'!G708</f>
        <v>0</v>
      </c>
      <c r="K708" s="18">
        <f>Cars_fit!$C$2*'worksheet_(ref_spectra)'!H708</f>
        <v>0</v>
      </c>
      <c r="L708" s="18">
        <f>Cars_fit!$D$2*'worksheet_(ref_spectra)'!I708</f>
        <v>0</v>
      </c>
      <c r="M708" s="18">
        <f>Cars_fit!$E$2*'worksheet_(ref_spectra)'!J708</f>
        <v>0</v>
      </c>
      <c r="N708" s="18">
        <f>Cars_fit!$F$2*'worksheet_(ref_spectra)'!K708</f>
        <v>0</v>
      </c>
    </row>
    <row r="709" spans="1:14" x14ac:dyDescent="0.25">
      <c r="A709" s="18">
        <f>'worksheet_(ref_spectra)'!A709</f>
        <v>632.79999999998404</v>
      </c>
      <c r="B709" s="18">
        <f>'worksheet_(ref_spectra)'!B709</f>
        <v>165777.80659210999</v>
      </c>
      <c r="C709" s="18">
        <f>'worksheet_(ref_spectra)'!Z709</f>
        <v>165905.35904345126</v>
      </c>
      <c r="D709" s="18">
        <f>Chls_fit!$B$2*'worksheet_(ref_spectra)'!C709</f>
        <v>73151.730289258616</v>
      </c>
      <c r="E709" s="18">
        <f>Chls_fit!$C$2*'worksheet_(ref_spectra)'!D709</f>
        <v>68108.212538504929</v>
      </c>
      <c r="F709" s="18">
        <f t="shared" si="22"/>
        <v>141259.94282776356</v>
      </c>
      <c r="G709" s="18">
        <f>Chls_fit!D$2*'worksheet_(ref_spectra)'!E709</f>
        <v>10297.803021712823</v>
      </c>
      <c r="H709" s="18">
        <f>Chls_fit!E$2*'worksheet_(ref_spectra)'!F709</f>
        <v>14347.613193974892</v>
      </c>
      <c r="I709" s="18">
        <f t="shared" si="23"/>
        <v>24645.416215687714</v>
      </c>
      <c r="J709" s="18">
        <f>Cars_fit!$B$2*'worksheet_(ref_spectra)'!G709</f>
        <v>0</v>
      </c>
      <c r="K709" s="18">
        <f>Cars_fit!$C$2*'worksheet_(ref_spectra)'!H709</f>
        <v>0</v>
      </c>
      <c r="L709" s="18">
        <f>Cars_fit!$D$2*'worksheet_(ref_spectra)'!I709</f>
        <v>0</v>
      </c>
      <c r="M709" s="18">
        <f>Cars_fit!$E$2*'worksheet_(ref_spectra)'!J709</f>
        <v>0</v>
      </c>
      <c r="N709" s="18">
        <f>Cars_fit!$F$2*'worksheet_(ref_spectra)'!K709</f>
        <v>0</v>
      </c>
    </row>
    <row r="710" spans="1:14" x14ac:dyDescent="0.25">
      <c r="A710" s="18">
        <f>'worksheet_(ref_spectra)'!A710</f>
        <v>633.19999999998402</v>
      </c>
      <c r="B710" s="18">
        <f>'worksheet_(ref_spectra)'!B710</f>
        <v>165346.70799861202</v>
      </c>
      <c r="C710" s="18">
        <f>'worksheet_(ref_spectra)'!Z710</f>
        <v>165558.35012033684</v>
      </c>
      <c r="D710" s="18">
        <f>Chls_fit!$B$2*'worksheet_(ref_spectra)'!C710</f>
        <v>72456.371636318901</v>
      </c>
      <c r="E710" s="18">
        <f>Chls_fit!$C$2*'worksheet_(ref_spectra)'!D710</f>
        <v>67440.93392176037</v>
      </c>
      <c r="F710" s="18">
        <f t="shared" si="22"/>
        <v>139897.30555807927</v>
      </c>
      <c r="G710" s="18">
        <f>Chls_fit!D$2*'worksheet_(ref_spectra)'!E710</f>
        <v>10694.353502505215</v>
      </c>
      <c r="H710" s="18">
        <f>Chls_fit!E$2*'worksheet_(ref_spectra)'!F710</f>
        <v>14966.691059752335</v>
      </c>
      <c r="I710" s="18">
        <f t="shared" si="23"/>
        <v>25661.04456225755</v>
      </c>
      <c r="J710" s="18">
        <f>Cars_fit!$B$2*'worksheet_(ref_spectra)'!G710</f>
        <v>0</v>
      </c>
      <c r="K710" s="18">
        <f>Cars_fit!$C$2*'worksheet_(ref_spectra)'!H710</f>
        <v>0</v>
      </c>
      <c r="L710" s="18">
        <f>Cars_fit!$D$2*'worksheet_(ref_spectra)'!I710</f>
        <v>0</v>
      </c>
      <c r="M710" s="18">
        <f>Cars_fit!$E$2*'worksheet_(ref_spectra)'!J710</f>
        <v>0</v>
      </c>
      <c r="N710" s="18">
        <f>Cars_fit!$F$2*'worksheet_(ref_spectra)'!K710</f>
        <v>0</v>
      </c>
    </row>
    <row r="711" spans="1:14" x14ac:dyDescent="0.25">
      <c r="A711" s="18">
        <f>'worksheet_(ref_spectra)'!A711</f>
        <v>633.59999999998399</v>
      </c>
      <c r="B711" s="18">
        <f>'worksheet_(ref_spectra)'!B711</f>
        <v>165286.762592888</v>
      </c>
      <c r="C711" s="18">
        <f>'worksheet_(ref_spectra)'!Z711</f>
        <v>165404.2788410449</v>
      </c>
      <c r="D711" s="18">
        <f>Chls_fit!$B$2*'worksheet_(ref_spectra)'!C711</f>
        <v>71716.76288728301</v>
      </c>
      <c r="E711" s="18">
        <f>Chls_fit!$C$2*'worksheet_(ref_spectra)'!D711</f>
        <v>66930.662038367489</v>
      </c>
      <c r="F711" s="18">
        <f t="shared" si="22"/>
        <v>138647.4249256505</v>
      </c>
      <c r="G711" s="18">
        <f>Chls_fit!D$2*'worksheet_(ref_spectra)'!E711</f>
        <v>11120.301258687579</v>
      </c>
      <c r="H711" s="18">
        <f>Chls_fit!E$2*'worksheet_(ref_spectra)'!F711</f>
        <v>15636.552656706834</v>
      </c>
      <c r="I711" s="18">
        <f t="shared" si="23"/>
        <v>26756.853915394415</v>
      </c>
      <c r="J711" s="18">
        <f>Cars_fit!$B$2*'worksheet_(ref_spectra)'!G711</f>
        <v>0</v>
      </c>
      <c r="K711" s="18">
        <f>Cars_fit!$C$2*'worksheet_(ref_spectra)'!H711</f>
        <v>0</v>
      </c>
      <c r="L711" s="18">
        <f>Cars_fit!$D$2*'worksheet_(ref_spectra)'!I711</f>
        <v>0</v>
      </c>
      <c r="M711" s="18">
        <f>Cars_fit!$E$2*'worksheet_(ref_spectra)'!J711</f>
        <v>0</v>
      </c>
      <c r="N711" s="18">
        <f>Cars_fit!$F$2*'worksheet_(ref_spectra)'!K711</f>
        <v>0</v>
      </c>
    </row>
    <row r="712" spans="1:14" x14ac:dyDescent="0.25">
      <c r="A712" s="18">
        <f>'worksheet_(ref_spectra)'!A712</f>
        <v>633.99999999998397</v>
      </c>
      <c r="B712" s="18">
        <f>'worksheet_(ref_spectra)'!B712</f>
        <v>164950.471210163</v>
      </c>
      <c r="C712" s="18">
        <f>'worksheet_(ref_spectra)'!Z712</f>
        <v>165693.21120381786</v>
      </c>
      <c r="D712" s="18">
        <f>Chls_fit!$B$2*'worksheet_(ref_spectra)'!C712</f>
        <v>71293.226253219735</v>
      </c>
      <c r="E712" s="18">
        <f>Chls_fit!$C$2*'worksheet_(ref_spectra)'!D712</f>
        <v>66511.977416096401</v>
      </c>
      <c r="F712" s="18">
        <f t="shared" si="22"/>
        <v>137805.20366931614</v>
      </c>
      <c r="G712" s="18">
        <f>Chls_fit!D$2*'worksheet_(ref_spectra)'!E712</f>
        <v>11560.634915592695</v>
      </c>
      <c r="H712" s="18">
        <f>Chls_fit!E$2*'worksheet_(ref_spectra)'!F712</f>
        <v>16327.372618909008</v>
      </c>
      <c r="I712" s="18">
        <f t="shared" si="23"/>
        <v>27888.007534501703</v>
      </c>
      <c r="J712" s="18">
        <f>Cars_fit!$B$2*'worksheet_(ref_spectra)'!G712</f>
        <v>0</v>
      </c>
      <c r="K712" s="18">
        <f>Cars_fit!$C$2*'worksheet_(ref_spectra)'!H712</f>
        <v>0</v>
      </c>
      <c r="L712" s="18">
        <f>Cars_fit!$D$2*'worksheet_(ref_spectra)'!I712</f>
        <v>0</v>
      </c>
      <c r="M712" s="18">
        <f>Cars_fit!$E$2*'worksheet_(ref_spectra)'!J712</f>
        <v>0</v>
      </c>
      <c r="N712" s="18">
        <f>Cars_fit!$F$2*'worksheet_(ref_spectra)'!K712</f>
        <v>0</v>
      </c>
    </row>
    <row r="713" spans="1:14" x14ac:dyDescent="0.25">
      <c r="A713" s="18">
        <f>'worksheet_(ref_spectra)'!A713</f>
        <v>634.39999999998395</v>
      </c>
      <c r="B713" s="18">
        <f>'worksheet_(ref_spectra)'!B713</f>
        <v>165372.86914148499</v>
      </c>
      <c r="C713" s="18">
        <f>'worksheet_(ref_spectra)'!Z713</f>
        <v>165918.72277006472</v>
      </c>
      <c r="D713" s="18">
        <f>Chls_fit!$B$2*'worksheet_(ref_spectra)'!C713</f>
        <v>70743.260773167407</v>
      </c>
      <c r="E713" s="18">
        <f>Chls_fit!$C$2*'worksheet_(ref_spectra)'!D713</f>
        <v>66106.376688271281</v>
      </c>
      <c r="F713" s="18">
        <f t="shared" si="22"/>
        <v>136849.63746143869</v>
      </c>
      <c r="G713" s="18">
        <f>Chls_fit!D$2*'worksheet_(ref_spectra)'!E713</f>
        <v>12023.48563449864</v>
      </c>
      <c r="H713" s="18">
        <f>Chls_fit!E$2*'worksheet_(ref_spectra)'!F713</f>
        <v>17045.59967412737</v>
      </c>
      <c r="I713" s="18">
        <f t="shared" si="23"/>
        <v>29069.08530862601</v>
      </c>
      <c r="J713" s="18">
        <f>Cars_fit!$B$2*'worksheet_(ref_spectra)'!G713</f>
        <v>0</v>
      </c>
      <c r="K713" s="18">
        <f>Cars_fit!$C$2*'worksheet_(ref_spectra)'!H713</f>
        <v>0</v>
      </c>
      <c r="L713" s="18">
        <f>Cars_fit!$D$2*'worksheet_(ref_spectra)'!I713</f>
        <v>0</v>
      </c>
      <c r="M713" s="18">
        <f>Cars_fit!$E$2*'worksheet_(ref_spectra)'!J713</f>
        <v>0</v>
      </c>
      <c r="N713" s="18">
        <f>Cars_fit!$F$2*'worksheet_(ref_spectra)'!K713</f>
        <v>0</v>
      </c>
    </row>
    <row r="714" spans="1:14" x14ac:dyDescent="0.25">
      <c r="A714" s="18">
        <f>'worksheet_(ref_spectra)'!A714</f>
        <v>634.79999999998404</v>
      </c>
      <c r="B714" s="18">
        <f>'worksheet_(ref_spectra)'!B714</f>
        <v>165809.60247693898</v>
      </c>
      <c r="C714" s="18">
        <f>'worksheet_(ref_spectra)'!Z714</f>
        <v>166321.92874623204</v>
      </c>
      <c r="D714" s="18">
        <f>Chls_fit!$B$2*'worksheet_(ref_spectra)'!C714</f>
        <v>70205.938177713979</v>
      </c>
      <c r="E714" s="18">
        <f>Chls_fit!$C$2*'worksheet_(ref_spectra)'!D714</f>
        <v>65798.905168790938</v>
      </c>
      <c r="F714" s="18">
        <f t="shared" si="22"/>
        <v>136004.8433465049</v>
      </c>
      <c r="G714" s="18">
        <f>Chls_fit!D$2*'worksheet_(ref_spectra)'!E714</f>
        <v>12516.984576683493</v>
      </c>
      <c r="H714" s="18">
        <f>Chls_fit!E$2*'worksheet_(ref_spectra)'!F714</f>
        <v>17800.100823043631</v>
      </c>
      <c r="I714" s="18">
        <f t="shared" si="23"/>
        <v>30317.085399727126</v>
      </c>
      <c r="J714" s="18">
        <f>Cars_fit!$B$2*'worksheet_(ref_spectra)'!G714</f>
        <v>0</v>
      </c>
      <c r="K714" s="18">
        <f>Cars_fit!$C$2*'worksheet_(ref_spectra)'!H714</f>
        <v>0</v>
      </c>
      <c r="L714" s="18">
        <f>Cars_fit!$D$2*'worksheet_(ref_spectra)'!I714</f>
        <v>0</v>
      </c>
      <c r="M714" s="18">
        <f>Cars_fit!$E$2*'worksheet_(ref_spectra)'!J714</f>
        <v>0</v>
      </c>
      <c r="N714" s="18">
        <f>Cars_fit!$F$2*'worksheet_(ref_spectra)'!K714</f>
        <v>0</v>
      </c>
    </row>
    <row r="715" spans="1:14" x14ac:dyDescent="0.25">
      <c r="A715" s="18">
        <f>'worksheet_(ref_spectra)'!A715</f>
        <v>635.19999999998402</v>
      </c>
      <c r="B715" s="18">
        <f>'worksheet_(ref_spectra)'!B715</f>
        <v>166577.38932910902</v>
      </c>
      <c r="C715" s="18">
        <f>'worksheet_(ref_spectra)'!Z715</f>
        <v>166959.51493721426</v>
      </c>
      <c r="D715" s="18">
        <f>Chls_fit!$B$2*'worksheet_(ref_spectra)'!C715</f>
        <v>69681.258466859465</v>
      </c>
      <c r="E715" s="18">
        <f>Chls_fit!$C$2*'worksheet_(ref_spectra)'!D715</f>
        <v>65661.524277108241</v>
      </c>
      <c r="F715" s="18">
        <f t="shared" si="22"/>
        <v>135342.78274396772</v>
      </c>
      <c r="G715" s="18">
        <f>Chls_fit!D$2*'worksheet_(ref_spectra)'!E715</f>
        <v>13024.243945646631</v>
      </c>
      <c r="H715" s="18">
        <f>Chls_fit!E$2*'worksheet_(ref_spectra)'!F715</f>
        <v>18592.488247599915</v>
      </c>
      <c r="I715" s="18">
        <f t="shared" si="23"/>
        <v>31616.732193246546</v>
      </c>
      <c r="J715" s="18">
        <f>Cars_fit!$B$2*'worksheet_(ref_spectra)'!G715</f>
        <v>0</v>
      </c>
      <c r="K715" s="18">
        <f>Cars_fit!$C$2*'worksheet_(ref_spectra)'!H715</f>
        <v>0</v>
      </c>
      <c r="L715" s="18">
        <f>Cars_fit!$D$2*'worksheet_(ref_spectra)'!I715</f>
        <v>0</v>
      </c>
      <c r="M715" s="18">
        <f>Cars_fit!$E$2*'worksheet_(ref_spectra)'!J715</f>
        <v>0</v>
      </c>
      <c r="N715" s="18">
        <f>Cars_fit!$F$2*'worksheet_(ref_spectra)'!K715</f>
        <v>0</v>
      </c>
    </row>
    <row r="716" spans="1:14" x14ac:dyDescent="0.25">
      <c r="A716" s="18">
        <f>'worksheet_(ref_spectra)'!A716</f>
        <v>635.59999999998399</v>
      </c>
      <c r="B716" s="18">
        <f>'worksheet_(ref_spectra)'!B716</f>
        <v>167489.97552306499</v>
      </c>
      <c r="C716" s="18">
        <f>'worksheet_(ref_spectra)'!Z716</f>
        <v>167862.29453218362</v>
      </c>
      <c r="D716" s="18">
        <f>Chls_fit!$B$2*'worksheet_(ref_spectra)'!C716</f>
        <v>69409.436447983026</v>
      </c>
      <c r="E716" s="18">
        <f>Chls_fit!$C$2*'worksheet_(ref_spectra)'!D716</f>
        <v>65471.807807641657</v>
      </c>
      <c r="F716" s="18">
        <f t="shared" si="22"/>
        <v>134881.24425562468</v>
      </c>
      <c r="G716" s="18">
        <f>Chls_fit!D$2*'worksheet_(ref_spectra)'!E716</f>
        <v>13567.155329444417</v>
      </c>
      <c r="H716" s="18">
        <f>Chls_fit!E$2*'worksheet_(ref_spectra)'!F716</f>
        <v>19413.894947114517</v>
      </c>
      <c r="I716" s="18">
        <f t="shared" si="23"/>
        <v>32981.050276558934</v>
      </c>
      <c r="J716" s="18">
        <f>Cars_fit!$B$2*'worksheet_(ref_spectra)'!G716</f>
        <v>0</v>
      </c>
      <c r="K716" s="18">
        <f>Cars_fit!$C$2*'worksheet_(ref_spectra)'!H716</f>
        <v>0</v>
      </c>
      <c r="L716" s="18">
        <f>Cars_fit!$D$2*'worksheet_(ref_spectra)'!I716</f>
        <v>0</v>
      </c>
      <c r="M716" s="18">
        <f>Cars_fit!$E$2*'worksheet_(ref_spectra)'!J716</f>
        <v>0</v>
      </c>
      <c r="N716" s="18">
        <f>Cars_fit!$F$2*'worksheet_(ref_spectra)'!K716</f>
        <v>0</v>
      </c>
    </row>
    <row r="717" spans="1:14" x14ac:dyDescent="0.25">
      <c r="A717" s="18">
        <f>'worksheet_(ref_spectra)'!A717</f>
        <v>635.99999999998397</v>
      </c>
      <c r="B717" s="18">
        <f>'worksheet_(ref_spectra)'!B717</f>
        <v>168681.49815130999</v>
      </c>
      <c r="C717" s="18">
        <f>'worksheet_(ref_spectra)'!Z717</f>
        <v>168878.85303995851</v>
      </c>
      <c r="D717" s="18">
        <f>Chls_fit!$B$2*'worksheet_(ref_spectra)'!C717</f>
        <v>69080.721448411525</v>
      </c>
      <c r="E717" s="18">
        <f>Chls_fit!$C$2*'worksheet_(ref_spectra)'!D717</f>
        <v>65412.930282634785</v>
      </c>
      <c r="F717" s="18">
        <f t="shared" si="22"/>
        <v>134493.65173104632</v>
      </c>
      <c r="G717" s="18">
        <f>Chls_fit!D$2*'worksheet_(ref_spectra)'!E717</f>
        <v>14120.074296353681</v>
      </c>
      <c r="H717" s="18">
        <f>Chls_fit!E$2*'worksheet_(ref_spectra)'!F717</f>
        <v>20265.127012558503</v>
      </c>
      <c r="I717" s="18">
        <f t="shared" si="23"/>
        <v>34385.201308912183</v>
      </c>
      <c r="J717" s="18">
        <f>Cars_fit!$B$2*'worksheet_(ref_spectra)'!G717</f>
        <v>0</v>
      </c>
      <c r="K717" s="18">
        <f>Cars_fit!$C$2*'worksheet_(ref_spectra)'!H717</f>
        <v>0</v>
      </c>
      <c r="L717" s="18">
        <f>Cars_fit!$D$2*'worksheet_(ref_spectra)'!I717</f>
        <v>0</v>
      </c>
      <c r="M717" s="18">
        <f>Cars_fit!$E$2*'worksheet_(ref_spectra)'!J717</f>
        <v>0</v>
      </c>
      <c r="N717" s="18">
        <f>Cars_fit!$F$2*'worksheet_(ref_spectra)'!K717</f>
        <v>0</v>
      </c>
    </row>
    <row r="718" spans="1:14" x14ac:dyDescent="0.25">
      <c r="A718" s="18">
        <f>'worksheet_(ref_spectra)'!A718</f>
        <v>636.39999999998395</v>
      </c>
      <c r="B718" s="18">
        <f>'worksheet_(ref_spectra)'!B718</f>
        <v>170322.43288667401</v>
      </c>
      <c r="C718" s="18">
        <f>'worksheet_(ref_spectra)'!Z718</f>
        <v>170323.83231632787</v>
      </c>
      <c r="D718" s="18">
        <f>Chls_fit!$B$2*'worksheet_(ref_spectra)'!C718</f>
        <v>68947.971160123037</v>
      </c>
      <c r="E718" s="18">
        <f>Chls_fit!$C$2*'worksheet_(ref_spectra)'!D718</f>
        <v>65543.769227094497</v>
      </c>
      <c r="F718" s="18">
        <f t="shared" si="22"/>
        <v>134491.74038721755</v>
      </c>
      <c r="G718" s="18">
        <f>Chls_fit!D$2*'worksheet_(ref_spectra)'!E718</f>
        <v>14703.641486541852</v>
      </c>
      <c r="H718" s="18">
        <f>Chls_fit!E$2*'worksheet_(ref_spectra)'!F718</f>
        <v>21128.450442568454</v>
      </c>
      <c r="I718" s="18">
        <f t="shared" si="23"/>
        <v>35832.091929110306</v>
      </c>
      <c r="J718" s="18">
        <f>Cars_fit!$B$2*'worksheet_(ref_spectra)'!G718</f>
        <v>0</v>
      </c>
      <c r="K718" s="18">
        <f>Cars_fit!$C$2*'worksheet_(ref_spectra)'!H718</f>
        <v>0</v>
      </c>
      <c r="L718" s="18">
        <f>Cars_fit!$D$2*'worksheet_(ref_spectra)'!I718</f>
        <v>0</v>
      </c>
      <c r="M718" s="18">
        <f>Cars_fit!$E$2*'worksheet_(ref_spectra)'!J718</f>
        <v>0</v>
      </c>
      <c r="N718" s="18">
        <f>Cars_fit!$F$2*'worksheet_(ref_spectra)'!K718</f>
        <v>0</v>
      </c>
    </row>
    <row r="719" spans="1:14" x14ac:dyDescent="0.25">
      <c r="A719" s="18">
        <f>'worksheet_(ref_spectra)'!A719</f>
        <v>636.79999999998404</v>
      </c>
      <c r="B719" s="18">
        <f>'worksheet_(ref_spectra)'!B719</f>
        <v>171692.40601053901</v>
      </c>
      <c r="C719" s="18">
        <f>'worksheet_(ref_spectra)'!Z719</f>
        <v>171698.46677545091</v>
      </c>
      <c r="D719" s="18">
        <f>Chls_fit!$B$2*'worksheet_(ref_spectra)'!C719</f>
        <v>68669.827698947149</v>
      </c>
      <c r="E719" s="18">
        <f>Chls_fit!$C$2*'worksheet_(ref_spectra)'!D719</f>
        <v>65700.775960446161</v>
      </c>
      <c r="F719" s="18">
        <f t="shared" si="22"/>
        <v>134370.60365939332</v>
      </c>
      <c r="G719" s="18">
        <f>Chls_fit!D$2*'worksheet_(ref_spectra)'!E719</f>
        <v>15296.590785897037</v>
      </c>
      <c r="H719" s="18">
        <f>Chls_fit!E$2*'worksheet_(ref_spectra)'!F719</f>
        <v>22031.272330160558</v>
      </c>
      <c r="I719" s="18">
        <f t="shared" si="23"/>
        <v>37327.863116057597</v>
      </c>
      <c r="J719" s="18">
        <f>Cars_fit!$B$2*'worksheet_(ref_spectra)'!G719</f>
        <v>0</v>
      </c>
      <c r="K719" s="18">
        <f>Cars_fit!$C$2*'worksheet_(ref_spectra)'!H719</f>
        <v>0</v>
      </c>
      <c r="L719" s="18">
        <f>Cars_fit!$D$2*'worksheet_(ref_spectra)'!I719</f>
        <v>0</v>
      </c>
      <c r="M719" s="18">
        <f>Cars_fit!$E$2*'worksheet_(ref_spectra)'!J719</f>
        <v>0</v>
      </c>
      <c r="N719" s="18">
        <f>Cars_fit!$F$2*'worksheet_(ref_spectra)'!K719</f>
        <v>0</v>
      </c>
    </row>
    <row r="720" spans="1:14" x14ac:dyDescent="0.25">
      <c r="A720" s="18">
        <f>'worksheet_(ref_spectra)'!A720</f>
        <v>637.19999999998402</v>
      </c>
      <c r="B720" s="18">
        <f>'worksheet_(ref_spectra)'!B720</f>
        <v>173110.63663563199</v>
      </c>
      <c r="C720" s="18">
        <f>'worksheet_(ref_spectra)'!Z720</f>
        <v>173631.50575487735</v>
      </c>
      <c r="D720" s="18">
        <f>Chls_fit!$B$2*'worksheet_(ref_spectra)'!C720</f>
        <v>68739.363564241125</v>
      </c>
      <c r="E720" s="18">
        <f>Chls_fit!$C$2*'worksheet_(ref_spectra)'!D720</f>
        <v>65995.163585480521</v>
      </c>
      <c r="F720" s="18">
        <f t="shared" si="22"/>
        <v>134734.52714972163</v>
      </c>
      <c r="G720" s="18">
        <f>Chls_fit!D$2*'worksheet_(ref_spectra)'!E720</f>
        <v>15931.446839531543</v>
      </c>
      <c r="H720" s="18">
        <f>Chls_fit!E$2*'worksheet_(ref_spectra)'!F720</f>
        <v>22965.531765624175</v>
      </c>
      <c r="I720" s="18">
        <f t="shared" si="23"/>
        <v>38896.978605155717</v>
      </c>
      <c r="J720" s="18">
        <f>Cars_fit!$B$2*'worksheet_(ref_spectra)'!G720</f>
        <v>0</v>
      </c>
      <c r="K720" s="18">
        <f>Cars_fit!$C$2*'worksheet_(ref_spectra)'!H720</f>
        <v>0</v>
      </c>
      <c r="L720" s="18">
        <f>Cars_fit!$D$2*'worksheet_(ref_spectra)'!I720</f>
        <v>0</v>
      </c>
      <c r="M720" s="18">
        <f>Cars_fit!$E$2*'worksheet_(ref_spectra)'!J720</f>
        <v>0</v>
      </c>
      <c r="N720" s="18">
        <f>Cars_fit!$F$2*'worksheet_(ref_spectra)'!K720</f>
        <v>0</v>
      </c>
    </row>
    <row r="721" spans="1:14" x14ac:dyDescent="0.25">
      <c r="A721" s="18">
        <f>'worksheet_(ref_spectra)'!A721</f>
        <v>637.59999999998399</v>
      </c>
      <c r="B721" s="18">
        <f>'worksheet_(ref_spectra)'!B721</f>
        <v>175239.97648820898</v>
      </c>
      <c r="C721" s="18">
        <f>'worksheet_(ref_spectra)'!Z721</f>
        <v>175525.93192639656</v>
      </c>
      <c r="D721" s="18">
        <f>Chls_fit!$B$2*'worksheet_(ref_spectra)'!C721</f>
        <v>68758.327891139474</v>
      </c>
      <c r="E721" s="18">
        <f>Chls_fit!$C$2*'worksheet_(ref_spectra)'!D721</f>
        <v>66322.260946629802</v>
      </c>
      <c r="F721" s="18">
        <f t="shared" si="22"/>
        <v>135080.58883776929</v>
      </c>
      <c r="G721" s="18">
        <f>Chls_fit!D$2*'worksheet_(ref_spectra)'!E721</f>
        <v>16554.418888221167</v>
      </c>
      <c r="H721" s="18">
        <f>Chls_fit!E$2*'worksheet_(ref_spectra)'!F721</f>
        <v>23890.92420040608</v>
      </c>
      <c r="I721" s="18">
        <f t="shared" si="23"/>
        <v>40445.343088627247</v>
      </c>
      <c r="J721" s="18">
        <f>Cars_fit!$B$2*'worksheet_(ref_spectra)'!G721</f>
        <v>0</v>
      </c>
      <c r="K721" s="18">
        <f>Cars_fit!$C$2*'worksheet_(ref_spectra)'!H721</f>
        <v>0</v>
      </c>
      <c r="L721" s="18">
        <f>Cars_fit!$D$2*'worksheet_(ref_spectra)'!I721</f>
        <v>0</v>
      </c>
      <c r="M721" s="18">
        <f>Cars_fit!$E$2*'worksheet_(ref_spectra)'!J721</f>
        <v>0</v>
      </c>
      <c r="N721" s="18">
        <f>Cars_fit!$F$2*'worksheet_(ref_spectra)'!K721</f>
        <v>0</v>
      </c>
    </row>
    <row r="722" spans="1:14" x14ac:dyDescent="0.25">
      <c r="A722" s="18">
        <f>'worksheet_(ref_spectra)'!A722</f>
        <v>637.99999999998397</v>
      </c>
      <c r="B722" s="18">
        <f>'worksheet_(ref_spectra)'!B722</f>
        <v>177552.04544481501</v>
      </c>
      <c r="C722" s="18">
        <f>'worksheet_(ref_spectra)'!Z722</f>
        <v>177710.82684871904</v>
      </c>
      <c r="D722" s="18">
        <f>Chls_fit!$B$2*'worksheet_(ref_spectra)'!C722</f>
        <v>68865.792410230162</v>
      </c>
      <c r="E722" s="18">
        <f>Chls_fit!$C$2*'worksheet_(ref_spectra)'!D722</f>
        <v>66786.739199461794</v>
      </c>
      <c r="F722" s="18">
        <f t="shared" si="22"/>
        <v>135652.53160969197</v>
      </c>
      <c r="G722" s="18">
        <f>Chls_fit!D$2*'worksheet_(ref_spectra)'!E722</f>
        <v>17210.541055967569</v>
      </c>
      <c r="H722" s="18">
        <f>Chls_fit!E$2*'worksheet_(ref_spectra)'!F722</f>
        <v>24847.7541830595</v>
      </c>
      <c r="I722" s="18">
        <f t="shared" si="23"/>
        <v>42058.295239027066</v>
      </c>
      <c r="J722" s="18">
        <f>Cars_fit!$B$2*'worksheet_(ref_spectra)'!G722</f>
        <v>0</v>
      </c>
      <c r="K722" s="18">
        <f>Cars_fit!$C$2*'worksheet_(ref_spectra)'!H722</f>
        <v>0</v>
      </c>
      <c r="L722" s="18">
        <f>Cars_fit!$D$2*'worksheet_(ref_spectra)'!I722</f>
        <v>0</v>
      </c>
      <c r="M722" s="18">
        <f>Cars_fit!$E$2*'worksheet_(ref_spectra)'!J722</f>
        <v>0</v>
      </c>
      <c r="N722" s="18">
        <f>Cars_fit!$F$2*'worksheet_(ref_spectra)'!K722</f>
        <v>0</v>
      </c>
    </row>
    <row r="723" spans="1:14" x14ac:dyDescent="0.25">
      <c r="A723" s="18">
        <f>'worksheet_(ref_spectra)'!A723</f>
        <v>638.39999999998395</v>
      </c>
      <c r="B723" s="18">
        <f>'worksheet_(ref_spectra)'!B723</f>
        <v>180055.34297508499</v>
      </c>
      <c r="C723" s="18">
        <f>'worksheet_(ref_spectra)'!Z723</f>
        <v>180263.03150417149</v>
      </c>
      <c r="D723" s="18">
        <f>Chls_fit!$B$2*'worksheet_(ref_spectra)'!C723</f>
        <v>69200.828852101113</v>
      </c>
      <c r="E723" s="18">
        <f>Chls_fit!$C$2*'worksheet_(ref_spectra)'!D723</f>
        <v>67355.888607861561</v>
      </c>
      <c r="F723" s="18">
        <f t="shared" si="22"/>
        <v>136556.71745996267</v>
      </c>
      <c r="G723" s="18">
        <f>Chls_fit!D$2*'worksheet_(ref_spectra)'!E723</f>
        <v>17884.801968103529</v>
      </c>
      <c r="H723" s="18">
        <f>Chls_fit!E$2*'worksheet_(ref_spectra)'!F723</f>
        <v>25821.512076105271</v>
      </c>
      <c r="I723" s="18">
        <f t="shared" si="23"/>
        <v>43706.314044208804</v>
      </c>
      <c r="J723" s="18">
        <f>Cars_fit!$B$2*'worksheet_(ref_spectra)'!G723</f>
        <v>0</v>
      </c>
      <c r="K723" s="18">
        <f>Cars_fit!$C$2*'worksheet_(ref_spectra)'!H723</f>
        <v>0</v>
      </c>
      <c r="L723" s="18">
        <f>Cars_fit!$D$2*'worksheet_(ref_spectra)'!I723</f>
        <v>0</v>
      </c>
      <c r="M723" s="18">
        <f>Cars_fit!$E$2*'worksheet_(ref_spectra)'!J723</f>
        <v>0</v>
      </c>
      <c r="N723" s="18">
        <f>Cars_fit!$F$2*'worksheet_(ref_spectra)'!K723</f>
        <v>0</v>
      </c>
    </row>
    <row r="724" spans="1:14" x14ac:dyDescent="0.25">
      <c r="A724" s="18">
        <f>'worksheet_(ref_spectra)'!A724</f>
        <v>638.79999999998404</v>
      </c>
      <c r="B724" s="18">
        <f>'worksheet_(ref_spectra)'!B724</f>
        <v>182519.330167459</v>
      </c>
      <c r="C724" s="18">
        <f>'worksheet_(ref_spectra)'!Z724</f>
        <v>183102.83533136029</v>
      </c>
      <c r="D724" s="18">
        <f>Chls_fit!$B$2*'worksheet_(ref_spectra)'!C724</f>
        <v>69605.401159266039</v>
      </c>
      <c r="E724" s="18">
        <f>Chls_fit!$C$2*'worksheet_(ref_spectra)'!D724</f>
        <v>68167.090063511801</v>
      </c>
      <c r="F724" s="18">
        <f t="shared" si="22"/>
        <v>137772.49122277784</v>
      </c>
      <c r="G724" s="18">
        <f>Chls_fit!D$2*'worksheet_(ref_spectra)'!E724</f>
        <v>18552.808140794812</v>
      </c>
      <c r="H724" s="18">
        <f>Chls_fit!E$2*'worksheet_(ref_spectra)'!F724</f>
        <v>26777.535967787626</v>
      </c>
      <c r="I724" s="18">
        <f t="shared" si="23"/>
        <v>45330.344108582438</v>
      </c>
      <c r="J724" s="18">
        <f>Cars_fit!$B$2*'worksheet_(ref_spectra)'!G724</f>
        <v>0</v>
      </c>
      <c r="K724" s="18">
        <f>Cars_fit!$C$2*'worksheet_(ref_spectra)'!H724</f>
        <v>0</v>
      </c>
      <c r="L724" s="18">
        <f>Cars_fit!$D$2*'worksheet_(ref_spectra)'!I724</f>
        <v>0</v>
      </c>
      <c r="M724" s="18">
        <f>Cars_fit!$E$2*'worksheet_(ref_spectra)'!J724</f>
        <v>0</v>
      </c>
      <c r="N724" s="18">
        <f>Cars_fit!$F$2*'worksheet_(ref_spectra)'!K724</f>
        <v>0</v>
      </c>
    </row>
    <row r="725" spans="1:14" x14ac:dyDescent="0.25">
      <c r="A725" s="18">
        <f>'worksheet_(ref_spectra)'!A725</f>
        <v>639.19999999998402</v>
      </c>
      <c r="B725" s="18">
        <f>'worksheet_(ref_spectra)'!B725</f>
        <v>185974.086997234</v>
      </c>
      <c r="C725" s="18">
        <f>'worksheet_(ref_spectra)'!Z725</f>
        <v>185966.09102616442</v>
      </c>
      <c r="D725" s="18">
        <f>Chls_fit!$B$2*'worksheet_(ref_spectra)'!C725</f>
        <v>69984.687697233167</v>
      </c>
      <c r="E725" s="18">
        <f>Chls_fit!$C$2*'worksheet_(ref_spectra)'!D725</f>
        <v>68965.207624716058</v>
      </c>
      <c r="F725" s="18">
        <f t="shared" si="22"/>
        <v>138949.89532194921</v>
      </c>
      <c r="G725" s="18">
        <f>Chls_fit!D$2*'worksheet_(ref_spectra)'!E725</f>
        <v>19249.586114931601</v>
      </c>
      <c r="H725" s="18">
        <f>Chls_fit!E$2*'worksheet_(ref_spectra)'!F725</f>
        <v>27766.609589283617</v>
      </c>
      <c r="I725" s="18">
        <f t="shared" si="23"/>
        <v>47016.195704215221</v>
      </c>
      <c r="J725" s="18">
        <f>Cars_fit!$B$2*'worksheet_(ref_spectra)'!G725</f>
        <v>0</v>
      </c>
      <c r="K725" s="18">
        <f>Cars_fit!$C$2*'worksheet_(ref_spectra)'!H725</f>
        <v>0</v>
      </c>
      <c r="L725" s="18">
        <f>Cars_fit!$D$2*'worksheet_(ref_spectra)'!I725</f>
        <v>0</v>
      </c>
      <c r="M725" s="18">
        <f>Cars_fit!$E$2*'worksheet_(ref_spectra)'!J725</f>
        <v>0</v>
      </c>
      <c r="N725" s="18">
        <f>Cars_fit!$F$2*'worksheet_(ref_spectra)'!K725</f>
        <v>0</v>
      </c>
    </row>
    <row r="726" spans="1:14" x14ac:dyDescent="0.25">
      <c r="A726" s="18">
        <f>'worksheet_(ref_spectra)'!A726</f>
        <v>639.59999999998399</v>
      </c>
      <c r="B726" s="18">
        <f>'worksheet_(ref_spectra)'!B726</f>
        <v>189376.79684707901</v>
      </c>
      <c r="C726" s="18">
        <f>'worksheet_(ref_spectra)'!Z726</f>
        <v>189332.66948064498</v>
      </c>
      <c r="D726" s="18">
        <f>Chls_fit!$B$2*'worksheet_(ref_spectra)'!C726</f>
        <v>70610.51048487892</v>
      </c>
      <c r="E726" s="18">
        <f>Chls_fit!$C$2*'worksheet_(ref_spectra)'!D726</f>
        <v>70044.628916508707</v>
      </c>
      <c r="F726" s="18">
        <f t="shared" si="22"/>
        <v>140655.13940138763</v>
      </c>
      <c r="G726" s="18">
        <f>Chls_fit!D$2*'worksheet_(ref_spectra)'!E726</f>
        <v>19936.356505956908</v>
      </c>
      <c r="H726" s="18">
        <f>Chls_fit!E$2*'worksheet_(ref_spectra)'!F726</f>
        <v>28741.173573300453</v>
      </c>
      <c r="I726" s="18">
        <f t="shared" si="23"/>
        <v>48677.530079257362</v>
      </c>
      <c r="J726" s="18">
        <f>Cars_fit!$B$2*'worksheet_(ref_spectra)'!G726</f>
        <v>0</v>
      </c>
      <c r="K726" s="18">
        <f>Cars_fit!$C$2*'worksheet_(ref_spectra)'!H726</f>
        <v>0</v>
      </c>
      <c r="L726" s="18">
        <f>Cars_fit!$D$2*'worksheet_(ref_spectra)'!I726</f>
        <v>0</v>
      </c>
      <c r="M726" s="18">
        <f>Cars_fit!$E$2*'worksheet_(ref_spectra)'!J726</f>
        <v>0</v>
      </c>
      <c r="N726" s="18">
        <f>Cars_fit!$F$2*'worksheet_(ref_spectra)'!K726</f>
        <v>0</v>
      </c>
    </row>
    <row r="727" spans="1:14" x14ac:dyDescent="0.25">
      <c r="A727" s="18">
        <f>'worksheet_(ref_spectra)'!A727</f>
        <v>639.99999999998397</v>
      </c>
      <c r="B727" s="18">
        <f>'worksheet_(ref_spectra)'!B727</f>
        <v>192976.408143632</v>
      </c>
      <c r="C727" s="18">
        <f>'worksheet_(ref_spectra)'!Z727</f>
        <v>192849.14838754665</v>
      </c>
      <c r="D727" s="18">
        <f>Chls_fit!$B$2*'worksheet_(ref_spectra)'!C727</f>
        <v>71343.797791615347</v>
      </c>
      <c r="E727" s="18">
        <f>Chls_fit!$C$2*'worksheet_(ref_spectra)'!D727</f>
        <v>71163.301891639276</v>
      </c>
      <c r="F727" s="18">
        <f t="shared" si="22"/>
        <v>142507.09968325461</v>
      </c>
      <c r="G727" s="18">
        <f>Chls_fit!D$2*'worksheet_(ref_spectra)'!E727</f>
        <v>20640.014693482841</v>
      </c>
      <c r="H727" s="18">
        <f>Chls_fit!E$2*'worksheet_(ref_spectra)'!F727</f>
        <v>29702.034010809191</v>
      </c>
      <c r="I727" s="18">
        <f t="shared" si="23"/>
        <v>50342.048704292029</v>
      </c>
      <c r="J727" s="18">
        <f>Cars_fit!$B$2*'worksheet_(ref_spectra)'!G727</f>
        <v>0</v>
      </c>
      <c r="K727" s="18">
        <f>Cars_fit!$C$2*'worksheet_(ref_spectra)'!H727</f>
        <v>0</v>
      </c>
      <c r="L727" s="18">
        <f>Cars_fit!$D$2*'worksheet_(ref_spectra)'!I727</f>
        <v>0</v>
      </c>
      <c r="M727" s="18">
        <f>Cars_fit!$E$2*'worksheet_(ref_spectra)'!J727</f>
        <v>0</v>
      </c>
      <c r="N727" s="18">
        <f>Cars_fit!$F$2*'worksheet_(ref_spectra)'!K727</f>
        <v>0</v>
      </c>
    </row>
    <row r="728" spans="1:14" x14ac:dyDescent="0.25">
      <c r="A728" s="18">
        <f>'worksheet_(ref_spectra)'!A728</f>
        <v>640.39999999998304</v>
      </c>
      <c r="B728" s="18">
        <f>'worksheet_(ref_spectra)'!B728</f>
        <v>196695.19636509998</v>
      </c>
      <c r="C728" s="18">
        <f>'worksheet_(ref_spectra)'!Z728</f>
        <v>196660.89622125649</v>
      </c>
      <c r="D728" s="18">
        <f>Chls_fit!$B$2*'worksheet_(ref_spectra)'!C728</f>
        <v>72184.549617442462</v>
      </c>
      <c r="E728" s="18">
        <f>Chls_fit!$C$2*'worksheet_(ref_spectra)'!D728</f>
        <v>72504.401072351364</v>
      </c>
      <c r="F728" s="18">
        <f t="shared" si="22"/>
        <v>144688.95068979383</v>
      </c>
      <c r="G728" s="18">
        <f>Chls_fit!D$2*'worksheet_(ref_spectra)'!E728</f>
        <v>21326.785084508148</v>
      </c>
      <c r="H728" s="18">
        <f>Chls_fit!E$2*'worksheet_(ref_spectra)'!F728</f>
        <v>30645.160446954516</v>
      </c>
      <c r="I728" s="18">
        <f t="shared" si="23"/>
        <v>51971.945531462668</v>
      </c>
      <c r="J728" s="18">
        <f>Cars_fit!$B$2*'worksheet_(ref_spectra)'!G728</f>
        <v>0</v>
      </c>
      <c r="K728" s="18">
        <f>Cars_fit!$C$2*'worksheet_(ref_spectra)'!H728</f>
        <v>0</v>
      </c>
      <c r="L728" s="18">
        <f>Cars_fit!$D$2*'worksheet_(ref_spectra)'!I728</f>
        <v>0</v>
      </c>
      <c r="M728" s="18">
        <f>Cars_fit!$E$2*'worksheet_(ref_spectra)'!J728</f>
        <v>0</v>
      </c>
      <c r="N728" s="18">
        <f>Cars_fit!$F$2*'worksheet_(ref_spectra)'!K728</f>
        <v>0</v>
      </c>
    </row>
    <row r="729" spans="1:14" x14ac:dyDescent="0.25">
      <c r="A729" s="18">
        <f>'worksheet_(ref_spectra)'!A729</f>
        <v>640.79999999998302</v>
      </c>
      <c r="B729" s="18">
        <f>'worksheet_(ref_spectra)'!B729</f>
        <v>200611.40572020799</v>
      </c>
      <c r="C729" s="18">
        <f>'worksheet_(ref_spectra)'!Z729</f>
        <v>200757.10301311681</v>
      </c>
      <c r="D729" s="18">
        <f>Chls_fit!$B$2*'worksheet_(ref_spectra)'!C729</f>
        <v>73265.516250648754</v>
      </c>
      <c r="E729" s="18">
        <f>Chls_fit!$C$2*'worksheet_(ref_spectra)'!D729</f>
        <v>73904.377778070324</v>
      </c>
      <c r="F729" s="18">
        <f t="shared" si="22"/>
        <v>147169.89402871908</v>
      </c>
      <c r="G729" s="18">
        <f>Chls_fit!D$2*'worksheet_(ref_spectra)'!E729</f>
        <v>22027.941376256211</v>
      </c>
      <c r="H729" s="18">
        <f>Chls_fit!E$2*'worksheet_(ref_spectra)'!F729</f>
        <v>31559.267608141523</v>
      </c>
      <c r="I729" s="18">
        <f t="shared" si="23"/>
        <v>53587.20898439773</v>
      </c>
      <c r="J729" s="18">
        <f>Cars_fit!$B$2*'worksheet_(ref_spectra)'!G729</f>
        <v>0</v>
      </c>
      <c r="K729" s="18">
        <f>Cars_fit!$C$2*'worksheet_(ref_spectra)'!H729</f>
        <v>0</v>
      </c>
      <c r="L729" s="18">
        <f>Cars_fit!$D$2*'worksheet_(ref_spectra)'!I729</f>
        <v>0</v>
      </c>
      <c r="M729" s="18">
        <f>Cars_fit!$E$2*'worksheet_(ref_spectra)'!J729</f>
        <v>0</v>
      </c>
      <c r="N729" s="18">
        <f>Cars_fit!$F$2*'worksheet_(ref_spectra)'!K729</f>
        <v>0</v>
      </c>
    </row>
    <row r="730" spans="1:14" x14ac:dyDescent="0.25">
      <c r="A730" s="18">
        <f>'worksheet_(ref_spectra)'!A730</f>
        <v>641.19999999998299</v>
      </c>
      <c r="B730" s="18">
        <f>'worksheet_(ref_spectra)'!B730</f>
        <v>204903.093398567</v>
      </c>
      <c r="C730" s="18">
        <f>'worksheet_(ref_spectra)'!Z730</f>
        <v>205057.75711611501</v>
      </c>
      <c r="D730" s="18">
        <f>Chls_fit!$B$2*'worksheet_(ref_spectra)'!C730</f>
        <v>74340.161441555596</v>
      </c>
      <c r="E730" s="18">
        <f>Chls_fit!$C$2*'worksheet_(ref_spectra)'!D730</f>
        <v>75539.864583816772</v>
      </c>
      <c r="F730" s="18">
        <f t="shared" si="22"/>
        <v>149880.02602537238</v>
      </c>
      <c r="G730" s="18">
        <f>Chls_fit!D$2*'worksheet_(ref_spectra)'!E730</f>
        <v>22700.325866558767</v>
      </c>
      <c r="H730" s="18">
        <f>Chls_fit!E$2*'worksheet_(ref_spectra)'!F730</f>
        <v>32477.405224183851</v>
      </c>
      <c r="I730" s="18">
        <f t="shared" si="23"/>
        <v>55177.731090742614</v>
      </c>
      <c r="J730" s="18">
        <f>Cars_fit!$B$2*'worksheet_(ref_spectra)'!G730</f>
        <v>0</v>
      </c>
      <c r="K730" s="18">
        <f>Cars_fit!$C$2*'worksheet_(ref_spectra)'!H730</f>
        <v>0</v>
      </c>
      <c r="L730" s="18">
        <f>Cars_fit!$D$2*'worksheet_(ref_spectra)'!I730</f>
        <v>0</v>
      </c>
      <c r="M730" s="18">
        <f>Cars_fit!$E$2*'worksheet_(ref_spectra)'!J730</f>
        <v>0</v>
      </c>
      <c r="N730" s="18">
        <f>Cars_fit!$F$2*'worksheet_(ref_spectra)'!K730</f>
        <v>0</v>
      </c>
    </row>
    <row r="731" spans="1:14" x14ac:dyDescent="0.25">
      <c r="A731" s="18">
        <f>'worksheet_(ref_spectra)'!A731</f>
        <v>641.59999999998297</v>
      </c>
      <c r="B731" s="18">
        <f>'worksheet_(ref_spectra)'!B731</f>
        <v>209026.19729722</v>
      </c>
      <c r="C731" s="18">
        <f>'worksheet_(ref_spectra)'!Z731</f>
        <v>209594.56760497269</v>
      </c>
      <c r="D731" s="18">
        <f>Chls_fit!$B$2*'worksheet_(ref_spectra)'!C731</f>
        <v>75598.128459146552</v>
      </c>
      <c r="E731" s="18">
        <f>Chls_fit!$C$2*'worksheet_(ref_spectra)'!D731</f>
        <v>77319.274228468901</v>
      </c>
      <c r="F731" s="18">
        <f t="shared" si="22"/>
        <v>152917.40268761545</v>
      </c>
      <c r="G731" s="18">
        <f>Chls_fit!D$2*'worksheet_(ref_spectra)'!E731</f>
        <v>23372.71035686132</v>
      </c>
      <c r="H731" s="18">
        <f>Chls_fit!E$2*'worksheet_(ref_spectra)'!F731</f>
        <v>33304.454560495906</v>
      </c>
      <c r="I731" s="18">
        <f t="shared" si="23"/>
        <v>56677.164917357222</v>
      </c>
      <c r="J731" s="18">
        <f>Cars_fit!$B$2*'worksheet_(ref_spectra)'!G731</f>
        <v>0</v>
      </c>
      <c r="K731" s="18">
        <f>Cars_fit!$C$2*'worksheet_(ref_spectra)'!H731</f>
        <v>0</v>
      </c>
      <c r="L731" s="18">
        <f>Cars_fit!$D$2*'worksheet_(ref_spectra)'!I731</f>
        <v>0</v>
      </c>
      <c r="M731" s="18">
        <f>Cars_fit!$E$2*'worksheet_(ref_spectra)'!J731</f>
        <v>0</v>
      </c>
      <c r="N731" s="18">
        <f>Cars_fit!$F$2*'worksheet_(ref_spectra)'!K731</f>
        <v>0</v>
      </c>
    </row>
    <row r="732" spans="1:14" x14ac:dyDescent="0.25">
      <c r="A732" s="18">
        <f>'worksheet_(ref_spectra)'!A732</f>
        <v>641.99999999998295</v>
      </c>
      <c r="B732" s="18">
        <f>'worksheet_(ref_spectra)'!B732</f>
        <v>214217.766568202</v>
      </c>
      <c r="C732" s="18">
        <f>'worksheet_(ref_spectra)'!Z732</f>
        <v>214237.77690076144</v>
      </c>
      <c r="D732" s="18">
        <f>Chls_fit!$B$2*'worksheet_(ref_spectra)'!C732</f>
        <v>76988.845765025981</v>
      </c>
      <c r="E732" s="18">
        <f>Chls_fit!$C$2*'worksheet_(ref_spectra)'!D732</f>
        <v>79118.309714789983</v>
      </c>
      <c r="F732" s="18">
        <f t="shared" si="22"/>
        <v>156107.15547981596</v>
      </c>
      <c r="G732" s="18">
        <f>Chls_fit!D$2*'worksheet_(ref_spectra)'!E732</f>
        <v>24020.075889385178</v>
      </c>
      <c r="H732" s="18">
        <f>Chls_fit!E$2*'worksheet_(ref_spectra)'!F732</f>
        <v>34110.545531560289</v>
      </c>
      <c r="I732" s="18">
        <f t="shared" si="23"/>
        <v>58130.621420945463</v>
      </c>
      <c r="J732" s="18">
        <f>Cars_fit!$B$2*'worksheet_(ref_spectra)'!G732</f>
        <v>0</v>
      </c>
      <c r="K732" s="18">
        <f>Cars_fit!$C$2*'worksheet_(ref_spectra)'!H732</f>
        <v>0</v>
      </c>
      <c r="L732" s="18">
        <f>Cars_fit!$D$2*'worksheet_(ref_spectra)'!I732</f>
        <v>0</v>
      </c>
      <c r="M732" s="18">
        <f>Cars_fit!$E$2*'worksheet_(ref_spectra)'!J732</f>
        <v>0</v>
      </c>
      <c r="N732" s="18">
        <f>Cars_fit!$F$2*'worksheet_(ref_spectra)'!K732</f>
        <v>0</v>
      </c>
    </row>
    <row r="733" spans="1:14" x14ac:dyDescent="0.25">
      <c r="A733" s="18">
        <f>'worksheet_(ref_spectra)'!A733</f>
        <v>642.39999999998304</v>
      </c>
      <c r="B733" s="18">
        <f>'worksheet_(ref_spectra)'!B733</f>
        <v>219335.515094148</v>
      </c>
      <c r="C733" s="18">
        <f>'worksheet_(ref_spectra)'!Z733</f>
        <v>219430.69589716551</v>
      </c>
      <c r="D733" s="18">
        <f>Chls_fit!$B$2*'worksheet_(ref_spectra)'!C733</f>
        <v>78607.1349936857</v>
      </c>
      <c r="E733" s="18">
        <f>Chls_fit!$C$2*'worksheet_(ref_spectra)'!D733</f>
        <v>81283.694245598279</v>
      </c>
      <c r="F733" s="18">
        <f t="shared" si="22"/>
        <v>159890.82923928398</v>
      </c>
      <c r="G733" s="18">
        <f>Chls_fit!D$2*'worksheet_(ref_spectra)'!E733</f>
        <v>24653.055521186281</v>
      </c>
      <c r="H733" s="18">
        <f>Chls_fit!E$2*'worksheet_(ref_spectra)'!F733</f>
        <v>34886.81113669528</v>
      </c>
      <c r="I733" s="18">
        <f t="shared" si="23"/>
        <v>59539.866657881561</v>
      </c>
      <c r="J733" s="18">
        <f>Cars_fit!$B$2*'worksheet_(ref_spectra)'!G733</f>
        <v>0</v>
      </c>
      <c r="K733" s="18">
        <f>Cars_fit!$C$2*'worksheet_(ref_spectra)'!H733</f>
        <v>0</v>
      </c>
      <c r="L733" s="18">
        <f>Cars_fit!$D$2*'worksheet_(ref_spectra)'!I733</f>
        <v>0</v>
      </c>
      <c r="M733" s="18">
        <f>Cars_fit!$E$2*'worksheet_(ref_spectra)'!J733</f>
        <v>0</v>
      </c>
      <c r="N733" s="18">
        <f>Cars_fit!$F$2*'worksheet_(ref_spectra)'!K733</f>
        <v>0</v>
      </c>
    </row>
    <row r="734" spans="1:14" x14ac:dyDescent="0.25">
      <c r="A734" s="18">
        <f>'worksheet_(ref_spectra)'!A734</f>
        <v>642.79999999998302</v>
      </c>
      <c r="B734" s="18">
        <f>'worksheet_(ref_spectra)'!B734</f>
        <v>224760.49519110299</v>
      </c>
      <c r="C734" s="18">
        <f>'worksheet_(ref_spectra)'!Z734</f>
        <v>224812.28703595785</v>
      </c>
      <c r="D734" s="18">
        <f>Chls_fit!$B$2*'worksheet_(ref_spectra)'!C734</f>
        <v>80275.995760741032</v>
      </c>
      <c r="E734" s="18">
        <f>Chls_fit!$C$2*'worksheet_(ref_spectra)'!D734</f>
        <v>83678.046929211079</v>
      </c>
      <c r="F734" s="18">
        <f t="shared" si="22"/>
        <v>163954.04268995213</v>
      </c>
      <c r="G734" s="18">
        <f>Chls_fit!D$2*'worksheet_(ref_spectra)'!E734</f>
        <v>25268.521882542296</v>
      </c>
      <c r="H734" s="18">
        <f>Chls_fit!E$2*'worksheet_(ref_spectra)'!F734</f>
        <v>35589.722463463419</v>
      </c>
      <c r="I734" s="18">
        <f t="shared" si="23"/>
        <v>60858.244346005711</v>
      </c>
      <c r="J734" s="18">
        <f>Cars_fit!$B$2*'worksheet_(ref_spectra)'!G734</f>
        <v>0</v>
      </c>
      <c r="K734" s="18">
        <f>Cars_fit!$C$2*'worksheet_(ref_spectra)'!H734</f>
        <v>0</v>
      </c>
      <c r="L734" s="18">
        <f>Cars_fit!$D$2*'worksheet_(ref_spectra)'!I734</f>
        <v>0</v>
      </c>
      <c r="M734" s="18">
        <f>Cars_fit!$E$2*'worksheet_(ref_spectra)'!J734</f>
        <v>0</v>
      </c>
      <c r="N734" s="18">
        <f>Cars_fit!$F$2*'worksheet_(ref_spectra)'!K734</f>
        <v>0</v>
      </c>
    </row>
    <row r="735" spans="1:14" x14ac:dyDescent="0.25">
      <c r="A735" s="18">
        <f>'worksheet_(ref_spectra)'!A735</f>
        <v>643.19999999998299</v>
      </c>
      <c r="B735" s="18">
        <f>'worksheet_(ref_spectra)'!B735</f>
        <v>230357.96574443197</v>
      </c>
      <c r="C735" s="18">
        <f>'worksheet_(ref_spectra)'!Z735</f>
        <v>230384.00637500125</v>
      </c>
      <c r="D735" s="18">
        <f>Chls_fit!$B$2*'worksheet_(ref_spectra)'!C735</f>
        <v>82185.07133517554</v>
      </c>
      <c r="E735" s="18">
        <f>Chls_fit!$C$2*'worksheet_(ref_spectra)'!D735</f>
        <v>86150.90297949969</v>
      </c>
      <c r="F735" s="18">
        <f t="shared" si="22"/>
        <v>168335.97431467523</v>
      </c>
      <c r="G735" s="18">
        <f>Chls_fit!D$2*'worksheet_(ref_spectra)'!E735</f>
        <v>25835.201276229847</v>
      </c>
      <c r="H735" s="18">
        <f>Chls_fit!E$2*'worksheet_(ref_spectra)'!F735</f>
        <v>36212.830784096186</v>
      </c>
      <c r="I735" s="18">
        <f t="shared" si="23"/>
        <v>62048.032060326033</v>
      </c>
      <c r="J735" s="18">
        <f>Cars_fit!$B$2*'worksheet_(ref_spectra)'!G735</f>
        <v>0</v>
      </c>
      <c r="K735" s="18">
        <f>Cars_fit!$C$2*'worksheet_(ref_spectra)'!H735</f>
        <v>0</v>
      </c>
      <c r="L735" s="18">
        <f>Cars_fit!$D$2*'worksheet_(ref_spectra)'!I735</f>
        <v>0</v>
      </c>
      <c r="M735" s="18">
        <f>Cars_fit!$E$2*'worksheet_(ref_spectra)'!J735</f>
        <v>0</v>
      </c>
      <c r="N735" s="18">
        <f>Cars_fit!$F$2*'worksheet_(ref_spectra)'!K735</f>
        <v>0</v>
      </c>
    </row>
    <row r="736" spans="1:14" x14ac:dyDescent="0.25">
      <c r="A736" s="18">
        <f>'worksheet_(ref_spectra)'!A736</f>
        <v>643.59999999998297</v>
      </c>
      <c r="B736" s="18">
        <f>'worksheet_(ref_spectra)'!B736</f>
        <v>236431.28356449399</v>
      </c>
      <c r="C736" s="18">
        <f>'worksheet_(ref_spectra)'!Z736</f>
        <v>236528.22153106076</v>
      </c>
      <c r="D736" s="18">
        <f>Chls_fit!$B$2*'worksheet_(ref_spectra)'!C736</f>
        <v>84403.897582283185</v>
      </c>
      <c r="E736" s="18">
        <f>Chls_fit!$C$2*'worksheet_(ref_spectra)'!D736</f>
        <v>88931.230549268657</v>
      </c>
      <c r="F736" s="18">
        <f t="shared" si="22"/>
        <v>173335.12813155184</v>
      </c>
      <c r="G736" s="18">
        <f>Chls_fit!D$2*'worksheet_(ref_spectra)'!E736</f>
        <v>26378.112660027633</v>
      </c>
      <c r="H736" s="18">
        <f>Chls_fit!E$2*'worksheet_(ref_spectra)'!F736</f>
        <v>36814.980739481281</v>
      </c>
      <c r="I736" s="18">
        <f t="shared" si="23"/>
        <v>63193.093399508914</v>
      </c>
      <c r="J736" s="18">
        <f>Cars_fit!$B$2*'worksheet_(ref_spectra)'!G736</f>
        <v>0</v>
      </c>
      <c r="K736" s="18">
        <f>Cars_fit!$C$2*'worksheet_(ref_spectra)'!H736</f>
        <v>0</v>
      </c>
      <c r="L736" s="18">
        <f>Cars_fit!$D$2*'worksheet_(ref_spectra)'!I736</f>
        <v>0</v>
      </c>
      <c r="M736" s="18">
        <f>Cars_fit!$E$2*'worksheet_(ref_spectra)'!J736</f>
        <v>0</v>
      </c>
      <c r="N736" s="18">
        <f>Cars_fit!$F$2*'worksheet_(ref_spectra)'!K736</f>
        <v>0</v>
      </c>
    </row>
    <row r="737" spans="1:14" x14ac:dyDescent="0.25">
      <c r="A737" s="18">
        <f>'worksheet_(ref_spectra)'!A737</f>
        <v>643.99999999998295</v>
      </c>
      <c r="B737" s="18">
        <f>'worksheet_(ref_spectra)'!B737</f>
        <v>242844.09411667802</v>
      </c>
      <c r="C737" s="18">
        <f>'worksheet_(ref_spectra)'!Z737</f>
        <v>242731.41896344093</v>
      </c>
      <c r="D737" s="18">
        <f>Chls_fit!$B$2*'worksheet_(ref_spectra)'!C737</f>
        <v>86660.652483187558</v>
      </c>
      <c r="E737" s="18">
        <f>Chls_fit!$C$2*'worksheet_(ref_spectra)'!D737</f>
        <v>91888.190694058227</v>
      </c>
      <c r="F737" s="18">
        <f t="shared" si="22"/>
        <v>178548.84317724578</v>
      </c>
      <c r="G737" s="18">
        <f>Chls_fit!D$2*'worksheet_(ref_spectra)'!E737</f>
        <v>26884.746555046302</v>
      </c>
      <c r="H737" s="18">
        <f>Chls_fit!E$2*'worksheet_(ref_spectra)'!F737</f>
        <v>37297.82923114884</v>
      </c>
      <c r="I737" s="18">
        <f t="shared" si="23"/>
        <v>64182.575786195142</v>
      </c>
      <c r="J737" s="18">
        <f>Cars_fit!$B$2*'worksheet_(ref_spectra)'!G737</f>
        <v>0</v>
      </c>
      <c r="K737" s="18">
        <f>Cars_fit!$C$2*'worksheet_(ref_spectra)'!H737</f>
        <v>0</v>
      </c>
      <c r="L737" s="18">
        <f>Cars_fit!$D$2*'worksheet_(ref_spectra)'!I737</f>
        <v>0</v>
      </c>
      <c r="M737" s="18">
        <f>Cars_fit!$E$2*'worksheet_(ref_spectra)'!J737</f>
        <v>0</v>
      </c>
      <c r="N737" s="18">
        <f>Cars_fit!$F$2*'worksheet_(ref_spectra)'!K737</f>
        <v>0</v>
      </c>
    </row>
    <row r="738" spans="1:14" x14ac:dyDescent="0.25">
      <c r="A738" s="18">
        <f>'worksheet_(ref_spectra)'!A738</f>
        <v>644.39999999998304</v>
      </c>
      <c r="B738" s="18">
        <f>'worksheet_(ref_spectra)'!B738</f>
        <v>249209.57526281002</v>
      </c>
      <c r="C738" s="18">
        <f>'worksheet_(ref_spectra)'!Z738</f>
        <v>249390.40828852064</v>
      </c>
      <c r="D738" s="18">
        <f>Chls_fit!$B$2*'worksheet_(ref_spectra)'!C738</f>
        <v>89113.372095374929</v>
      </c>
      <c r="E738" s="18">
        <f>Chls_fit!$C$2*'worksheet_(ref_spectra)'!D738</f>
        <v>95172.248199997077</v>
      </c>
      <c r="F738" s="18">
        <f t="shared" si="22"/>
        <v>184285.62029537201</v>
      </c>
      <c r="G738" s="18">
        <f>Chls_fit!D$2*'worksheet_(ref_spectra)'!E738</f>
        <v>27356.353909174792</v>
      </c>
      <c r="H738" s="18">
        <f>Chls_fit!E$2*'worksheet_(ref_spectra)'!F738</f>
        <v>37748.434083973829</v>
      </c>
      <c r="I738" s="18">
        <f t="shared" si="23"/>
        <v>65104.787993148624</v>
      </c>
      <c r="J738" s="18">
        <f>Cars_fit!$B$2*'worksheet_(ref_spectra)'!G738</f>
        <v>0</v>
      </c>
      <c r="K738" s="18">
        <f>Cars_fit!$C$2*'worksheet_(ref_spectra)'!H738</f>
        <v>0</v>
      </c>
      <c r="L738" s="18">
        <f>Cars_fit!$D$2*'worksheet_(ref_spectra)'!I738</f>
        <v>0</v>
      </c>
      <c r="M738" s="18">
        <f>Cars_fit!$E$2*'worksheet_(ref_spectra)'!J738</f>
        <v>0</v>
      </c>
      <c r="N738" s="18">
        <f>Cars_fit!$F$2*'worksheet_(ref_spectra)'!K738</f>
        <v>0</v>
      </c>
    </row>
    <row r="739" spans="1:14" x14ac:dyDescent="0.25">
      <c r="A739" s="18">
        <f>'worksheet_(ref_spectra)'!A739</f>
        <v>644.79999999998302</v>
      </c>
      <c r="B739" s="18">
        <f>'worksheet_(ref_spectra)'!B739</f>
        <v>256407.08500629201</v>
      </c>
      <c r="C739" s="18">
        <f>'worksheet_(ref_spectra)'!Z739</f>
        <v>256224.63699404529</v>
      </c>
      <c r="D739" s="18">
        <f>Chls_fit!$B$2*'worksheet_(ref_spectra)'!C739</f>
        <v>91812.62795724094</v>
      </c>
      <c r="E739" s="18">
        <f>Chls_fit!$C$2*'worksheet_(ref_spectra)'!D739</f>
        <v>98600.228544841622</v>
      </c>
      <c r="F739" s="18">
        <f t="shared" si="22"/>
        <v>190412.85650208255</v>
      </c>
      <c r="G739" s="18">
        <f>Chls_fit!D$2*'worksheet_(ref_spectra)'!E739</f>
        <v>27749.777020244845</v>
      </c>
      <c r="H739" s="18">
        <f>Chls_fit!E$2*'worksheet_(ref_spectra)'!F739</f>
        <v>38062.003471717871</v>
      </c>
      <c r="I739" s="18">
        <f t="shared" si="23"/>
        <v>65811.780491962709</v>
      </c>
      <c r="J739" s="18">
        <f>Cars_fit!$B$2*'worksheet_(ref_spectra)'!G739</f>
        <v>0</v>
      </c>
      <c r="K739" s="18">
        <f>Cars_fit!$C$2*'worksheet_(ref_spectra)'!H739</f>
        <v>0</v>
      </c>
      <c r="L739" s="18">
        <f>Cars_fit!$D$2*'worksheet_(ref_spectra)'!I739</f>
        <v>0</v>
      </c>
      <c r="M739" s="18">
        <f>Cars_fit!$E$2*'worksheet_(ref_spectra)'!J739</f>
        <v>0</v>
      </c>
      <c r="N739" s="18">
        <f>Cars_fit!$F$2*'worksheet_(ref_spectra)'!K739</f>
        <v>0</v>
      </c>
    </row>
    <row r="740" spans="1:14" x14ac:dyDescent="0.25">
      <c r="A740" s="18">
        <f>'worksheet_(ref_spectra)'!A740</f>
        <v>645.19999999998299</v>
      </c>
      <c r="B740" s="18">
        <f>'worksheet_(ref_spectra)'!B740</f>
        <v>263472.54516735603</v>
      </c>
      <c r="C740" s="18">
        <f>'worksheet_(ref_spectra)'!Z740</f>
        <v>263248.42788434093</v>
      </c>
      <c r="D740" s="18">
        <f>Chls_fit!$B$2*'worksheet_(ref_spectra)'!C740</f>
        <v>94530.848146005301</v>
      </c>
      <c r="E740" s="18">
        <f>Chls_fit!$C$2*'worksheet_(ref_spectra)'!D740</f>
        <v>102316.05456749754</v>
      </c>
      <c r="F740" s="18">
        <f t="shared" si="22"/>
        <v>196846.90271350284</v>
      </c>
      <c r="G740" s="18">
        <f>Chls_fit!D$2*'worksheet_(ref_spectra)'!E740</f>
        <v>28108.173590424722</v>
      </c>
      <c r="H740" s="18">
        <f>Chls_fit!E$2*'worksheet_(ref_spectra)'!F740</f>
        <v>38293.351580413349</v>
      </c>
      <c r="I740" s="18">
        <f t="shared" si="23"/>
        <v>66401.525170838067</v>
      </c>
      <c r="J740" s="18">
        <f>Cars_fit!$B$2*'worksheet_(ref_spectra)'!G740</f>
        <v>0</v>
      </c>
      <c r="K740" s="18">
        <f>Cars_fit!$C$2*'worksheet_(ref_spectra)'!H740</f>
        <v>0</v>
      </c>
      <c r="L740" s="18">
        <f>Cars_fit!$D$2*'worksheet_(ref_spectra)'!I740</f>
        <v>0</v>
      </c>
      <c r="M740" s="18">
        <f>Cars_fit!$E$2*'worksheet_(ref_spectra)'!J740</f>
        <v>0</v>
      </c>
      <c r="N740" s="18">
        <f>Cars_fit!$F$2*'worksheet_(ref_spectra)'!K740</f>
        <v>0</v>
      </c>
    </row>
    <row r="741" spans="1:14" x14ac:dyDescent="0.25">
      <c r="A741" s="18">
        <f>'worksheet_(ref_spectra)'!A741</f>
        <v>645.59999999998297</v>
      </c>
      <c r="B741" s="18">
        <f>'worksheet_(ref_spectra)'!B741</f>
        <v>271189.15846134099</v>
      </c>
      <c r="C741" s="18">
        <f>'worksheet_(ref_spectra)'!Z741</f>
        <v>271144.1210915015</v>
      </c>
      <c r="D741" s="18">
        <f>Chls_fit!$B$2*'worksheet_(ref_spectra)'!C741</f>
        <v>97836.962468618702</v>
      </c>
      <c r="E741" s="18">
        <f>Chls_fit!$C$2*'worksheet_(ref_spectra)'!D741</f>
        <v>106385.1457401947</v>
      </c>
      <c r="F741" s="18">
        <f t="shared" si="22"/>
        <v>204222.10820881341</v>
      </c>
      <c r="G741" s="18">
        <f>Chls_fit!D$2*'worksheet_(ref_spectra)'!E741</f>
        <v>28438.423833103556</v>
      </c>
      <c r="H741" s="18">
        <f>Chls_fit!E$2*'worksheet_(ref_spectra)'!F741</f>
        <v>38483.589049584545</v>
      </c>
      <c r="I741" s="18">
        <f t="shared" si="23"/>
        <v>66922.012882688097</v>
      </c>
      <c r="J741" s="18">
        <f>Cars_fit!$B$2*'worksheet_(ref_spectra)'!G741</f>
        <v>0</v>
      </c>
      <c r="K741" s="18">
        <f>Cars_fit!$C$2*'worksheet_(ref_spectra)'!H741</f>
        <v>0</v>
      </c>
      <c r="L741" s="18">
        <f>Cars_fit!$D$2*'worksheet_(ref_spectra)'!I741</f>
        <v>0</v>
      </c>
      <c r="M741" s="18">
        <f>Cars_fit!$E$2*'worksheet_(ref_spectra)'!J741</f>
        <v>0</v>
      </c>
      <c r="N741" s="18">
        <f>Cars_fit!$F$2*'worksheet_(ref_spectra)'!K741</f>
        <v>0</v>
      </c>
    </row>
    <row r="742" spans="1:14" x14ac:dyDescent="0.25">
      <c r="A742" s="18">
        <f>'worksheet_(ref_spectra)'!A742</f>
        <v>645.99999999998295</v>
      </c>
      <c r="B742" s="18">
        <f>'worksheet_(ref_spectra)'!B742</f>
        <v>279220.62675963901</v>
      </c>
      <c r="C742" s="18">
        <f>'worksheet_(ref_spectra)'!Z742</f>
        <v>279325.68997863372</v>
      </c>
      <c r="D742" s="18">
        <f>Chls_fit!$B$2*'worksheet_(ref_spectra)'!C742</f>
        <v>101307.43429101785</v>
      </c>
      <c r="E742" s="18">
        <f>Chls_fit!$C$2*'worksheet_(ref_spectra)'!D742</f>
        <v>110768.25037959518</v>
      </c>
      <c r="F742" s="18">
        <f t="shared" si="22"/>
        <v>212075.68467061303</v>
      </c>
      <c r="G742" s="18">
        <f>Chls_fit!D$2*'worksheet_(ref_spectra)'!E742</f>
        <v>28701.122889779905</v>
      </c>
      <c r="H742" s="18">
        <f>Chls_fit!E$2*'worksheet_(ref_spectra)'!F742</f>
        <v>38548.882418240755</v>
      </c>
      <c r="I742" s="18">
        <f t="shared" si="23"/>
        <v>67250.005308020656</v>
      </c>
      <c r="J742" s="18">
        <f>Cars_fit!$B$2*'worksheet_(ref_spectra)'!G742</f>
        <v>0</v>
      </c>
      <c r="K742" s="18">
        <f>Cars_fit!$C$2*'worksheet_(ref_spectra)'!H742</f>
        <v>0</v>
      </c>
      <c r="L742" s="18">
        <f>Cars_fit!$D$2*'worksheet_(ref_spectra)'!I742</f>
        <v>0</v>
      </c>
      <c r="M742" s="18">
        <f>Cars_fit!$E$2*'worksheet_(ref_spectra)'!J742</f>
        <v>0</v>
      </c>
      <c r="N742" s="18">
        <f>Cars_fit!$F$2*'worksheet_(ref_spectra)'!K742</f>
        <v>0</v>
      </c>
    </row>
    <row r="743" spans="1:14" x14ac:dyDescent="0.25">
      <c r="A743" s="18">
        <f>'worksheet_(ref_spectra)'!A743</f>
        <v>646.39999999998304</v>
      </c>
      <c r="B743" s="18">
        <f>'worksheet_(ref_spectra)'!B743</f>
        <v>287820.57761847699</v>
      </c>
      <c r="C743" s="18">
        <f>'worksheet_(ref_spectra)'!Z743</f>
        <v>287718.21850453166</v>
      </c>
      <c r="D743" s="18">
        <f>Chls_fit!$B$2*'worksheet_(ref_spectra)'!C743</f>
        <v>104942.26361320275</v>
      </c>
      <c r="E743" s="18">
        <f>Chls_fit!$C$2*'worksheet_(ref_spectra)'!D743</f>
        <v>115360.6973301312</v>
      </c>
      <c r="F743" s="18">
        <f t="shared" si="22"/>
        <v>220302.96094333395</v>
      </c>
      <c r="G743" s="18">
        <f>Chls_fit!D$2*'worksheet_(ref_spectra)'!E743</f>
        <v>28888.139599175684</v>
      </c>
      <c r="H743" s="18">
        <f>Chls_fit!E$2*'worksheet_(ref_spectra)'!F743</f>
        <v>38527.117962022021</v>
      </c>
      <c r="I743" s="18">
        <f t="shared" si="23"/>
        <v>67415.257561197708</v>
      </c>
      <c r="J743" s="18">
        <f>Cars_fit!$B$2*'worksheet_(ref_spectra)'!G743</f>
        <v>0</v>
      </c>
      <c r="K743" s="18">
        <f>Cars_fit!$C$2*'worksheet_(ref_spectra)'!H743</f>
        <v>0</v>
      </c>
      <c r="L743" s="18">
        <f>Cars_fit!$D$2*'worksheet_(ref_spectra)'!I743</f>
        <v>0</v>
      </c>
      <c r="M743" s="18">
        <f>Cars_fit!$E$2*'worksheet_(ref_spectra)'!J743</f>
        <v>0</v>
      </c>
      <c r="N743" s="18">
        <f>Cars_fit!$F$2*'worksheet_(ref_spectra)'!K743</f>
        <v>0</v>
      </c>
    </row>
    <row r="744" spans="1:14" x14ac:dyDescent="0.25">
      <c r="A744" s="18">
        <f>'worksheet_(ref_spectra)'!A744</f>
        <v>646.79999999998302</v>
      </c>
      <c r="B744" s="18">
        <f>'worksheet_(ref_spectra)'!B744</f>
        <v>296691.716711952</v>
      </c>
      <c r="C744" s="18">
        <f>'worksheet_(ref_spectra)'!Z744</f>
        <v>296629.97099269839</v>
      </c>
      <c r="D744" s="18">
        <f>Chls_fit!$B$2*'worksheet_(ref_spectra)'!C744</f>
        <v>108867.87928116246</v>
      </c>
      <c r="E744" s="18">
        <f>Chls_fit!$C$2*'worksheet_(ref_spectra)'!D744</f>
        <v>120312.95137793143</v>
      </c>
      <c r="F744" s="18">
        <f t="shared" si="22"/>
        <v>229180.83065909389</v>
      </c>
      <c r="G744" s="18">
        <f>Chls_fit!D$2*'worksheet_(ref_spectra)'!E744</f>
        <v>29027.620288791935</v>
      </c>
      <c r="H744" s="18">
        <f>Chls_fit!E$2*'worksheet_(ref_spectra)'!F744</f>
        <v>38421.520044812583</v>
      </c>
      <c r="I744" s="18">
        <f t="shared" si="23"/>
        <v>67449.140333604519</v>
      </c>
      <c r="J744" s="18">
        <f>Cars_fit!$B$2*'worksheet_(ref_spectra)'!G744</f>
        <v>0</v>
      </c>
      <c r="K744" s="18">
        <f>Cars_fit!$C$2*'worksheet_(ref_spectra)'!H744</f>
        <v>0</v>
      </c>
      <c r="L744" s="18">
        <f>Cars_fit!$D$2*'worksheet_(ref_spectra)'!I744</f>
        <v>0</v>
      </c>
      <c r="M744" s="18">
        <f>Cars_fit!$E$2*'worksheet_(ref_spectra)'!J744</f>
        <v>0</v>
      </c>
      <c r="N744" s="18">
        <f>Cars_fit!$F$2*'worksheet_(ref_spectra)'!K744</f>
        <v>0</v>
      </c>
    </row>
    <row r="745" spans="1:14" x14ac:dyDescent="0.25">
      <c r="A745" s="18">
        <f>'worksheet_(ref_spectra)'!A745</f>
        <v>647.19999999998299</v>
      </c>
      <c r="B745" s="18">
        <f>'worksheet_(ref_spectra)'!B745</f>
        <v>306332.254492565</v>
      </c>
      <c r="C745" s="18">
        <f>'worksheet_(ref_spectra)'!Z745</f>
        <v>306038.45154912421</v>
      </c>
      <c r="D745" s="18">
        <f>Chls_fit!$B$2*'worksheet_(ref_spectra)'!C745</f>
        <v>113071.63841029804</v>
      </c>
      <c r="E745" s="18">
        <f>Chls_fit!$C$2*'worksheet_(ref_spectra)'!D745</f>
        <v>125664.26420633378</v>
      </c>
      <c r="F745" s="18">
        <f t="shared" si="22"/>
        <v>238735.90261663182</v>
      </c>
      <c r="G745" s="18">
        <f>Chls_fit!D$2*'worksheet_(ref_spectra)'!E745</f>
        <v>29091.418631127621</v>
      </c>
      <c r="H745" s="18">
        <f>Chls_fit!E$2*'worksheet_(ref_spectra)'!F745</f>
        <v>38211.130301364785</v>
      </c>
      <c r="I745" s="18">
        <f t="shared" si="23"/>
        <v>67302.548932492413</v>
      </c>
      <c r="J745" s="18">
        <f>Cars_fit!$B$2*'worksheet_(ref_spectra)'!G745</f>
        <v>0</v>
      </c>
      <c r="K745" s="18">
        <f>Cars_fit!$C$2*'worksheet_(ref_spectra)'!H745</f>
        <v>0</v>
      </c>
      <c r="L745" s="18">
        <f>Cars_fit!$D$2*'worksheet_(ref_spectra)'!I745</f>
        <v>0</v>
      </c>
      <c r="M745" s="18">
        <f>Cars_fit!$E$2*'worksheet_(ref_spectra)'!J745</f>
        <v>0</v>
      </c>
      <c r="N745" s="18">
        <f>Cars_fit!$F$2*'worksheet_(ref_spectra)'!K745</f>
        <v>0</v>
      </c>
    </row>
    <row r="746" spans="1:14" x14ac:dyDescent="0.25">
      <c r="A746" s="18">
        <f>'worksheet_(ref_spectra)'!A746</f>
        <v>647.59999999998297</v>
      </c>
      <c r="B746" s="18">
        <f>'worksheet_(ref_spectra)'!B746</f>
        <v>316159.51664659497</v>
      </c>
      <c r="C746" s="18">
        <f>'worksheet_(ref_spectra)'!Z746</f>
        <v>316002.55034065573</v>
      </c>
      <c r="D746" s="18">
        <f>Chls_fit!$B$2*'worksheet_(ref_spectra)'!C746</f>
        <v>117604.11253900513</v>
      </c>
      <c r="E746" s="18">
        <f>Chls_fit!$C$2*'worksheet_(ref_spectra)'!D746</f>
        <v>131362.30023755439</v>
      </c>
      <c r="F746" s="18">
        <f t="shared" si="22"/>
        <v>248966.41277655953</v>
      </c>
      <c r="G746" s="18">
        <f>Chls_fit!D$2*'worksheet_(ref_spectra)'!E746</f>
        <v>29109.557375517179</v>
      </c>
      <c r="H746" s="18">
        <f>Chls_fit!E$2*'worksheet_(ref_spectra)'!F746</f>
        <v>37926.580188579057</v>
      </c>
      <c r="I746" s="18">
        <f t="shared" si="23"/>
        <v>67036.137564096236</v>
      </c>
      <c r="J746" s="18">
        <f>Cars_fit!$B$2*'worksheet_(ref_spectra)'!G746</f>
        <v>0</v>
      </c>
      <c r="K746" s="18">
        <f>Cars_fit!$C$2*'worksheet_(ref_spectra)'!H746</f>
        <v>0</v>
      </c>
      <c r="L746" s="18">
        <f>Cars_fit!$D$2*'worksheet_(ref_spectra)'!I746</f>
        <v>0</v>
      </c>
      <c r="M746" s="18">
        <f>Cars_fit!$E$2*'worksheet_(ref_spectra)'!J746</f>
        <v>0</v>
      </c>
      <c r="N746" s="18">
        <f>Cars_fit!$F$2*'worksheet_(ref_spectra)'!K746</f>
        <v>0</v>
      </c>
    </row>
    <row r="747" spans="1:14" x14ac:dyDescent="0.25">
      <c r="A747" s="18">
        <f>'worksheet_(ref_spectra)'!A747</f>
        <v>647.99999999998295</v>
      </c>
      <c r="B747" s="18">
        <f>'worksheet_(ref_spectra)'!B747</f>
        <v>326612.41307230701</v>
      </c>
      <c r="C747" s="18">
        <f>'worksheet_(ref_spectra)'!Z747</f>
        <v>326584.22974177124</v>
      </c>
      <c r="D747" s="18">
        <f>Chls_fit!$B$2*'worksheet_(ref_spectra)'!C747</f>
        <v>122515.87320567934</v>
      </c>
      <c r="E747" s="18">
        <f>Chls_fit!$C$2*'worksheet_(ref_spectra)'!D747</f>
        <v>137479.02089104609</v>
      </c>
      <c r="F747" s="18">
        <f t="shared" si="22"/>
        <v>259994.89409672545</v>
      </c>
      <c r="G747" s="18">
        <f>Chls_fit!D$2*'worksheet_(ref_spectra)'!E747</f>
        <v>29054.515668404038</v>
      </c>
      <c r="H747" s="18">
        <f>Chls_fit!E$2*'worksheet_(ref_spectra)'!F747</f>
        <v>37534.819976641767</v>
      </c>
      <c r="I747" s="18">
        <f t="shared" si="23"/>
        <v>66589.335645045809</v>
      </c>
      <c r="J747" s="18">
        <f>Cars_fit!$B$2*'worksheet_(ref_spectra)'!G747</f>
        <v>0</v>
      </c>
      <c r="K747" s="18">
        <f>Cars_fit!$C$2*'worksheet_(ref_spectra)'!H747</f>
        <v>0</v>
      </c>
      <c r="L747" s="18">
        <f>Cars_fit!$D$2*'worksheet_(ref_spectra)'!I747</f>
        <v>0</v>
      </c>
      <c r="M747" s="18">
        <f>Cars_fit!$E$2*'worksheet_(ref_spectra)'!J747</f>
        <v>0</v>
      </c>
      <c r="N747" s="18">
        <f>Cars_fit!$F$2*'worksheet_(ref_spectra)'!K747</f>
        <v>0</v>
      </c>
    </row>
    <row r="748" spans="1:14" x14ac:dyDescent="0.25">
      <c r="A748" s="18">
        <f>'worksheet_(ref_spectra)'!A748</f>
        <v>648.39999999998304</v>
      </c>
      <c r="B748" s="18">
        <f>'worksheet_(ref_spectra)'!B748</f>
        <v>337619.56225039699</v>
      </c>
      <c r="C748" s="18">
        <f>'worksheet_(ref_spectra)'!Z748</f>
        <v>337400.35338866035</v>
      </c>
      <c r="D748" s="18">
        <f>Chls_fit!$B$2*'worksheet_(ref_spectra)'!C748</f>
        <v>127541.41983374368</v>
      </c>
      <c r="E748" s="18">
        <f>Chls_fit!$C$2*'worksheet_(ref_spectra)'!D748</f>
        <v>143863.96138068021</v>
      </c>
      <c r="F748" s="18">
        <f t="shared" si="22"/>
        <v>271405.38121442392</v>
      </c>
      <c r="G748" s="18">
        <f>Chls_fit!D$2*'worksheet_(ref_spectra)'!E748</f>
        <v>28943.806780233292</v>
      </c>
      <c r="H748" s="18">
        <f>Chls_fit!E$2*'worksheet_(ref_spectra)'!F748</f>
        <v>37051.165394003139</v>
      </c>
      <c r="I748" s="18">
        <f t="shared" si="23"/>
        <v>65994.972174236435</v>
      </c>
      <c r="J748" s="18">
        <f>Cars_fit!$B$2*'worksheet_(ref_spectra)'!G748</f>
        <v>0</v>
      </c>
      <c r="K748" s="18">
        <f>Cars_fit!$C$2*'worksheet_(ref_spectra)'!H748</f>
        <v>0</v>
      </c>
      <c r="L748" s="18">
        <f>Cars_fit!$D$2*'worksheet_(ref_spectra)'!I748</f>
        <v>0</v>
      </c>
      <c r="M748" s="18">
        <f>Cars_fit!$E$2*'worksheet_(ref_spectra)'!J748</f>
        <v>0</v>
      </c>
      <c r="N748" s="18">
        <f>Cars_fit!$F$2*'worksheet_(ref_spectra)'!K748</f>
        <v>0</v>
      </c>
    </row>
    <row r="749" spans="1:14" x14ac:dyDescent="0.25">
      <c r="A749" s="18">
        <f>'worksheet_(ref_spectra)'!A749</f>
        <v>648.79999999998302</v>
      </c>
      <c r="B749" s="18">
        <f>'worksheet_(ref_spectra)'!B749</f>
        <v>349601.39768936299</v>
      </c>
      <c r="C749" s="18">
        <f>'worksheet_(ref_spectra)'!Z749</f>
        <v>348822.24132913287</v>
      </c>
      <c r="D749" s="18">
        <f>Chls_fit!$B$2*'worksheet_(ref_spectra)'!C749</f>
        <v>132889.36001908008</v>
      </c>
      <c r="E749" s="18">
        <f>Chls_fit!$C$2*'worksheet_(ref_spectra)'!D749</f>
        <v>150680.67038703139</v>
      </c>
      <c r="F749" s="18">
        <f t="shared" si="22"/>
        <v>283570.0304061115</v>
      </c>
      <c r="G749" s="18">
        <f>Chls_fit!D$2*'worksheet_(ref_spectra)'!E749</f>
        <v>28752.411753226239</v>
      </c>
      <c r="H749" s="18">
        <f>Chls_fit!E$2*'worksheet_(ref_spectra)'!F749</f>
        <v>36499.799169795107</v>
      </c>
      <c r="I749" s="18">
        <f t="shared" si="23"/>
        <v>65252.210923021346</v>
      </c>
      <c r="J749" s="18">
        <f>Cars_fit!$B$2*'worksheet_(ref_spectra)'!G749</f>
        <v>0</v>
      </c>
      <c r="K749" s="18">
        <f>Cars_fit!$C$2*'worksheet_(ref_spectra)'!H749</f>
        <v>0</v>
      </c>
      <c r="L749" s="18">
        <f>Cars_fit!$D$2*'worksheet_(ref_spectra)'!I749</f>
        <v>0</v>
      </c>
      <c r="M749" s="18">
        <f>Cars_fit!$E$2*'worksheet_(ref_spectra)'!J749</f>
        <v>0</v>
      </c>
      <c r="N749" s="18">
        <f>Cars_fit!$F$2*'worksheet_(ref_spectra)'!K749</f>
        <v>0</v>
      </c>
    </row>
    <row r="750" spans="1:14" x14ac:dyDescent="0.25">
      <c r="A750" s="18">
        <f>'worksheet_(ref_spectra)'!A750</f>
        <v>649.19999999998299</v>
      </c>
      <c r="B750" s="18">
        <f>'worksheet_(ref_spectra)'!B750</f>
        <v>361728.38653303601</v>
      </c>
      <c r="C750" s="18">
        <f>'worksheet_(ref_spectra)'!Z750</f>
        <v>361491.06984540494</v>
      </c>
      <c r="D750" s="18">
        <f>Chls_fit!$B$2*'worksheet_(ref_spectra)'!C750</f>
        <v>138951.62318425457</v>
      </c>
      <c r="E750" s="18">
        <f>Chls_fit!$C$2*'worksheet_(ref_spectra)'!D750</f>
        <v>158118.86437956622</v>
      </c>
      <c r="F750" s="18">
        <f t="shared" si="22"/>
        <v>297070.48756382079</v>
      </c>
      <c r="G750" s="18">
        <f>Chls_fit!D$2*'worksheet_(ref_spectra)'!E750</f>
        <v>28530.993976884747</v>
      </c>
      <c r="H750" s="18">
        <f>Chls_fit!E$2*'worksheet_(ref_spectra)'!F750</f>
        <v>35889.588304699369</v>
      </c>
      <c r="I750" s="18">
        <f t="shared" si="23"/>
        <v>64420.582281584117</v>
      </c>
      <c r="J750" s="18">
        <f>Cars_fit!$B$2*'worksheet_(ref_spectra)'!G750</f>
        <v>0</v>
      </c>
      <c r="K750" s="18">
        <f>Cars_fit!$C$2*'worksheet_(ref_spectra)'!H750</f>
        <v>0</v>
      </c>
      <c r="L750" s="18">
        <f>Cars_fit!$D$2*'worksheet_(ref_spectra)'!I750</f>
        <v>0</v>
      </c>
      <c r="M750" s="18">
        <f>Cars_fit!$E$2*'worksheet_(ref_spectra)'!J750</f>
        <v>0</v>
      </c>
      <c r="N750" s="18">
        <f>Cars_fit!$F$2*'worksheet_(ref_spectra)'!K750</f>
        <v>0</v>
      </c>
    </row>
    <row r="751" spans="1:14" x14ac:dyDescent="0.25">
      <c r="A751" s="18">
        <f>'worksheet_(ref_spectra)'!A751</f>
        <v>649.59999999998297</v>
      </c>
      <c r="B751" s="18">
        <f>'worksheet_(ref_spectra)'!B751</f>
        <v>374695.16329486499</v>
      </c>
      <c r="C751" s="18">
        <f>'worksheet_(ref_spectra)'!Z751</f>
        <v>374301.7065120046</v>
      </c>
      <c r="D751" s="18">
        <f>Chls_fit!$B$2*'worksheet_(ref_spectra)'!C751</f>
        <v>145083.42221472299</v>
      </c>
      <c r="E751" s="18">
        <f>Chls_fit!$C$2*'worksheet_(ref_spectra)'!D751</f>
        <v>165831.82015546647</v>
      </c>
      <c r="F751" s="18">
        <f t="shared" si="22"/>
        <v>310915.24237018946</v>
      </c>
      <c r="G751" s="18">
        <f>Chls_fit!D$2*'worksheet_(ref_spectra)'!E751</f>
        <v>28226.388165929075</v>
      </c>
      <c r="H751" s="18">
        <f>Chls_fit!E$2*'worksheet_(ref_spectra)'!F751</f>
        <v>35160.07597588611</v>
      </c>
      <c r="I751" s="18">
        <f t="shared" si="23"/>
        <v>63386.464141815188</v>
      </c>
      <c r="J751" s="18">
        <f>Cars_fit!$B$2*'worksheet_(ref_spectra)'!G751</f>
        <v>0</v>
      </c>
      <c r="K751" s="18">
        <f>Cars_fit!$C$2*'worksheet_(ref_spectra)'!H751</f>
        <v>0</v>
      </c>
      <c r="L751" s="18">
        <f>Cars_fit!$D$2*'worksheet_(ref_spectra)'!I751</f>
        <v>0</v>
      </c>
      <c r="M751" s="18">
        <f>Cars_fit!$E$2*'worksheet_(ref_spectra)'!J751</f>
        <v>0</v>
      </c>
      <c r="N751" s="18">
        <f>Cars_fit!$F$2*'worksheet_(ref_spectra)'!K751</f>
        <v>0</v>
      </c>
    </row>
    <row r="752" spans="1:14" x14ac:dyDescent="0.25">
      <c r="A752" s="18">
        <f>'worksheet_(ref_spectra)'!A752</f>
        <v>649.99999999998295</v>
      </c>
      <c r="B752" s="18">
        <f>'worksheet_(ref_spectra)'!B752</f>
        <v>388343.296581659</v>
      </c>
      <c r="C752" s="18">
        <f>'worksheet_(ref_spectra)'!Z752</f>
        <v>388110.41682519019</v>
      </c>
      <c r="D752" s="18">
        <f>Chls_fit!$B$2*'worksheet_(ref_spectra)'!C752</f>
        <v>151739.90095604595</v>
      </c>
      <c r="E752" s="18">
        <f>Chls_fit!$C$2*'worksheet_(ref_spectra)'!D752</f>
        <v>174081.21560365154</v>
      </c>
      <c r="F752" s="18">
        <f t="shared" si="22"/>
        <v>325821.11655969749</v>
      </c>
      <c r="G752" s="18">
        <f>Chls_fit!D$2*'worksheet_(ref_spectra)'!E752</f>
        <v>27880.501074638552</v>
      </c>
      <c r="H752" s="18">
        <f>Chls_fit!E$2*'worksheet_(ref_spectra)'!F752</f>
        <v>34408.799190854108</v>
      </c>
      <c r="I752" s="18">
        <f t="shared" si="23"/>
        <v>62289.30026549266</v>
      </c>
      <c r="J752" s="18">
        <f>Cars_fit!$B$2*'worksheet_(ref_spectra)'!G752</f>
        <v>0</v>
      </c>
      <c r="K752" s="18">
        <f>Cars_fit!$C$2*'worksheet_(ref_spectra)'!H752</f>
        <v>0</v>
      </c>
      <c r="L752" s="18">
        <f>Cars_fit!$D$2*'worksheet_(ref_spectra)'!I752</f>
        <v>0</v>
      </c>
      <c r="M752" s="18">
        <f>Cars_fit!$E$2*'worksheet_(ref_spectra)'!J752</f>
        <v>0</v>
      </c>
      <c r="N752" s="18">
        <f>Cars_fit!$F$2*'worksheet_(ref_spectra)'!K752</f>
        <v>0</v>
      </c>
    </row>
    <row r="753" spans="1:14" x14ac:dyDescent="0.25">
      <c r="A753" s="18">
        <f>'worksheet_(ref_spectra)'!A753</f>
        <v>650.39999999998304</v>
      </c>
      <c r="B753" s="18">
        <f>'worksheet_(ref_spectra)'!B753</f>
        <v>402626.41157913499</v>
      </c>
      <c r="C753" s="18">
        <f>'worksheet_(ref_spectra)'!Z753</f>
        <v>402675.48062700458</v>
      </c>
      <c r="D753" s="18">
        <f>Chls_fit!$B$2*'worksheet_(ref_spectra)'!C753</f>
        <v>158914.737965924</v>
      </c>
      <c r="E753" s="18">
        <f>Chls_fit!$C$2*'worksheet_(ref_spectra)'!D753</f>
        <v>182716.58593799276</v>
      </c>
      <c r="F753" s="18">
        <f t="shared" si="22"/>
        <v>341631.32390391675</v>
      </c>
      <c r="G753" s="18">
        <f>Chls_fit!D$2*'worksheet_(ref_spectra)'!E753</f>
        <v>27466.437323401071</v>
      </c>
      <c r="H753" s="18">
        <f>Chls_fit!E$2*'worksheet_(ref_spectra)'!F753</f>
        <v>33577.719399686728</v>
      </c>
      <c r="I753" s="18">
        <f t="shared" si="23"/>
        <v>61044.156723087799</v>
      </c>
      <c r="J753" s="18">
        <f>Cars_fit!$B$2*'worksheet_(ref_spectra)'!G753</f>
        <v>0</v>
      </c>
      <c r="K753" s="18">
        <f>Cars_fit!$C$2*'worksheet_(ref_spectra)'!H753</f>
        <v>0</v>
      </c>
      <c r="L753" s="18">
        <f>Cars_fit!$D$2*'worksheet_(ref_spectra)'!I753</f>
        <v>0</v>
      </c>
      <c r="M753" s="18">
        <f>Cars_fit!$E$2*'worksheet_(ref_spectra)'!J753</f>
        <v>0</v>
      </c>
      <c r="N753" s="18">
        <f>Cars_fit!$F$2*'worksheet_(ref_spectra)'!K753</f>
        <v>0</v>
      </c>
    </row>
    <row r="754" spans="1:14" x14ac:dyDescent="0.25">
      <c r="A754" s="18">
        <f>'worksheet_(ref_spectra)'!A754</f>
        <v>650.79999999998302</v>
      </c>
      <c r="B754" s="18">
        <f>'worksheet_(ref_spectra)'!B754</f>
        <v>418154.70756289904</v>
      </c>
      <c r="C754" s="18">
        <f>'worksheet_(ref_spectra)'!Z754</f>
        <v>417892.92538259592</v>
      </c>
      <c r="D754" s="18">
        <f>Chls_fit!$B$2*'worksheet_(ref_spectra)'!C754</f>
        <v>166272.89680248612</v>
      </c>
      <c r="E754" s="18">
        <f>Chls_fit!$C$2*'worksheet_(ref_spectra)'!D754</f>
        <v>191888.39594461879</v>
      </c>
      <c r="F754" s="18">
        <f t="shared" si="22"/>
        <v>358161.29274710489</v>
      </c>
      <c r="G754" s="18">
        <f>Chls_fit!D$2*'worksheet_(ref_spectra)'!E754</f>
        <v>27026.103666495954</v>
      </c>
      <c r="H754" s="18">
        <f>Chls_fit!E$2*'worksheet_(ref_spectra)'!F754</f>
        <v>32705.52896899507</v>
      </c>
      <c r="I754" s="18">
        <f t="shared" si="23"/>
        <v>59731.632635491027</v>
      </c>
      <c r="J754" s="18">
        <f>Cars_fit!$B$2*'worksheet_(ref_spectra)'!G754</f>
        <v>0</v>
      </c>
      <c r="K754" s="18">
        <f>Cars_fit!$C$2*'worksheet_(ref_spectra)'!H754</f>
        <v>0</v>
      </c>
      <c r="L754" s="18">
        <f>Cars_fit!$D$2*'worksheet_(ref_spectra)'!I754</f>
        <v>0</v>
      </c>
      <c r="M754" s="18">
        <f>Cars_fit!$E$2*'worksheet_(ref_spectra)'!J754</f>
        <v>0</v>
      </c>
      <c r="N754" s="18">
        <f>Cars_fit!$F$2*'worksheet_(ref_spectra)'!K754</f>
        <v>0</v>
      </c>
    </row>
    <row r="755" spans="1:14" x14ac:dyDescent="0.25">
      <c r="A755" s="18">
        <f>'worksheet_(ref_spectra)'!A755</f>
        <v>651.19999999998299</v>
      </c>
      <c r="B755" s="18">
        <f>'worksheet_(ref_spectra)'!B755</f>
        <v>434168.26092902402</v>
      </c>
      <c r="C755" s="18">
        <f>'worksheet_(ref_spectra)'!Z755</f>
        <v>433726.60017073405</v>
      </c>
      <c r="D755" s="18">
        <f>Chls_fit!$B$2*'worksheet_(ref_spectra)'!C755</f>
        <v>173940.80631172142</v>
      </c>
      <c r="E755" s="18">
        <f>Chls_fit!$C$2*'worksheet_(ref_spectra)'!D755</f>
        <v>201498.51641518492</v>
      </c>
      <c r="F755" s="18">
        <f t="shared" si="22"/>
        <v>375439.32272690634</v>
      </c>
      <c r="G755" s="18">
        <f>Chls_fit!D$2*'worksheet_(ref_spectra)'!E755</f>
        <v>26506.334818643467</v>
      </c>
      <c r="H755" s="18">
        <f>Chls_fit!E$2*'worksheet_(ref_spectra)'!F755</f>
        <v>31780.942625184227</v>
      </c>
      <c r="I755" s="18">
        <f t="shared" si="23"/>
        <v>58287.277443827697</v>
      </c>
      <c r="J755" s="18">
        <f>Cars_fit!$B$2*'worksheet_(ref_spectra)'!G755</f>
        <v>0</v>
      </c>
      <c r="K755" s="18">
        <f>Cars_fit!$C$2*'worksheet_(ref_spectra)'!H755</f>
        <v>0</v>
      </c>
      <c r="L755" s="18">
        <f>Cars_fit!$D$2*'worksheet_(ref_spectra)'!I755</f>
        <v>0</v>
      </c>
      <c r="M755" s="18">
        <f>Cars_fit!$E$2*'worksheet_(ref_spectra)'!J755</f>
        <v>0</v>
      </c>
      <c r="N755" s="18">
        <f>Cars_fit!$F$2*'worksheet_(ref_spectra)'!K755</f>
        <v>0</v>
      </c>
    </row>
    <row r="756" spans="1:14" x14ac:dyDescent="0.25">
      <c r="A756" s="18">
        <f>'worksheet_(ref_spectra)'!A756</f>
        <v>651.59999999998297</v>
      </c>
      <c r="B756" s="18">
        <f>'worksheet_(ref_spectra)'!B756</f>
        <v>450866.134212406</v>
      </c>
      <c r="C756" s="18">
        <f>'worksheet_(ref_spectra)'!Z756</f>
        <v>450539.16044201335</v>
      </c>
      <c r="D756" s="18">
        <f>Chls_fit!$B$2*'worksheet_(ref_spectra)'!C756</f>
        <v>182165.00274330846</v>
      </c>
      <c r="E756" s="18">
        <f>Chls_fit!$C$2*'worksheet_(ref_spectra)'!D756</f>
        <v>211618.90876914392</v>
      </c>
      <c r="F756" s="18">
        <f t="shared" si="22"/>
        <v>393783.91151245241</v>
      </c>
      <c r="G756" s="18">
        <f>Chls_fit!D$2*'worksheet_(ref_spectra)'!E756</f>
        <v>25944.03374256719</v>
      </c>
      <c r="H756" s="18">
        <f>Chls_fit!E$2*'worksheet_(ref_spectra)'!F756</f>
        <v>30811.215186993781</v>
      </c>
      <c r="I756" s="18">
        <f t="shared" si="23"/>
        <v>56755.24892956097</v>
      </c>
      <c r="J756" s="18">
        <f>Cars_fit!$B$2*'worksheet_(ref_spectra)'!G756</f>
        <v>0</v>
      </c>
      <c r="K756" s="18">
        <f>Cars_fit!$C$2*'worksheet_(ref_spectra)'!H756</f>
        <v>0</v>
      </c>
      <c r="L756" s="18">
        <f>Cars_fit!$D$2*'worksheet_(ref_spectra)'!I756</f>
        <v>0</v>
      </c>
      <c r="M756" s="18">
        <f>Cars_fit!$E$2*'worksheet_(ref_spectra)'!J756</f>
        <v>0</v>
      </c>
      <c r="N756" s="18">
        <f>Cars_fit!$F$2*'worksheet_(ref_spectra)'!K756</f>
        <v>0</v>
      </c>
    </row>
    <row r="757" spans="1:14" x14ac:dyDescent="0.25">
      <c r="A757" s="18">
        <f>'worksheet_(ref_spectra)'!A757</f>
        <v>651.99999999998295</v>
      </c>
      <c r="B757" s="18">
        <f>'worksheet_(ref_spectra)'!B757</f>
        <v>468176.41077346797</v>
      </c>
      <c r="C757" s="18">
        <f>'worksheet_(ref_spectra)'!Z757</f>
        <v>468226.82931969309</v>
      </c>
      <c r="D757" s="18">
        <f>Chls_fit!$B$2*'worksheet_(ref_spectra)'!C757</f>
        <v>190825.37869355772</v>
      </c>
      <c r="E757" s="18">
        <f>Chls_fit!$C$2*'worksheet_(ref_spectra)'!D757</f>
        <v>222229.94716482685</v>
      </c>
      <c r="F757" s="18">
        <f t="shared" si="22"/>
        <v>413055.3258583846</v>
      </c>
      <c r="G757" s="18">
        <f>Chls_fit!D$2*'worksheet_(ref_spectra)'!E757</f>
        <v>25359.841078434551</v>
      </c>
      <c r="H757" s="18">
        <f>Chls_fit!E$2*'worksheet_(ref_spectra)'!F757</f>
        <v>29811.66238287395</v>
      </c>
      <c r="I757" s="18">
        <f t="shared" si="23"/>
        <v>55171.503461308501</v>
      </c>
      <c r="J757" s="18">
        <f>Cars_fit!$B$2*'worksheet_(ref_spectra)'!G757</f>
        <v>0</v>
      </c>
      <c r="K757" s="18">
        <f>Cars_fit!$C$2*'worksheet_(ref_spectra)'!H757</f>
        <v>0</v>
      </c>
      <c r="L757" s="18">
        <f>Cars_fit!$D$2*'worksheet_(ref_spectra)'!I757</f>
        <v>0</v>
      </c>
      <c r="M757" s="18">
        <f>Cars_fit!$E$2*'worksheet_(ref_spectra)'!J757</f>
        <v>0</v>
      </c>
      <c r="N757" s="18">
        <f>Cars_fit!$F$2*'worksheet_(ref_spectra)'!K757</f>
        <v>0</v>
      </c>
    </row>
    <row r="758" spans="1:14" x14ac:dyDescent="0.25">
      <c r="A758" s="18">
        <f>'worksheet_(ref_spectra)'!A758</f>
        <v>652.39999999998304</v>
      </c>
      <c r="B758" s="18">
        <f>'worksheet_(ref_spectra)'!B758</f>
        <v>486507.352961628</v>
      </c>
      <c r="C758" s="18">
        <f>'worksheet_(ref_spectra)'!Z758</f>
        <v>486444.02768684214</v>
      </c>
      <c r="D758" s="18">
        <f>Chls_fit!$B$2*'worksheet_(ref_spectra)'!C758</f>
        <v>199707.0051242878</v>
      </c>
      <c r="E758" s="18">
        <f>Chls_fit!$C$2*'worksheet_(ref_spectra)'!D758</f>
        <v>233226.96044666594</v>
      </c>
      <c r="F758" s="18">
        <f t="shared" si="22"/>
        <v>432933.96557095373</v>
      </c>
      <c r="G758" s="18">
        <f>Chls_fit!D$2*'worksheet_(ref_spectra)'!E758</f>
        <v>24718.1048114109</v>
      </c>
      <c r="H758" s="18">
        <f>Chls_fit!E$2*'worksheet_(ref_spectra)'!F758</f>
        <v>28791.95730447751</v>
      </c>
      <c r="I758" s="18">
        <f t="shared" si="23"/>
        <v>53510.06211588841</v>
      </c>
      <c r="J758" s="18">
        <f>Cars_fit!$B$2*'worksheet_(ref_spectra)'!G758</f>
        <v>0</v>
      </c>
      <c r="K758" s="18">
        <f>Cars_fit!$C$2*'worksheet_(ref_spectra)'!H758</f>
        <v>0</v>
      </c>
      <c r="L758" s="18">
        <f>Cars_fit!$D$2*'worksheet_(ref_spectra)'!I758</f>
        <v>0</v>
      </c>
      <c r="M758" s="18">
        <f>Cars_fit!$E$2*'worksheet_(ref_spectra)'!J758</f>
        <v>0</v>
      </c>
      <c r="N758" s="18">
        <f>Cars_fit!$F$2*'worksheet_(ref_spectra)'!K758</f>
        <v>0</v>
      </c>
    </row>
    <row r="759" spans="1:14" x14ac:dyDescent="0.25">
      <c r="A759" s="18">
        <f>'worksheet_(ref_spectra)'!A759</f>
        <v>652.79999999998302</v>
      </c>
      <c r="B759" s="18">
        <f>'worksheet_(ref_spectra)'!B759</f>
        <v>506180.61209391797</v>
      </c>
      <c r="C759" s="18">
        <f>'worksheet_(ref_spectra)'!Z759</f>
        <v>505605.7106455508</v>
      </c>
      <c r="D759" s="18">
        <f>Chls_fit!$B$2*'worksheet_(ref_spectra)'!C759</f>
        <v>209151.23991966908</v>
      </c>
      <c r="E759" s="18">
        <f>Chls_fit!$C$2*'worksheet_(ref_spectra)'!D759</f>
        <v>244629.57445633016</v>
      </c>
      <c r="F759" s="18">
        <f t="shared" si="22"/>
        <v>453780.81437599927</v>
      </c>
      <c r="G759" s="18">
        <f>Chls_fit!D$2*'worksheet_(ref_spectra)'!E759</f>
        <v>24071.990226775979</v>
      </c>
      <c r="H759" s="18">
        <f>Chls_fit!E$2*'worksheet_(ref_spectra)'!F759</f>
        <v>27752.906042775525</v>
      </c>
      <c r="I759" s="18">
        <f t="shared" si="23"/>
        <v>51824.896269551507</v>
      </c>
      <c r="J759" s="18">
        <f>Cars_fit!$B$2*'worksheet_(ref_spectra)'!G759</f>
        <v>0</v>
      </c>
      <c r="K759" s="18">
        <f>Cars_fit!$C$2*'worksheet_(ref_spectra)'!H759</f>
        <v>0</v>
      </c>
      <c r="L759" s="18">
        <f>Cars_fit!$D$2*'worksheet_(ref_spectra)'!I759</f>
        <v>0</v>
      </c>
      <c r="M759" s="18">
        <f>Cars_fit!$E$2*'worksheet_(ref_spectra)'!J759</f>
        <v>0</v>
      </c>
      <c r="N759" s="18">
        <f>Cars_fit!$F$2*'worksheet_(ref_spectra)'!K759</f>
        <v>0</v>
      </c>
    </row>
    <row r="760" spans="1:14" x14ac:dyDescent="0.25">
      <c r="A760" s="18">
        <f>'worksheet_(ref_spectra)'!A760</f>
        <v>653.19999999998299</v>
      </c>
      <c r="B760" s="18">
        <f>'worksheet_(ref_spectra)'!B760</f>
        <v>525987.41694474302</v>
      </c>
      <c r="C760" s="18">
        <f>'worksheet_(ref_spectra)'!Z760</f>
        <v>525930.86815199757</v>
      </c>
      <c r="D760" s="18">
        <f>Chls_fit!$B$2*'worksheet_(ref_spectra)'!C760</f>
        <v>219196.01173349834</v>
      </c>
      <c r="E760" s="18">
        <f>Chls_fit!$C$2*'worksheet_(ref_spectra)'!D760</f>
        <v>256660.21539940097</v>
      </c>
      <c r="F760" s="18">
        <f t="shared" si="22"/>
        <v>475856.22713289934</v>
      </c>
      <c r="G760" s="18">
        <f>Chls_fit!D$2*'worksheet_(ref_spectra)'!E760</f>
        <v>23377.714148417061</v>
      </c>
      <c r="H760" s="18">
        <f>Chls_fit!E$2*'worksheet_(ref_spectra)'!F760</f>
        <v>26696.926870681185</v>
      </c>
      <c r="I760" s="18">
        <f t="shared" si="23"/>
        <v>50074.641019098242</v>
      </c>
      <c r="J760" s="18">
        <f>Cars_fit!$B$2*'worksheet_(ref_spectra)'!G760</f>
        <v>0</v>
      </c>
      <c r="K760" s="18">
        <f>Cars_fit!$C$2*'worksheet_(ref_spectra)'!H760</f>
        <v>0</v>
      </c>
      <c r="L760" s="18">
        <f>Cars_fit!$D$2*'worksheet_(ref_spectra)'!I760</f>
        <v>0</v>
      </c>
      <c r="M760" s="18">
        <f>Cars_fit!$E$2*'worksheet_(ref_spectra)'!J760</f>
        <v>0</v>
      </c>
      <c r="N760" s="18">
        <f>Cars_fit!$F$2*'worksheet_(ref_spectra)'!K760</f>
        <v>0</v>
      </c>
    </row>
    <row r="761" spans="1:14" x14ac:dyDescent="0.25">
      <c r="A761" s="18">
        <f>'worksheet_(ref_spectra)'!A761</f>
        <v>653.59999999998297</v>
      </c>
      <c r="B761" s="18">
        <f>'worksheet_(ref_spectra)'!B761</f>
        <v>546602.50921193301</v>
      </c>
      <c r="C761" s="18">
        <f>'worksheet_(ref_spectra)'!Z761</f>
        <v>546552.26668858447</v>
      </c>
      <c r="D761" s="18">
        <f>Chls_fit!$B$2*'worksheet_(ref_spectra)'!C761</f>
        <v>229424.10537401168</v>
      </c>
      <c r="E761" s="18">
        <f>Chls_fit!$C$2*'worksheet_(ref_spectra)'!D761</f>
        <v>268847.86307582346</v>
      </c>
      <c r="F761" s="18">
        <f t="shared" si="22"/>
        <v>498271.96844983514</v>
      </c>
      <c r="G761" s="18">
        <f>Chls_fit!D$2*'worksheet_(ref_spectra)'!E761</f>
        <v>22654.66626861264</v>
      </c>
      <c r="H761" s="18">
        <f>Chls_fit!E$2*'worksheet_(ref_spectra)'!F761</f>
        <v>25625.631970136626</v>
      </c>
      <c r="I761" s="18">
        <f t="shared" si="23"/>
        <v>48280.298238749267</v>
      </c>
      <c r="J761" s="18">
        <f>Cars_fit!$B$2*'worksheet_(ref_spectra)'!G761</f>
        <v>0</v>
      </c>
      <c r="K761" s="18">
        <f>Cars_fit!$C$2*'worksheet_(ref_spectra)'!H761</f>
        <v>0</v>
      </c>
      <c r="L761" s="18">
        <f>Cars_fit!$D$2*'worksheet_(ref_spectra)'!I761</f>
        <v>0</v>
      </c>
      <c r="M761" s="18">
        <f>Cars_fit!$E$2*'worksheet_(ref_spectra)'!J761</f>
        <v>0</v>
      </c>
      <c r="N761" s="18">
        <f>Cars_fit!$F$2*'worksheet_(ref_spectra)'!K761</f>
        <v>0</v>
      </c>
    </row>
    <row r="762" spans="1:14" x14ac:dyDescent="0.25">
      <c r="A762" s="18">
        <f>'worksheet_(ref_spectra)'!A762</f>
        <v>653.99999999998295</v>
      </c>
      <c r="B762" s="18">
        <f>'worksheet_(ref_spectra)'!B762</f>
        <v>568244.48784364597</v>
      </c>
      <c r="C762" s="18">
        <f>'worksheet_(ref_spectra)'!Z762</f>
        <v>567934.74619726685</v>
      </c>
      <c r="D762" s="18">
        <f>Chls_fit!$B$2*'worksheet_(ref_spectra)'!C762</f>
        <v>239993.55689869542</v>
      </c>
      <c r="E762" s="18">
        <f>Chls_fit!$C$2*'worksheet_(ref_spectra)'!D762</f>
        <v>281480.363163409</v>
      </c>
      <c r="F762" s="18">
        <f t="shared" si="22"/>
        <v>521473.92006210441</v>
      </c>
      <c r="G762" s="18">
        <f>Chls_fit!D$2*'worksheet_(ref_spectra)'!E762</f>
        <v>21915.356066252061</v>
      </c>
      <c r="H762" s="18">
        <f>Chls_fit!E$2*'worksheet_(ref_spectra)'!F762</f>
        <v>24545.470068910356</v>
      </c>
      <c r="I762" s="18">
        <f t="shared" si="23"/>
        <v>46460.826135162417</v>
      </c>
      <c r="J762" s="18">
        <f>Cars_fit!$B$2*'worksheet_(ref_spectra)'!G762</f>
        <v>0</v>
      </c>
      <c r="K762" s="18">
        <f>Cars_fit!$C$2*'worksheet_(ref_spectra)'!H762</f>
        <v>0</v>
      </c>
      <c r="L762" s="18">
        <f>Cars_fit!$D$2*'worksheet_(ref_spectra)'!I762</f>
        <v>0</v>
      </c>
      <c r="M762" s="18">
        <f>Cars_fit!$E$2*'worksheet_(ref_spectra)'!J762</f>
        <v>0</v>
      </c>
      <c r="N762" s="18">
        <f>Cars_fit!$F$2*'worksheet_(ref_spectra)'!K762</f>
        <v>0</v>
      </c>
    </row>
    <row r="763" spans="1:14" x14ac:dyDescent="0.25">
      <c r="A763" s="18">
        <f>'worksheet_(ref_spectra)'!A763</f>
        <v>654.39999999998304</v>
      </c>
      <c r="B763" s="18">
        <f>'worksheet_(ref_spectra)'!B763</f>
        <v>590476.37025334302</v>
      </c>
      <c r="C763" s="18">
        <f>'worksheet_(ref_spectra)'!Z763</f>
        <v>590144.70660529088</v>
      </c>
      <c r="D763" s="18">
        <f>Chls_fit!$B$2*'worksheet_(ref_spectra)'!C763</f>
        <v>250973.90217284358</v>
      </c>
      <c r="E763" s="18">
        <f>Chls_fit!$C$2*'worksheet_(ref_spectra)'!D763</f>
        <v>294485.75424270477</v>
      </c>
      <c r="F763" s="18">
        <f t="shared" si="22"/>
        <v>545459.65641554841</v>
      </c>
      <c r="G763" s="18">
        <f>Chls_fit!D$2*'worksheet_(ref_spectra)'!E763</f>
        <v>21181.049655447223</v>
      </c>
      <c r="H763" s="18">
        <f>Chls_fit!E$2*'worksheet_(ref_spectra)'!F763</f>
        <v>23504.000534295177</v>
      </c>
      <c r="I763" s="18">
        <f t="shared" si="23"/>
        <v>44685.050189742396</v>
      </c>
      <c r="J763" s="18">
        <f>Cars_fit!$B$2*'worksheet_(ref_spectra)'!G763</f>
        <v>0</v>
      </c>
      <c r="K763" s="18">
        <f>Cars_fit!$C$2*'worksheet_(ref_spectra)'!H763</f>
        <v>0</v>
      </c>
      <c r="L763" s="18">
        <f>Cars_fit!$D$2*'worksheet_(ref_spectra)'!I763</f>
        <v>0</v>
      </c>
      <c r="M763" s="18">
        <f>Cars_fit!$E$2*'worksheet_(ref_spectra)'!J763</f>
        <v>0</v>
      </c>
      <c r="N763" s="18">
        <f>Cars_fit!$F$2*'worksheet_(ref_spectra)'!K763</f>
        <v>0</v>
      </c>
    </row>
    <row r="764" spans="1:14" x14ac:dyDescent="0.25">
      <c r="A764" s="18">
        <f>'worksheet_(ref_spectra)'!A764</f>
        <v>654.79999999998302</v>
      </c>
      <c r="B764" s="18">
        <f>'worksheet_(ref_spectra)'!B764</f>
        <v>612829.291447817</v>
      </c>
      <c r="C764" s="18">
        <f>'worksheet_(ref_spectra)'!Z764</f>
        <v>612783.54448993457</v>
      </c>
      <c r="D764" s="18">
        <f>Chls_fit!$B$2*'worksheet_(ref_spectra)'!C764</f>
        <v>262289.28388886264</v>
      </c>
      <c r="E764" s="18">
        <f>Chls_fit!$C$2*'worksheet_(ref_spectra)'!D764</f>
        <v>307641.61010812916</v>
      </c>
      <c r="F764" s="18">
        <f t="shared" si="22"/>
        <v>569930.8939969918</v>
      </c>
      <c r="G764" s="18">
        <f>Chls_fit!D$2*'worksheet_(ref_spectra)'!E764</f>
        <v>20416.720495307945</v>
      </c>
      <c r="H764" s="18">
        <f>Chls_fit!E$2*'worksheet_(ref_spectra)'!F764</f>
        <v>22435.929997634878</v>
      </c>
      <c r="I764" s="18">
        <f t="shared" si="23"/>
        <v>42852.650492942819</v>
      </c>
      <c r="J764" s="18">
        <f>Cars_fit!$B$2*'worksheet_(ref_spectra)'!G764</f>
        <v>0</v>
      </c>
      <c r="K764" s="18">
        <f>Cars_fit!$C$2*'worksheet_(ref_spectra)'!H764</f>
        <v>0</v>
      </c>
      <c r="L764" s="18">
        <f>Cars_fit!$D$2*'worksheet_(ref_spectra)'!I764</f>
        <v>0</v>
      </c>
      <c r="M764" s="18">
        <f>Cars_fit!$E$2*'worksheet_(ref_spectra)'!J764</f>
        <v>0</v>
      </c>
      <c r="N764" s="18">
        <f>Cars_fit!$F$2*'worksheet_(ref_spectra)'!K764</f>
        <v>0</v>
      </c>
    </row>
    <row r="765" spans="1:14" x14ac:dyDescent="0.25">
      <c r="A765" s="18">
        <f>'worksheet_(ref_spectra)'!A765</f>
        <v>655.19999999998299</v>
      </c>
      <c r="B765" s="18">
        <f>'worksheet_(ref_spectra)'!B765</f>
        <v>636482.956775442</v>
      </c>
      <c r="C765" s="18">
        <f>'worksheet_(ref_spectra)'!Z765</f>
        <v>636108.50099897257</v>
      </c>
      <c r="D765" s="18">
        <f>Chls_fit!$B$2*'worksheet_(ref_spectra)'!C765</f>
        <v>273914.41627755488</v>
      </c>
      <c r="E765" s="18">
        <f>Chls_fit!$C$2*'worksheet_(ref_spectra)'!D765</f>
        <v>321144.18917637179</v>
      </c>
      <c r="F765" s="18">
        <f t="shared" si="22"/>
        <v>595058.6054539266</v>
      </c>
      <c r="G765" s="18">
        <f>Chls_fit!D$2*'worksheet_(ref_spectra)'!E765</f>
        <v>19653.016809113135</v>
      </c>
      <c r="H765" s="18">
        <f>Chls_fit!E$2*'worksheet_(ref_spectra)'!F765</f>
        <v>21396.878735932889</v>
      </c>
      <c r="I765" s="18">
        <f t="shared" si="23"/>
        <v>41049.89554504602</v>
      </c>
      <c r="J765" s="18">
        <f>Cars_fit!$B$2*'worksheet_(ref_spectra)'!G765</f>
        <v>0</v>
      </c>
      <c r="K765" s="18">
        <f>Cars_fit!$C$2*'worksheet_(ref_spectra)'!H765</f>
        <v>0</v>
      </c>
      <c r="L765" s="18">
        <f>Cars_fit!$D$2*'worksheet_(ref_spectra)'!I765</f>
        <v>0</v>
      </c>
      <c r="M765" s="18">
        <f>Cars_fit!$E$2*'worksheet_(ref_spectra)'!J765</f>
        <v>0</v>
      </c>
      <c r="N765" s="18">
        <f>Cars_fit!$F$2*'worksheet_(ref_spectra)'!K765</f>
        <v>0</v>
      </c>
    </row>
    <row r="766" spans="1:14" x14ac:dyDescent="0.25">
      <c r="A766" s="18">
        <f>'worksheet_(ref_spectra)'!A766</f>
        <v>655.59999999998297</v>
      </c>
      <c r="B766" s="18">
        <f>'worksheet_(ref_spectra)'!B766</f>
        <v>659934.04805511201</v>
      </c>
      <c r="C766" s="18">
        <f>'worksheet_(ref_spectra)'!Z766</f>
        <v>659501.53144471871</v>
      </c>
      <c r="D766" s="18">
        <f>Chls_fit!$B$2*'worksheet_(ref_spectra)'!C766</f>
        <v>285602.76308924163</v>
      </c>
      <c r="E766" s="18">
        <f>Chls_fit!$C$2*'worksheet_(ref_spectra)'!D766</f>
        <v>334653.31019183743</v>
      </c>
      <c r="F766" s="18">
        <f t="shared" si="22"/>
        <v>620256.07328107907</v>
      </c>
      <c r="G766" s="18">
        <f>Chls_fit!D$2*'worksheet_(ref_spectra)'!E766</f>
        <v>18881.181961640246</v>
      </c>
      <c r="H766" s="18">
        <f>Chls_fit!E$2*'worksheet_(ref_spectra)'!F766</f>
        <v>20364.276201999419</v>
      </c>
      <c r="I766" s="18">
        <f t="shared" si="23"/>
        <v>39245.458163639662</v>
      </c>
      <c r="J766" s="18">
        <f>Cars_fit!$B$2*'worksheet_(ref_spectra)'!G766</f>
        <v>0</v>
      </c>
      <c r="K766" s="18">
        <f>Cars_fit!$C$2*'worksheet_(ref_spectra)'!H766</f>
        <v>0</v>
      </c>
      <c r="L766" s="18">
        <f>Cars_fit!$D$2*'worksheet_(ref_spectra)'!I766</f>
        <v>0</v>
      </c>
      <c r="M766" s="18">
        <f>Cars_fit!$E$2*'worksheet_(ref_spectra)'!J766</f>
        <v>0</v>
      </c>
      <c r="N766" s="18">
        <f>Cars_fit!$F$2*'worksheet_(ref_spectra)'!K766</f>
        <v>0</v>
      </c>
    </row>
    <row r="767" spans="1:14" x14ac:dyDescent="0.25">
      <c r="A767" s="18">
        <f>'worksheet_(ref_spectra)'!A767</f>
        <v>655.99999999998295</v>
      </c>
      <c r="B767" s="18">
        <f>'worksheet_(ref_spectra)'!B767</f>
        <v>683572.01512998797</v>
      </c>
      <c r="C767" s="18">
        <f>'worksheet_(ref_spectra)'!Z767</f>
        <v>683551.66162260761</v>
      </c>
      <c r="D767" s="18">
        <f>Chls_fit!$B$2*'worksheet_(ref_spectra)'!C767</f>
        <v>297746.25374648895</v>
      </c>
      <c r="E767" s="18">
        <f>Chls_fit!$C$2*'worksheet_(ref_spectra)'!D767</f>
        <v>348339.06378232368</v>
      </c>
      <c r="F767" s="18">
        <f t="shared" si="22"/>
        <v>646085.31752881268</v>
      </c>
      <c r="G767" s="18">
        <f>Chls_fit!D$2*'worksheet_(ref_spectra)'!E767</f>
        <v>18119.354697278839</v>
      </c>
      <c r="H767" s="18">
        <f>Chls_fit!E$2*'worksheet_(ref_spectra)'!F767</f>
        <v>19346.989396516172</v>
      </c>
      <c r="I767" s="18">
        <f t="shared" si="23"/>
        <v>37466.344093795007</v>
      </c>
      <c r="J767" s="18">
        <f>Cars_fit!$B$2*'worksheet_(ref_spectra)'!G767</f>
        <v>0</v>
      </c>
      <c r="K767" s="18">
        <f>Cars_fit!$C$2*'worksheet_(ref_spectra)'!H767</f>
        <v>0</v>
      </c>
      <c r="L767" s="18">
        <f>Cars_fit!$D$2*'worksheet_(ref_spectra)'!I767</f>
        <v>0</v>
      </c>
      <c r="M767" s="18">
        <f>Cars_fit!$E$2*'worksheet_(ref_spectra)'!J767</f>
        <v>0</v>
      </c>
      <c r="N767" s="18">
        <f>Cars_fit!$F$2*'worksheet_(ref_spectra)'!K767</f>
        <v>0</v>
      </c>
    </row>
    <row r="768" spans="1:14" x14ac:dyDescent="0.25">
      <c r="A768" s="18">
        <f>'worksheet_(ref_spectra)'!A768</f>
        <v>656.39999999998304</v>
      </c>
      <c r="B768" s="18">
        <f>'worksheet_(ref_spectra)'!B768</f>
        <v>707826.96792512701</v>
      </c>
      <c r="C768" s="18">
        <f>'worksheet_(ref_spectra)'!Z768</f>
        <v>707936.38896671939</v>
      </c>
      <c r="D768" s="18">
        <f>Chls_fit!$B$2*'worksheet_(ref_spectra)'!C768</f>
        <v>309990.88748052751</v>
      </c>
      <c r="E768" s="18">
        <f>Chls_fit!$C$2*'worksheet_(ref_spectra)'!D768</f>
        <v>362194.90800060757</v>
      </c>
      <c r="F768" s="18">
        <f t="shared" si="22"/>
        <v>672185.79548113514</v>
      </c>
      <c r="G768" s="18">
        <f>Chls_fit!D$2*'worksheet_(ref_spectra)'!E768</f>
        <v>17378.168073084857</v>
      </c>
      <c r="H768" s="18">
        <f>Chls_fit!E$2*'worksheet_(ref_spectra)'!F768</f>
        <v>18372.425412499339</v>
      </c>
      <c r="I768" s="18">
        <f t="shared" si="23"/>
        <v>35750.593485584192</v>
      </c>
      <c r="J768" s="18">
        <f>Cars_fit!$B$2*'worksheet_(ref_spectra)'!G768</f>
        <v>0</v>
      </c>
      <c r="K768" s="18">
        <f>Cars_fit!$C$2*'worksheet_(ref_spectra)'!H768</f>
        <v>0</v>
      </c>
      <c r="L768" s="18">
        <f>Cars_fit!$D$2*'worksheet_(ref_spectra)'!I768</f>
        <v>0</v>
      </c>
      <c r="M768" s="18">
        <f>Cars_fit!$E$2*'worksheet_(ref_spectra)'!J768</f>
        <v>0</v>
      </c>
      <c r="N768" s="18">
        <f>Cars_fit!$F$2*'worksheet_(ref_spectra)'!K768</f>
        <v>0</v>
      </c>
    </row>
    <row r="769" spans="1:14" x14ac:dyDescent="0.25">
      <c r="A769" s="18">
        <f>'worksheet_(ref_spectra)'!A769</f>
        <v>656.79999999998302</v>
      </c>
      <c r="B769" s="18">
        <f>'worksheet_(ref_spectra)'!B769</f>
        <v>731861.6572473729</v>
      </c>
      <c r="C769" s="18">
        <f>'worksheet_(ref_spectra)'!Z769</f>
        <v>731947.11118092726</v>
      </c>
      <c r="D769" s="18">
        <f>Chls_fit!$B$2*'worksheet_(ref_spectra)'!C769</f>
        <v>322216.55688766768</v>
      </c>
      <c r="E769" s="18">
        <f>Chls_fit!$C$2*'worksheet_(ref_spectra)'!D769</f>
        <v>375690.94512162718</v>
      </c>
      <c r="F769" s="18">
        <f t="shared" si="22"/>
        <v>697907.50200929493</v>
      </c>
      <c r="G769" s="18">
        <f>Chls_fit!D$2*'worksheet_(ref_spectra)'!E769</f>
        <v>16628.8502876128</v>
      </c>
      <c r="H769" s="18">
        <f>Chls_fit!E$2*'worksheet_(ref_spectra)'!F769</f>
        <v>17410.758884019535</v>
      </c>
      <c r="I769" s="18">
        <f t="shared" si="23"/>
        <v>34039.609171632335</v>
      </c>
      <c r="J769" s="18">
        <f>Cars_fit!$B$2*'worksheet_(ref_spectra)'!G769</f>
        <v>0</v>
      </c>
      <c r="K769" s="18">
        <f>Cars_fit!$C$2*'worksheet_(ref_spectra)'!H769</f>
        <v>0</v>
      </c>
      <c r="L769" s="18">
        <f>Cars_fit!$D$2*'worksheet_(ref_spectra)'!I769</f>
        <v>0</v>
      </c>
      <c r="M769" s="18">
        <f>Cars_fit!$E$2*'worksheet_(ref_spectra)'!J769</f>
        <v>0</v>
      </c>
      <c r="N769" s="18">
        <f>Cars_fit!$F$2*'worksheet_(ref_spectra)'!K769</f>
        <v>0</v>
      </c>
    </row>
    <row r="770" spans="1:14" x14ac:dyDescent="0.25">
      <c r="A770" s="18">
        <f>'worksheet_(ref_spectra)'!A770</f>
        <v>657.19999999998299</v>
      </c>
      <c r="B770" s="18">
        <f>'worksheet_(ref_spectra)'!B770</f>
        <v>756045.24823226605</v>
      </c>
      <c r="C770" s="18">
        <f>'worksheet_(ref_spectra)'!Z770</f>
        <v>756263.30346227938</v>
      </c>
      <c r="D770" s="18">
        <f>Chls_fit!$B$2*'worksheet_(ref_spectra)'!C770</f>
        <v>334619.22667919251</v>
      </c>
      <c r="E770" s="18">
        <f>Chls_fit!$C$2*'worksheet_(ref_spectra)'!D770</f>
        <v>389285.11145099165</v>
      </c>
      <c r="F770" s="18">
        <f t="shared" si="22"/>
        <v>723904.33813018422</v>
      </c>
      <c r="G770" s="18">
        <f>Chls_fit!D$2*'worksheet_(ref_spectra)'!E770</f>
        <v>15888.914611307755</v>
      </c>
      <c r="H770" s="18">
        <f>Chls_fit!E$2*'worksheet_(ref_spectra)'!F770</f>
        <v>16470.050720787403</v>
      </c>
      <c r="I770" s="18">
        <f t="shared" si="23"/>
        <v>32358.965332095158</v>
      </c>
      <c r="J770" s="18">
        <f>Cars_fit!$B$2*'worksheet_(ref_spectra)'!G770</f>
        <v>0</v>
      </c>
      <c r="K770" s="18">
        <f>Cars_fit!$C$2*'worksheet_(ref_spectra)'!H770</f>
        <v>0</v>
      </c>
      <c r="L770" s="18">
        <f>Cars_fit!$D$2*'worksheet_(ref_spectra)'!I770</f>
        <v>0</v>
      </c>
      <c r="M770" s="18">
        <f>Cars_fit!$E$2*'worksheet_(ref_spectra)'!J770</f>
        <v>0</v>
      </c>
      <c r="N770" s="18">
        <f>Cars_fit!$F$2*'worksheet_(ref_spectra)'!K770</f>
        <v>0</v>
      </c>
    </row>
    <row r="771" spans="1:14" x14ac:dyDescent="0.25">
      <c r="A771" s="18">
        <f>'worksheet_(ref_spectra)'!A771</f>
        <v>657.59999999998297</v>
      </c>
      <c r="B771" s="18">
        <f>'worksheet_(ref_spectra)'!B771</f>
        <v>779727.44802753103</v>
      </c>
      <c r="C771" s="18">
        <f>'worksheet_(ref_spectra)'!Z771</f>
        <v>780071.6238115239</v>
      </c>
      <c r="D771" s="18">
        <f>Chls_fit!$B$2*'worksheet_(ref_spectra)'!C771</f>
        <v>346882.82474012941</v>
      </c>
      <c r="E771" s="18">
        <f>Chls_fit!$C$2*'worksheet_(ref_spectra)'!D771</f>
        <v>402454.051210862</v>
      </c>
      <c r="F771" s="18">
        <f t="shared" ref="F771:F834" si="24">D771+E771</f>
        <v>749336.87595099141</v>
      </c>
      <c r="G771" s="18">
        <f>Chls_fit!D$2*'worksheet_(ref_spectra)'!E771</f>
        <v>15148.978935002708</v>
      </c>
      <c r="H771" s="18">
        <f>Chls_fit!E$2*'worksheet_(ref_spectra)'!F771</f>
        <v>15585.768925529779</v>
      </c>
      <c r="I771" s="18">
        <f t="shared" ref="I771:I834" si="25">G771+H771</f>
        <v>30734.747860532487</v>
      </c>
      <c r="J771" s="18">
        <f>Cars_fit!$B$2*'worksheet_(ref_spectra)'!G771</f>
        <v>0</v>
      </c>
      <c r="K771" s="18">
        <f>Cars_fit!$C$2*'worksheet_(ref_spectra)'!H771</f>
        <v>0</v>
      </c>
      <c r="L771" s="18">
        <f>Cars_fit!$D$2*'worksheet_(ref_spectra)'!I771</f>
        <v>0</v>
      </c>
      <c r="M771" s="18">
        <f>Cars_fit!$E$2*'worksheet_(ref_spectra)'!J771</f>
        <v>0</v>
      </c>
      <c r="N771" s="18">
        <f>Cars_fit!$F$2*'worksheet_(ref_spectra)'!K771</f>
        <v>0</v>
      </c>
    </row>
    <row r="772" spans="1:14" x14ac:dyDescent="0.25">
      <c r="A772" s="18">
        <f>'worksheet_(ref_spectra)'!A772</f>
        <v>657.99999999998204</v>
      </c>
      <c r="B772" s="18">
        <f>'worksheet_(ref_spectra)'!B772</f>
        <v>803188.71694127098</v>
      </c>
      <c r="C772" s="18">
        <f>'worksheet_(ref_spectra)'!Z772</f>
        <v>803687.37757403206</v>
      </c>
      <c r="D772" s="18">
        <f>Chls_fit!$B$2*'worksheet_(ref_spectra)'!C772</f>
        <v>359228.60155095917</v>
      </c>
      <c r="E772" s="18">
        <f>Chls_fit!$C$2*'worksheet_(ref_spectra)'!D772</f>
        <v>415302.4355568061</v>
      </c>
      <c r="F772" s="18">
        <f t="shared" si="24"/>
        <v>774531.03710776521</v>
      </c>
      <c r="G772" s="18">
        <f>Chls_fit!D$2*'worksheet_(ref_spectra)'!E772</f>
        <v>14429.058424920622</v>
      </c>
      <c r="H772" s="18">
        <f>Chls_fit!E$2*'worksheet_(ref_spectra)'!F772</f>
        <v>14727.282041346214</v>
      </c>
      <c r="I772" s="18">
        <f t="shared" si="25"/>
        <v>29156.340466266836</v>
      </c>
      <c r="J772" s="18">
        <f>Cars_fit!$B$2*'worksheet_(ref_spectra)'!G772</f>
        <v>0</v>
      </c>
      <c r="K772" s="18">
        <f>Cars_fit!$C$2*'worksheet_(ref_spectra)'!H772</f>
        <v>0</v>
      </c>
      <c r="L772" s="18">
        <f>Cars_fit!$D$2*'worksheet_(ref_spectra)'!I772</f>
        <v>0</v>
      </c>
      <c r="M772" s="18">
        <f>Cars_fit!$E$2*'worksheet_(ref_spectra)'!J772</f>
        <v>0</v>
      </c>
      <c r="N772" s="18">
        <f>Cars_fit!$F$2*'worksheet_(ref_spectra)'!K772</f>
        <v>0</v>
      </c>
    </row>
    <row r="773" spans="1:14" x14ac:dyDescent="0.25">
      <c r="A773" s="18">
        <f>'worksheet_(ref_spectra)'!A773</f>
        <v>658.39999999998201</v>
      </c>
      <c r="B773" s="18">
        <f>'worksheet_(ref_spectra)'!B773</f>
        <v>826075.55864371499</v>
      </c>
      <c r="C773" s="18">
        <f>'worksheet_(ref_spectra)'!Z773</f>
        <v>826499.52241483936</v>
      </c>
      <c r="D773" s="18">
        <f>Chls_fit!$B$2*'worksheet_(ref_spectra)'!C773</f>
        <v>371207.7347084207</v>
      </c>
      <c r="E773" s="18">
        <f>Chls_fit!$C$2*'worksheet_(ref_spectra)'!D773</f>
        <v>427653.63191380323</v>
      </c>
      <c r="F773" s="18">
        <f t="shared" si="24"/>
        <v>798861.36662222398</v>
      </c>
      <c r="G773" s="18">
        <f>Chls_fit!D$2*'worksheet_(ref_spectra)'!E773</f>
        <v>13732.280450783834</v>
      </c>
      <c r="H773" s="18">
        <f>Chls_fit!E$2*'worksheet_(ref_spectra)'!F773</f>
        <v>13905.875341831612</v>
      </c>
      <c r="I773" s="18">
        <f t="shared" si="25"/>
        <v>27638.155792615446</v>
      </c>
      <c r="J773" s="18">
        <f>Cars_fit!$B$2*'worksheet_(ref_spectra)'!G773</f>
        <v>0</v>
      </c>
      <c r="K773" s="18">
        <f>Cars_fit!$C$2*'worksheet_(ref_spectra)'!H773</f>
        <v>0</v>
      </c>
      <c r="L773" s="18">
        <f>Cars_fit!$D$2*'worksheet_(ref_spectra)'!I773</f>
        <v>0</v>
      </c>
      <c r="M773" s="18">
        <f>Cars_fit!$E$2*'worksheet_(ref_spectra)'!J773</f>
        <v>0</v>
      </c>
      <c r="N773" s="18">
        <f>Cars_fit!$F$2*'worksheet_(ref_spectra)'!K773</f>
        <v>0</v>
      </c>
    </row>
    <row r="774" spans="1:14" x14ac:dyDescent="0.25">
      <c r="A774" s="18">
        <f>'worksheet_(ref_spectra)'!A774</f>
        <v>658.79999999998199</v>
      </c>
      <c r="B774" s="18">
        <f>'worksheet_(ref_spectra)'!B774</f>
        <v>848416.10928402701</v>
      </c>
      <c r="C774" s="18">
        <f>'worksheet_(ref_spectra)'!Z774</f>
        <v>848923.03807729564</v>
      </c>
      <c r="D774" s="18">
        <f>Chls_fit!$B$2*'worksheet_(ref_spectra)'!C774</f>
        <v>382984.58171229984</v>
      </c>
      <c r="E774" s="18">
        <f>Chls_fit!$C$2*'worksheet_(ref_spectra)'!D774</f>
        <v>439736.60843465797</v>
      </c>
      <c r="F774" s="18">
        <f t="shared" si="24"/>
        <v>822721.19014695776</v>
      </c>
      <c r="G774" s="18">
        <f>Chls_fit!D$2*'worksheet_(ref_spectra)'!E774</f>
        <v>13067.401647814888</v>
      </c>
      <c r="H774" s="18">
        <f>Chls_fit!E$2*'worksheet_(ref_spectra)'!F774</f>
        <v>13134.446282523</v>
      </c>
      <c r="I774" s="18">
        <f t="shared" si="25"/>
        <v>26201.847930337888</v>
      </c>
      <c r="J774" s="18">
        <f>Cars_fit!$B$2*'worksheet_(ref_spectra)'!G774</f>
        <v>0</v>
      </c>
      <c r="K774" s="18">
        <f>Cars_fit!$C$2*'worksheet_(ref_spectra)'!H774</f>
        <v>0</v>
      </c>
      <c r="L774" s="18">
        <f>Cars_fit!$D$2*'worksheet_(ref_spectra)'!I774</f>
        <v>0</v>
      </c>
      <c r="M774" s="18">
        <f>Cars_fit!$E$2*'worksheet_(ref_spectra)'!J774</f>
        <v>0</v>
      </c>
      <c r="N774" s="18">
        <f>Cars_fit!$F$2*'worksheet_(ref_spectra)'!K774</f>
        <v>0</v>
      </c>
    </row>
    <row r="775" spans="1:14" x14ac:dyDescent="0.25">
      <c r="A775" s="18">
        <f>'worksheet_(ref_spectra)'!A775</f>
        <v>659.19999999998197</v>
      </c>
      <c r="B775" s="18">
        <f>'worksheet_(ref_spectra)'!B775</f>
        <v>869597.33776237501</v>
      </c>
      <c r="C775" s="18">
        <f>'worksheet_(ref_spectra)'!Z775</f>
        <v>870004.11258718348</v>
      </c>
      <c r="D775" s="18">
        <f>Chls_fit!$B$2*'worksheet_(ref_spectra)'!C775</f>
        <v>394394.7850628107</v>
      </c>
      <c r="E775" s="18">
        <f>Chls_fit!$C$2*'worksheet_(ref_spectra)'!D775</f>
        <v>450851.37676651077</v>
      </c>
      <c r="F775" s="18">
        <f t="shared" si="24"/>
        <v>845246.16182932141</v>
      </c>
      <c r="G775" s="18">
        <f>Chls_fit!D$2*'worksheet_(ref_spectra)'!E775</f>
        <v>12392.515261734461</v>
      </c>
      <c r="H775" s="18">
        <f>Chls_fit!E$2*'worksheet_(ref_spectra)'!F775</f>
        <v>12365.435496127582</v>
      </c>
      <c r="I775" s="18">
        <f t="shared" si="25"/>
        <v>24757.950757862043</v>
      </c>
      <c r="J775" s="18">
        <f>Cars_fit!$B$2*'worksheet_(ref_spectra)'!G775</f>
        <v>0</v>
      </c>
      <c r="K775" s="18">
        <f>Cars_fit!$C$2*'worksheet_(ref_spectra)'!H775</f>
        <v>0</v>
      </c>
      <c r="L775" s="18">
        <f>Cars_fit!$D$2*'worksheet_(ref_spectra)'!I775</f>
        <v>0</v>
      </c>
      <c r="M775" s="18">
        <f>Cars_fit!$E$2*'worksheet_(ref_spectra)'!J775</f>
        <v>0</v>
      </c>
      <c r="N775" s="18">
        <f>Cars_fit!$F$2*'worksheet_(ref_spectra)'!K775</f>
        <v>0</v>
      </c>
    </row>
    <row r="776" spans="1:14" x14ac:dyDescent="0.25">
      <c r="A776" s="18">
        <f>'worksheet_(ref_spectra)'!A776</f>
        <v>659.59999999998195</v>
      </c>
      <c r="B776" s="18">
        <f>'worksheet_(ref_spectra)'!B776</f>
        <v>889910.1331189</v>
      </c>
      <c r="C776" s="18">
        <f>'worksheet_(ref_spectra)'!Z776</f>
        <v>890410.90153113962</v>
      </c>
      <c r="D776" s="18">
        <f>Chls_fit!$B$2*'worksheet_(ref_spectra)'!C776</f>
        <v>405457.30908685172</v>
      </c>
      <c r="E776" s="18">
        <f>Chls_fit!$C$2*'worksheet_(ref_spectra)'!D776</f>
        <v>461547.46047609253</v>
      </c>
      <c r="F776" s="18">
        <f t="shared" si="24"/>
        <v>867004.7695629443</v>
      </c>
      <c r="G776" s="18">
        <f>Chls_fit!D$2*'worksheet_(ref_spectra)'!E776</f>
        <v>11753.280890488682</v>
      </c>
      <c r="H776" s="18">
        <f>Chls_fit!E$2*'worksheet_(ref_spectra)'!F776</f>
        <v>11652.851077706671</v>
      </c>
      <c r="I776" s="18">
        <f t="shared" si="25"/>
        <v>23406.131968195354</v>
      </c>
      <c r="J776" s="18">
        <f>Cars_fit!$B$2*'worksheet_(ref_spectra)'!G776</f>
        <v>0</v>
      </c>
      <c r="K776" s="18">
        <f>Cars_fit!$C$2*'worksheet_(ref_spectra)'!H776</f>
        <v>0</v>
      </c>
      <c r="L776" s="18">
        <f>Cars_fit!$D$2*'worksheet_(ref_spectra)'!I776</f>
        <v>0</v>
      </c>
      <c r="M776" s="18">
        <f>Cars_fit!$E$2*'worksheet_(ref_spectra)'!J776</f>
        <v>0</v>
      </c>
      <c r="N776" s="18">
        <f>Cars_fit!$F$2*'worksheet_(ref_spectra)'!K776</f>
        <v>0</v>
      </c>
    </row>
    <row r="777" spans="1:14" x14ac:dyDescent="0.25">
      <c r="A777" s="18">
        <f>'worksheet_(ref_spectra)'!A777</f>
        <v>659.99999999998204</v>
      </c>
      <c r="B777" s="18">
        <f>'worksheet_(ref_spectra)'!B777</f>
        <v>908997.29178385402</v>
      </c>
      <c r="C777" s="18">
        <f>'worksheet_(ref_spectra)'!Z777</f>
        <v>909175.22478669183</v>
      </c>
      <c r="D777" s="18">
        <f>Chls_fit!$B$2*'worksheet_(ref_spectra)'!C777</f>
        <v>415944.5818616426</v>
      </c>
      <c r="E777" s="18">
        <f>Chls_fit!$C$2*'worksheet_(ref_spectra)'!D777</f>
        <v>471137.9551049897</v>
      </c>
      <c r="F777" s="18">
        <f t="shared" si="24"/>
        <v>887082.53696663235</v>
      </c>
      <c r="G777" s="18">
        <f>Chls_fit!D$2*'worksheet_(ref_spectra)'!E777</f>
        <v>11134.68715941033</v>
      </c>
      <c r="H777" s="18">
        <f>Chls_fit!E$2*'worksheet_(ref_spectra)'!F777</f>
        <v>10958.000660649175</v>
      </c>
      <c r="I777" s="18">
        <f t="shared" si="25"/>
        <v>22092.687820059506</v>
      </c>
      <c r="J777" s="18">
        <f>Cars_fit!$B$2*'worksheet_(ref_spectra)'!G777</f>
        <v>0</v>
      </c>
      <c r="K777" s="18">
        <f>Cars_fit!$C$2*'worksheet_(ref_spectra)'!H777</f>
        <v>0</v>
      </c>
      <c r="L777" s="18">
        <f>Cars_fit!$D$2*'worksheet_(ref_spectra)'!I777</f>
        <v>0</v>
      </c>
      <c r="M777" s="18">
        <f>Cars_fit!$E$2*'worksheet_(ref_spectra)'!J777</f>
        <v>0</v>
      </c>
      <c r="N777" s="18">
        <f>Cars_fit!$F$2*'worksheet_(ref_spectra)'!K777</f>
        <v>0</v>
      </c>
    </row>
    <row r="778" spans="1:14" x14ac:dyDescent="0.25">
      <c r="A778" s="18">
        <f>'worksheet_(ref_spectra)'!A778</f>
        <v>660.39999999998201</v>
      </c>
      <c r="B778" s="18">
        <f>'worksheet_(ref_spectra)'!B778</f>
        <v>926867.87770199298</v>
      </c>
      <c r="C778" s="18">
        <f>'worksheet_(ref_spectra)'!Z778</f>
        <v>926978.47950758482</v>
      </c>
      <c r="D778" s="18">
        <f>Chls_fit!$B$2*'worksheet_(ref_spectra)'!C778</f>
        <v>426071.53242536471</v>
      </c>
      <c r="E778" s="18">
        <f>Chls_fit!$C$2*'worksheet_(ref_spectra)'!D778</f>
        <v>480041.54527547333</v>
      </c>
      <c r="F778" s="18">
        <f t="shared" si="24"/>
        <v>906113.07770083798</v>
      </c>
      <c r="G778" s="18">
        <f>Chls_fit!D$2*'worksheet_(ref_spectra)'!E778</f>
        <v>10555.498286833432</v>
      </c>
      <c r="H778" s="18">
        <f>Chls_fit!E$2*'worksheet_(ref_spectra)'!F778</f>
        <v>10309.903519913414</v>
      </c>
      <c r="I778" s="18">
        <f t="shared" si="25"/>
        <v>20865.401806746846</v>
      </c>
      <c r="J778" s="18">
        <f>Cars_fit!$B$2*'worksheet_(ref_spectra)'!G778</f>
        <v>0</v>
      </c>
      <c r="K778" s="18">
        <f>Cars_fit!$C$2*'worksheet_(ref_spectra)'!H778</f>
        <v>0</v>
      </c>
      <c r="L778" s="18">
        <f>Cars_fit!$D$2*'worksheet_(ref_spectra)'!I778</f>
        <v>0</v>
      </c>
      <c r="M778" s="18">
        <f>Cars_fit!$E$2*'worksheet_(ref_spectra)'!J778</f>
        <v>0</v>
      </c>
      <c r="N778" s="18">
        <f>Cars_fit!$F$2*'worksheet_(ref_spectra)'!K778</f>
        <v>0</v>
      </c>
    </row>
    <row r="779" spans="1:14" x14ac:dyDescent="0.25">
      <c r="A779" s="18">
        <f>'worksheet_(ref_spectra)'!A779</f>
        <v>660.79999999998199</v>
      </c>
      <c r="B779" s="18">
        <f>'worksheet_(ref_spectra)'!B779</f>
        <v>942851.7115552621</v>
      </c>
      <c r="C779" s="18">
        <f>'worksheet_(ref_spectra)'!Z779</f>
        <v>943041.78258524998</v>
      </c>
      <c r="D779" s="18">
        <f>Chls_fit!$B$2*'worksheet_(ref_spectra)'!C779</f>
        <v>435364.05260555912</v>
      </c>
      <c r="E779" s="18">
        <f>Chls_fit!$C$2*'worksheet_(ref_spectra)'!D779</f>
        <v>487990.01115140104</v>
      </c>
      <c r="F779" s="18">
        <f t="shared" si="24"/>
        <v>923354.06375696021</v>
      </c>
      <c r="G779" s="18">
        <f>Chls_fit!D$2*'worksheet_(ref_spectra)'!E779</f>
        <v>9983.1896276456737</v>
      </c>
      <c r="H779" s="18">
        <f>Chls_fit!E$2*'worksheet_(ref_spectra)'!F779</f>
        <v>9704.529200644065</v>
      </c>
      <c r="I779" s="18">
        <f t="shared" si="25"/>
        <v>19687.71882828974</v>
      </c>
      <c r="J779" s="18">
        <f>Cars_fit!$B$2*'worksheet_(ref_spectra)'!G779</f>
        <v>0</v>
      </c>
      <c r="K779" s="18">
        <f>Cars_fit!$C$2*'worksheet_(ref_spectra)'!H779</f>
        <v>0</v>
      </c>
      <c r="L779" s="18">
        <f>Cars_fit!$D$2*'worksheet_(ref_spectra)'!I779</f>
        <v>0</v>
      </c>
      <c r="M779" s="18">
        <f>Cars_fit!$E$2*'worksheet_(ref_spectra)'!J779</f>
        <v>0</v>
      </c>
      <c r="N779" s="18">
        <f>Cars_fit!$F$2*'worksheet_(ref_spectra)'!K779</f>
        <v>0</v>
      </c>
    </row>
    <row r="780" spans="1:14" x14ac:dyDescent="0.25">
      <c r="A780" s="18">
        <f>'worksheet_(ref_spectra)'!A780</f>
        <v>661.19999999998197</v>
      </c>
      <c r="B780" s="18">
        <f>'worksheet_(ref_spectra)'!B780</f>
        <v>957268.70901464997</v>
      </c>
      <c r="C780" s="18">
        <f>'worksheet_(ref_spectra)'!Z780</f>
        <v>957698.30358523515</v>
      </c>
      <c r="D780" s="18">
        <f>Chls_fit!$B$2*'worksheet_(ref_spectra)'!C780</f>
        <v>444125.57163259963</v>
      </c>
      <c r="E780" s="18">
        <f>Chls_fit!$C$2*'worksheet_(ref_spectra)'!D780</f>
        <v>495055.31415222568</v>
      </c>
      <c r="F780" s="18">
        <f t="shared" si="24"/>
        <v>939180.88578482531</v>
      </c>
      <c r="G780" s="18">
        <f>Chls_fit!D$2*'worksheet_(ref_spectra)'!E780</f>
        <v>9432.7725565142791</v>
      </c>
      <c r="H780" s="18">
        <f>Chls_fit!E$2*'worksheet_(ref_spectra)'!F780</f>
        <v>9084.6452438955566</v>
      </c>
      <c r="I780" s="18">
        <f t="shared" si="25"/>
        <v>18517.417800409836</v>
      </c>
      <c r="J780" s="18">
        <f>Cars_fit!$B$2*'worksheet_(ref_spectra)'!G780</f>
        <v>0</v>
      </c>
      <c r="K780" s="18">
        <f>Cars_fit!$C$2*'worksheet_(ref_spectra)'!H780</f>
        <v>0</v>
      </c>
      <c r="L780" s="18">
        <f>Cars_fit!$D$2*'worksheet_(ref_spectra)'!I780</f>
        <v>0</v>
      </c>
      <c r="M780" s="18">
        <f>Cars_fit!$E$2*'worksheet_(ref_spectra)'!J780</f>
        <v>0</v>
      </c>
      <c r="N780" s="18">
        <f>Cars_fit!$F$2*'worksheet_(ref_spectra)'!K780</f>
        <v>0</v>
      </c>
    </row>
    <row r="781" spans="1:14" x14ac:dyDescent="0.25">
      <c r="A781" s="18">
        <f>'worksheet_(ref_spectra)'!A781</f>
        <v>661.59999999998195</v>
      </c>
      <c r="B781" s="18">
        <f>'worksheet_(ref_spectra)'!B781</f>
        <v>970010.01780144498</v>
      </c>
      <c r="C781" s="18">
        <f>'worksheet_(ref_spectra)'!Z781</f>
        <v>969663.17637382506</v>
      </c>
      <c r="D781" s="18">
        <f>Chls_fit!$B$2*'worksheet_(ref_spectra)'!C781</f>
        <v>451654.40941124695</v>
      </c>
      <c r="E781" s="18">
        <f>Chls_fit!$C$2*'worksheet_(ref_spectra)'!D781</f>
        <v>500596.34345009463</v>
      </c>
      <c r="F781" s="18">
        <f t="shared" si="24"/>
        <v>952250.75286134158</v>
      </c>
      <c r="G781" s="18">
        <f>Chls_fit!D$2*'worksheet_(ref_spectra)'!E781</f>
        <v>8876.7262198826775</v>
      </c>
      <c r="H781" s="18">
        <f>Chls_fit!E$2*'worksheet_(ref_spectra)'!F781</f>
        <v>8535.6972926007147</v>
      </c>
      <c r="I781" s="18">
        <f t="shared" si="25"/>
        <v>17412.423512483394</v>
      </c>
      <c r="J781" s="18">
        <f>Cars_fit!$B$2*'worksheet_(ref_spectra)'!G781</f>
        <v>0</v>
      </c>
      <c r="K781" s="18">
        <f>Cars_fit!$C$2*'worksheet_(ref_spectra)'!H781</f>
        <v>0</v>
      </c>
      <c r="L781" s="18">
        <f>Cars_fit!$D$2*'worksheet_(ref_spectra)'!I781</f>
        <v>0</v>
      </c>
      <c r="M781" s="18">
        <f>Cars_fit!$E$2*'worksheet_(ref_spectra)'!J781</f>
        <v>0</v>
      </c>
      <c r="N781" s="18">
        <f>Cars_fit!$F$2*'worksheet_(ref_spectra)'!K781</f>
        <v>0</v>
      </c>
    </row>
    <row r="782" spans="1:14" x14ac:dyDescent="0.25">
      <c r="A782" s="18">
        <f>'worksheet_(ref_spectra)'!A782</f>
        <v>661.99999999998204</v>
      </c>
      <c r="B782" s="18">
        <f>'worksheet_(ref_spectra)'!B782</f>
        <v>980105.84220981202</v>
      </c>
      <c r="C782" s="18">
        <f>'worksheet_(ref_spectra)'!Z782</f>
        <v>980390.58002240607</v>
      </c>
      <c r="D782" s="18">
        <f>Chls_fit!$B$2*'worksheet_(ref_spectra)'!C782</f>
        <v>458784.99632502883</v>
      </c>
      <c r="E782" s="18">
        <f>Chls_fit!$C$2*'worksheet_(ref_spectra)'!D782</f>
        <v>505241.12597841455</v>
      </c>
      <c r="F782" s="18">
        <f t="shared" si="24"/>
        <v>964026.12230344338</v>
      </c>
      <c r="G782" s="18">
        <f>Chls_fit!D$2*'worksheet_(ref_spectra)'!E782</f>
        <v>8368.8413769750714</v>
      </c>
      <c r="H782" s="18">
        <f>Chls_fit!E$2*'worksheet_(ref_spectra)'!F782</f>
        <v>7995.6163419875811</v>
      </c>
      <c r="I782" s="18">
        <f t="shared" si="25"/>
        <v>16364.457718962653</v>
      </c>
      <c r="J782" s="18">
        <f>Cars_fit!$B$2*'worksheet_(ref_spectra)'!G782</f>
        <v>0</v>
      </c>
      <c r="K782" s="18">
        <f>Cars_fit!$C$2*'worksheet_(ref_spectra)'!H782</f>
        <v>0</v>
      </c>
      <c r="L782" s="18">
        <f>Cars_fit!$D$2*'worksheet_(ref_spectra)'!I782</f>
        <v>0</v>
      </c>
      <c r="M782" s="18">
        <f>Cars_fit!$E$2*'worksheet_(ref_spectra)'!J782</f>
        <v>0</v>
      </c>
      <c r="N782" s="18">
        <f>Cars_fit!$F$2*'worksheet_(ref_spectra)'!K782</f>
        <v>0</v>
      </c>
    </row>
    <row r="783" spans="1:14" x14ac:dyDescent="0.25">
      <c r="A783" s="18">
        <f>'worksheet_(ref_spectra)'!A783</f>
        <v>662.39999999998201</v>
      </c>
      <c r="B783" s="18">
        <f>'worksheet_(ref_spectra)'!B783</f>
        <v>988802.00195110904</v>
      </c>
      <c r="C783" s="18">
        <f>'worksheet_(ref_spectra)'!Z783</f>
        <v>988765.8838485399</v>
      </c>
      <c r="D783" s="18">
        <f>Chls_fit!$B$2*'worksheet_(ref_spectra)'!C783</f>
        <v>464821.97372100549</v>
      </c>
      <c r="E783" s="18">
        <f>Chls_fit!$C$2*'worksheet_(ref_spectra)'!D783</f>
        <v>508551.35127324535</v>
      </c>
      <c r="F783" s="18">
        <f t="shared" si="24"/>
        <v>973373.3249942509</v>
      </c>
      <c r="G783" s="18">
        <f>Chls_fit!D$2*'worksheet_(ref_spectra)'!E783</f>
        <v>7887.8519136795685</v>
      </c>
      <c r="H783" s="18">
        <f>Chls_fit!E$2*'worksheet_(ref_spectra)'!F783</f>
        <v>7504.7069406093733</v>
      </c>
      <c r="I783" s="18">
        <f t="shared" si="25"/>
        <v>15392.558854288942</v>
      </c>
      <c r="J783" s="18">
        <f>Cars_fit!$B$2*'worksheet_(ref_spectra)'!G783</f>
        <v>0</v>
      </c>
      <c r="K783" s="18">
        <f>Cars_fit!$C$2*'worksheet_(ref_spectra)'!H783</f>
        <v>0</v>
      </c>
      <c r="L783" s="18">
        <f>Cars_fit!$D$2*'worksheet_(ref_spectra)'!I783</f>
        <v>0</v>
      </c>
      <c r="M783" s="18">
        <f>Cars_fit!$E$2*'worksheet_(ref_spectra)'!J783</f>
        <v>0</v>
      </c>
      <c r="N783" s="18">
        <f>Cars_fit!$F$2*'worksheet_(ref_spectra)'!K783</f>
        <v>0</v>
      </c>
    </row>
    <row r="784" spans="1:14" x14ac:dyDescent="0.25">
      <c r="A784" s="18">
        <f>'worksheet_(ref_spectra)'!A784</f>
        <v>662.79999999998199</v>
      </c>
      <c r="B784" s="18">
        <f>'worksheet_(ref_spectra)'!B784</f>
        <v>995264.62176732603</v>
      </c>
      <c r="C784" s="18">
        <f>'worksheet_(ref_spectra)'!Z784</f>
        <v>994574.02898057073</v>
      </c>
      <c r="D784" s="18">
        <f>Chls_fit!$B$2*'worksheet_(ref_spectra)'!C784</f>
        <v>469727.41294538026</v>
      </c>
      <c r="E784" s="18">
        <f>Chls_fit!$C$2*'worksheet_(ref_spectra)'!D784</f>
        <v>510389.63844290434</v>
      </c>
      <c r="F784" s="18">
        <f t="shared" si="24"/>
        <v>980117.05138828466</v>
      </c>
      <c r="G784" s="18">
        <f>Chls_fit!D$2*'worksheet_(ref_spectra)'!E784</f>
        <v>7426.2521426625581</v>
      </c>
      <c r="H784" s="18">
        <f>Chls_fit!E$2*'worksheet_(ref_spectra)'!F784</f>
        <v>7030.7254496235182</v>
      </c>
      <c r="I784" s="18">
        <f t="shared" si="25"/>
        <v>14456.977592286075</v>
      </c>
      <c r="J784" s="18">
        <f>Cars_fit!$B$2*'worksheet_(ref_spectra)'!G784</f>
        <v>0</v>
      </c>
      <c r="K784" s="18">
        <f>Cars_fit!$C$2*'worksheet_(ref_spectra)'!H784</f>
        <v>0</v>
      </c>
      <c r="L784" s="18">
        <f>Cars_fit!$D$2*'worksheet_(ref_spectra)'!I784</f>
        <v>0</v>
      </c>
      <c r="M784" s="18">
        <f>Cars_fit!$E$2*'worksheet_(ref_spectra)'!J784</f>
        <v>0</v>
      </c>
      <c r="N784" s="18">
        <f>Cars_fit!$F$2*'worksheet_(ref_spectra)'!K784</f>
        <v>0</v>
      </c>
    </row>
    <row r="785" spans="1:14" x14ac:dyDescent="0.25">
      <c r="A785" s="18">
        <f>'worksheet_(ref_spectra)'!A785</f>
        <v>663.19999999998197</v>
      </c>
      <c r="B785" s="18">
        <f>'worksheet_(ref_spectra)'!B785</f>
        <v>998693.81381291803</v>
      </c>
      <c r="C785" s="18">
        <f>'worksheet_(ref_spectra)'!Z785</f>
        <v>998896.53328363155</v>
      </c>
      <c r="D785" s="18">
        <f>Chls_fit!$B$2*'worksheet_(ref_spectra)'!C785</f>
        <v>473937.4935168153</v>
      </c>
      <c r="E785" s="18">
        <f>Chls_fit!$C$2*'worksheet_(ref_spectra)'!D785</f>
        <v>511351.30468468327</v>
      </c>
      <c r="F785" s="18">
        <f t="shared" si="24"/>
        <v>985288.79820149858</v>
      </c>
      <c r="G785" s="18">
        <f>Chls_fit!D$2*'worksheet_(ref_spectra)'!E785</f>
        <v>7003.4317562025317</v>
      </c>
      <c r="H785" s="18">
        <f>Chls_fit!E$2*'worksheet_(ref_spectra)'!F785</f>
        <v>6604.3033259304621</v>
      </c>
      <c r="I785" s="18">
        <f t="shared" si="25"/>
        <v>13607.735082132993</v>
      </c>
      <c r="J785" s="18">
        <f>Cars_fit!$B$2*'worksheet_(ref_spectra)'!G785</f>
        <v>0</v>
      </c>
      <c r="K785" s="18">
        <f>Cars_fit!$C$2*'worksheet_(ref_spectra)'!H785</f>
        <v>0</v>
      </c>
      <c r="L785" s="18">
        <f>Cars_fit!$D$2*'worksheet_(ref_spectra)'!I785</f>
        <v>0</v>
      </c>
      <c r="M785" s="18">
        <f>Cars_fit!$E$2*'worksheet_(ref_spectra)'!J785</f>
        <v>0</v>
      </c>
      <c r="N785" s="18">
        <f>Cars_fit!$F$2*'worksheet_(ref_spectra)'!K785</f>
        <v>0</v>
      </c>
    </row>
    <row r="786" spans="1:14" x14ac:dyDescent="0.25">
      <c r="A786" s="18">
        <f>'worksheet_(ref_spectra)'!A786</f>
        <v>663.59999999998195</v>
      </c>
      <c r="B786" s="18">
        <f>'worksheet_(ref_spectra)'!B786</f>
        <v>1000000</v>
      </c>
      <c r="C786" s="18">
        <f>'worksheet_(ref_spectra)'!Z786</f>
        <v>1000511.9577489587</v>
      </c>
      <c r="D786" s="18">
        <f>Chls_fit!$B$2*'worksheet_(ref_spectra)'!C786</f>
        <v>476965.4643782528</v>
      </c>
      <c r="E786" s="18">
        <f>Chls_fit!$C$2*'worksheet_(ref_spectra)'!D786</f>
        <v>510749.44554016856</v>
      </c>
      <c r="F786" s="18">
        <f t="shared" si="24"/>
        <v>987714.90991842141</v>
      </c>
      <c r="G786" s="18">
        <f>Chls_fit!D$2*'worksheet_(ref_spectra)'!E786</f>
        <v>6600.6265359654662</v>
      </c>
      <c r="H786" s="18">
        <f>Chls_fit!E$2*'worksheet_(ref_spectra)'!F786</f>
        <v>6196.4212945718855</v>
      </c>
      <c r="I786" s="18">
        <f t="shared" si="25"/>
        <v>12797.047830537351</v>
      </c>
      <c r="J786" s="18">
        <f>Cars_fit!$B$2*'worksheet_(ref_spectra)'!G786</f>
        <v>0</v>
      </c>
      <c r="K786" s="18">
        <f>Cars_fit!$C$2*'worksheet_(ref_spectra)'!H786</f>
        <v>0</v>
      </c>
      <c r="L786" s="18">
        <f>Cars_fit!$D$2*'worksheet_(ref_spectra)'!I786</f>
        <v>0</v>
      </c>
      <c r="M786" s="18">
        <f>Cars_fit!$E$2*'worksheet_(ref_spectra)'!J786</f>
        <v>0</v>
      </c>
      <c r="N786" s="18">
        <f>Cars_fit!$F$2*'worksheet_(ref_spectra)'!K786</f>
        <v>0</v>
      </c>
    </row>
    <row r="787" spans="1:14" x14ac:dyDescent="0.25">
      <c r="A787" s="18">
        <f>'worksheet_(ref_spectra)'!A787</f>
        <v>663.99999999998204</v>
      </c>
      <c r="B787" s="18">
        <f>'worksheet_(ref_spectra)'!B787</f>
        <v>999553.18863728305</v>
      </c>
      <c r="C787" s="18">
        <f>'worksheet_(ref_spectra)'!Z787</f>
        <v>999973.06035882735</v>
      </c>
      <c r="D787" s="18">
        <f>Chls_fit!$B$2*'worksheet_(ref_spectra)'!C787</f>
        <v>478969.36158717907</v>
      </c>
      <c r="E787" s="18">
        <f>Chls_fit!$C$2*'worksheet_(ref_spectra)'!D787</f>
        <v>508963.49394829344</v>
      </c>
      <c r="F787" s="18">
        <f t="shared" si="24"/>
        <v>987932.85553547251</v>
      </c>
      <c r="G787" s="18">
        <f>Chls_fit!D$2*'worksheet_(ref_spectra)'!E787</f>
        <v>6229.0950129517742</v>
      </c>
      <c r="H787" s="18">
        <f>Chls_fit!E$2*'worksheet_(ref_spectra)'!F787</f>
        <v>5811.1098104031125</v>
      </c>
      <c r="I787" s="18">
        <f t="shared" si="25"/>
        <v>12040.204823354887</v>
      </c>
      <c r="J787" s="18">
        <f>Cars_fit!$B$2*'worksheet_(ref_spectra)'!G787</f>
        <v>0</v>
      </c>
      <c r="K787" s="18">
        <f>Cars_fit!$C$2*'worksheet_(ref_spectra)'!H787</f>
        <v>0</v>
      </c>
      <c r="L787" s="18">
        <f>Cars_fit!$D$2*'worksheet_(ref_spectra)'!I787</f>
        <v>0</v>
      </c>
      <c r="M787" s="18">
        <f>Cars_fit!$E$2*'worksheet_(ref_spectra)'!J787</f>
        <v>0</v>
      </c>
      <c r="N787" s="18">
        <f>Cars_fit!$F$2*'worksheet_(ref_spectra)'!K787</f>
        <v>0</v>
      </c>
    </row>
    <row r="788" spans="1:14" x14ac:dyDescent="0.25">
      <c r="A788" s="18">
        <f>'worksheet_(ref_spectra)'!A788</f>
        <v>664.39999999998201</v>
      </c>
      <c r="B788" s="18">
        <f>'worksheet_(ref_spectra)'!B788</f>
        <v>997189.10002321901</v>
      </c>
      <c r="C788" s="18">
        <f>'worksheet_(ref_spectra)'!Z788</f>
        <v>996715.74933499936</v>
      </c>
      <c r="D788" s="18">
        <f>Chls_fit!$B$2*'worksheet_(ref_spectra)'!C788</f>
        <v>479506.68418263248</v>
      </c>
      <c r="E788" s="18">
        <f>Chls_fit!$C$2*'worksheet_(ref_spectra)'!D788</f>
        <v>505914.94654238207</v>
      </c>
      <c r="F788" s="18">
        <f t="shared" si="24"/>
        <v>985421.63072501449</v>
      </c>
      <c r="G788" s="18">
        <f>Chls_fit!D$2*'worksheet_(ref_spectra)'!E788</f>
        <v>5853.8106462712776</v>
      </c>
      <c r="H788" s="18">
        <f>Chls_fit!E$2*'worksheet_(ref_spectra)'!F788</f>
        <v>5440.3079637134979</v>
      </c>
      <c r="I788" s="18">
        <f t="shared" si="25"/>
        <v>11294.118609984776</v>
      </c>
      <c r="J788" s="18">
        <f>Cars_fit!$B$2*'worksheet_(ref_spectra)'!G788</f>
        <v>0</v>
      </c>
      <c r="K788" s="18">
        <f>Cars_fit!$C$2*'worksheet_(ref_spectra)'!H788</f>
        <v>0</v>
      </c>
      <c r="L788" s="18">
        <f>Cars_fit!$D$2*'worksheet_(ref_spectra)'!I788</f>
        <v>0</v>
      </c>
      <c r="M788" s="18">
        <f>Cars_fit!$E$2*'worksheet_(ref_spectra)'!J788</f>
        <v>0</v>
      </c>
      <c r="N788" s="18">
        <f>Cars_fit!$F$2*'worksheet_(ref_spectra)'!K788</f>
        <v>0</v>
      </c>
    </row>
    <row r="789" spans="1:14" x14ac:dyDescent="0.25">
      <c r="A789" s="18">
        <f>'worksheet_(ref_spectra)'!A789</f>
        <v>664.79999999998199</v>
      </c>
      <c r="B789" s="18">
        <f>'worksheet_(ref_spectra)'!B789</f>
        <v>991213.73592443194</v>
      </c>
      <c r="C789" s="18">
        <f>'worksheet_(ref_spectra)'!Z789</f>
        <v>991485.07708555984</v>
      </c>
      <c r="D789" s="18">
        <f>Chls_fit!$B$2*'worksheet_(ref_spectra)'!C789</f>
        <v>479260.1479329539</v>
      </c>
      <c r="E789" s="18">
        <f>Chls_fit!$C$2*'worksheet_(ref_spectra)'!D789</f>
        <v>501603.80332243443</v>
      </c>
      <c r="F789" s="18">
        <f t="shared" si="24"/>
        <v>980863.95125538833</v>
      </c>
      <c r="G789" s="18">
        <f>Chls_fit!D$2*'worksheet_(ref_spectra)'!E789</f>
        <v>5512.9273465364931</v>
      </c>
      <c r="H789" s="18">
        <f>Chls_fit!E$2*'worksheet_(ref_spectra)'!F789</f>
        <v>5108.1984836349729</v>
      </c>
      <c r="I789" s="18">
        <f t="shared" si="25"/>
        <v>10621.125830171466</v>
      </c>
      <c r="J789" s="18">
        <f>Cars_fit!$B$2*'worksheet_(ref_spectra)'!G789</f>
        <v>0</v>
      </c>
      <c r="K789" s="18">
        <f>Cars_fit!$C$2*'worksheet_(ref_spectra)'!H789</f>
        <v>0</v>
      </c>
      <c r="L789" s="18">
        <f>Cars_fit!$D$2*'worksheet_(ref_spectra)'!I789</f>
        <v>0</v>
      </c>
      <c r="M789" s="18">
        <f>Cars_fit!$E$2*'worksheet_(ref_spectra)'!J789</f>
        <v>0</v>
      </c>
      <c r="N789" s="18">
        <f>Cars_fit!$F$2*'worksheet_(ref_spectra)'!K789</f>
        <v>0</v>
      </c>
    </row>
    <row r="790" spans="1:14" x14ac:dyDescent="0.25">
      <c r="A790" s="18">
        <f>'worksheet_(ref_spectra)'!A790</f>
        <v>665.19999999998197</v>
      </c>
      <c r="B790" s="18">
        <f>'worksheet_(ref_spectra)'!B790</f>
        <v>983730.54127691698</v>
      </c>
      <c r="C790" s="18">
        <f>'worksheet_(ref_spectra)'!Z790</f>
        <v>983854.37470119935</v>
      </c>
      <c r="D790" s="18">
        <f>Chls_fit!$B$2*'worksheet_(ref_spectra)'!C790</f>
        <v>477844.14485787664</v>
      </c>
      <c r="E790" s="18">
        <f>Chls_fit!$C$2*'worksheet_(ref_spectra)'!D790</f>
        <v>496036.60623567353</v>
      </c>
      <c r="F790" s="18">
        <f t="shared" si="24"/>
        <v>973880.75109355012</v>
      </c>
      <c r="G790" s="18">
        <f>Chls_fit!D$2*'worksheet_(ref_spectra)'!E790</f>
        <v>5187.0554214689291</v>
      </c>
      <c r="H790" s="18">
        <f>Chls_fit!E$2*'worksheet_(ref_spectra)'!F790</f>
        <v>4786.5681861802859</v>
      </c>
      <c r="I790" s="18">
        <f t="shared" si="25"/>
        <v>9973.623607649215</v>
      </c>
      <c r="J790" s="18">
        <f>Cars_fit!$B$2*'worksheet_(ref_spectra)'!G790</f>
        <v>0</v>
      </c>
      <c r="K790" s="18">
        <f>Cars_fit!$C$2*'worksheet_(ref_spectra)'!H790</f>
        <v>0</v>
      </c>
      <c r="L790" s="18">
        <f>Cars_fit!$D$2*'worksheet_(ref_spectra)'!I790</f>
        <v>0</v>
      </c>
      <c r="M790" s="18">
        <f>Cars_fit!$E$2*'worksheet_(ref_spectra)'!J790</f>
        <v>0</v>
      </c>
      <c r="N790" s="18">
        <f>Cars_fit!$F$2*'worksheet_(ref_spectra)'!K790</f>
        <v>0</v>
      </c>
    </row>
    <row r="791" spans="1:14" x14ac:dyDescent="0.25">
      <c r="A791" s="18">
        <f>'worksheet_(ref_spectra)'!A791</f>
        <v>665.59999999998195</v>
      </c>
      <c r="B791" s="18">
        <f>'worksheet_(ref_spectra)'!B791</f>
        <v>973887.13614621002</v>
      </c>
      <c r="C791" s="18">
        <f>'worksheet_(ref_spectra)'!Z791</f>
        <v>974049.99792875897</v>
      </c>
      <c r="D791" s="18">
        <f>Chls_fit!$B$2*'worksheet_(ref_spectra)'!C791</f>
        <v>475233.38918820297</v>
      </c>
      <c r="E791" s="18">
        <f>Chls_fit!$C$2*'worksheet_(ref_spectra)'!D791</f>
        <v>489455.40732934984</v>
      </c>
      <c r="F791" s="18">
        <f t="shared" si="24"/>
        <v>964688.79651755281</v>
      </c>
      <c r="G791" s="18">
        <f>Chls_fit!D$2*'worksheet_(ref_spectra)'!E791</f>
        <v>4873.6929752907145</v>
      </c>
      <c r="H791" s="18">
        <f>Chls_fit!E$2*'worksheet_(ref_spectra)'!F791</f>
        <v>4487.5084359154007</v>
      </c>
      <c r="I791" s="18">
        <f t="shared" si="25"/>
        <v>9361.2014112061152</v>
      </c>
      <c r="J791" s="18">
        <f>Cars_fit!$B$2*'worksheet_(ref_spectra)'!G791</f>
        <v>0</v>
      </c>
      <c r="K791" s="18">
        <f>Cars_fit!$C$2*'worksheet_(ref_spectra)'!H791</f>
        <v>0</v>
      </c>
      <c r="L791" s="18">
        <f>Cars_fit!$D$2*'worksheet_(ref_spectra)'!I791</f>
        <v>0</v>
      </c>
      <c r="M791" s="18">
        <f>Cars_fit!$E$2*'worksheet_(ref_spectra)'!J791</f>
        <v>0</v>
      </c>
      <c r="N791" s="18">
        <f>Cars_fit!$F$2*'worksheet_(ref_spectra)'!K791</f>
        <v>0</v>
      </c>
    </row>
    <row r="792" spans="1:14" x14ac:dyDescent="0.25">
      <c r="A792" s="18">
        <f>'worksheet_(ref_spectra)'!A792</f>
        <v>665.99999999998204</v>
      </c>
      <c r="B792" s="18">
        <f>'worksheet_(ref_spectra)'!B792</f>
        <v>962093.81732345198</v>
      </c>
      <c r="C792" s="18">
        <f>'worksheet_(ref_spectra)'!Z792</f>
        <v>961677.43014699081</v>
      </c>
      <c r="D792" s="18">
        <f>Chls_fit!$B$2*'worksheet_(ref_spectra)'!C792</f>
        <v>471459.48813543009</v>
      </c>
      <c r="E792" s="18">
        <f>Chls_fit!$C$2*'worksheet_(ref_spectra)'!D792</f>
        <v>481448.06392841524</v>
      </c>
      <c r="F792" s="18">
        <f t="shared" si="24"/>
        <v>952907.55206384533</v>
      </c>
      <c r="G792" s="18">
        <f>Chls_fit!D$2*'worksheet_(ref_spectra)'!E792</f>
        <v>4576.5928516686545</v>
      </c>
      <c r="H792" s="18">
        <f>Chls_fit!E$2*'worksheet_(ref_spectra)'!F792</f>
        <v>4193.2852314769025</v>
      </c>
      <c r="I792" s="18">
        <f t="shared" si="25"/>
        <v>8769.878083145557</v>
      </c>
      <c r="J792" s="18">
        <f>Cars_fit!$B$2*'worksheet_(ref_spectra)'!G792</f>
        <v>0</v>
      </c>
      <c r="K792" s="18">
        <f>Cars_fit!$C$2*'worksheet_(ref_spectra)'!H792</f>
        <v>0</v>
      </c>
      <c r="L792" s="18">
        <f>Cars_fit!$D$2*'worksheet_(ref_spectra)'!I792</f>
        <v>0</v>
      </c>
      <c r="M792" s="18">
        <f>Cars_fit!$E$2*'worksheet_(ref_spectra)'!J792</f>
        <v>0</v>
      </c>
      <c r="N792" s="18">
        <f>Cars_fit!$F$2*'worksheet_(ref_spectra)'!K792</f>
        <v>0</v>
      </c>
    </row>
    <row r="793" spans="1:14" x14ac:dyDescent="0.25">
      <c r="A793" s="18">
        <f>'worksheet_(ref_spectra)'!A793</f>
        <v>666.39999999998201</v>
      </c>
      <c r="B793" s="18">
        <f>'worksheet_(ref_spectra)'!B793</f>
        <v>947897.24047234701</v>
      </c>
      <c r="C793" s="18">
        <f>'worksheet_(ref_spectra)'!Z793</f>
        <v>947713.02019354666</v>
      </c>
      <c r="D793" s="18">
        <f>Chls_fit!$B$2*'worksheet_(ref_spectra)'!C793</f>
        <v>466806.90660303342</v>
      </c>
      <c r="E793" s="18">
        <f>Chls_fit!$C$2*'worksheet_(ref_spectra)'!D793</f>
        <v>472714.56438572926</v>
      </c>
      <c r="F793" s="18">
        <f t="shared" si="24"/>
        <v>939521.47098876268</v>
      </c>
      <c r="G793" s="18">
        <f>Chls_fit!D$2*'worksheet_(ref_spectra)'!E793</f>
        <v>4276.3653583242576</v>
      </c>
      <c r="H793" s="18">
        <f>Chls_fit!E$2*'worksheet_(ref_spectra)'!F793</f>
        <v>3915.1838464596913</v>
      </c>
      <c r="I793" s="18">
        <f t="shared" si="25"/>
        <v>8191.5492047839489</v>
      </c>
      <c r="J793" s="18">
        <f>Cars_fit!$B$2*'worksheet_(ref_spectra)'!G793</f>
        <v>0</v>
      </c>
      <c r="K793" s="18">
        <f>Cars_fit!$C$2*'worksheet_(ref_spectra)'!H793</f>
        <v>0</v>
      </c>
      <c r="L793" s="18">
        <f>Cars_fit!$D$2*'worksheet_(ref_spectra)'!I793</f>
        <v>0</v>
      </c>
      <c r="M793" s="18">
        <f>Cars_fit!$E$2*'worksheet_(ref_spectra)'!J793</f>
        <v>0</v>
      </c>
      <c r="N793" s="18">
        <f>Cars_fit!$F$2*'worksheet_(ref_spectra)'!K793</f>
        <v>0</v>
      </c>
    </row>
    <row r="794" spans="1:14" x14ac:dyDescent="0.25">
      <c r="A794" s="18">
        <f>'worksheet_(ref_spectra)'!A794</f>
        <v>666.79999999998199</v>
      </c>
      <c r="B794" s="18">
        <f>'worksheet_(ref_spectra)'!B794</f>
        <v>931793.68564441998</v>
      </c>
      <c r="C794" s="18">
        <f>'worksheet_(ref_spectra)'!Z794</f>
        <v>931707.27768340346</v>
      </c>
      <c r="D794" s="18">
        <f>Chls_fit!$B$2*'worksheet_(ref_spectra)'!C794</f>
        <v>461022.78689903487</v>
      </c>
      <c r="E794" s="18">
        <f>Chls_fit!$C$2*'worksheet_(ref_spectra)'!D794</f>
        <v>462953.9791290345</v>
      </c>
      <c r="F794" s="18">
        <f t="shared" si="24"/>
        <v>923976.76602806943</v>
      </c>
      <c r="G794" s="18">
        <f>Chls_fit!D$2*'worksheet_(ref_spectra)'!E794</f>
        <v>4030.5540981485324</v>
      </c>
      <c r="H794" s="18">
        <f>Chls_fit!E$2*'worksheet_(ref_spectra)'!F794</f>
        <v>3699.9575571855021</v>
      </c>
      <c r="I794" s="18">
        <f t="shared" si="25"/>
        <v>7730.511655334034</v>
      </c>
      <c r="J794" s="18">
        <f>Cars_fit!$B$2*'worksheet_(ref_spectra)'!G794</f>
        <v>0</v>
      </c>
      <c r="K794" s="18">
        <f>Cars_fit!$C$2*'worksheet_(ref_spectra)'!H794</f>
        <v>0</v>
      </c>
      <c r="L794" s="18">
        <f>Cars_fit!$D$2*'worksheet_(ref_spectra)'!I794</f>
        <v>0</v>
      </c>
      <c r="M794" s="18">
        <f>Cars_fit!$E$2*'worksheet_(ref_spectra)'!J794</f>
        <v>0</v>
      </c>
      <c r="N794" s="18">
        <f>Cars_fit!$F$2*'worksheet_(ref_spectra)'!K794</f>
        <v>0</v>
      </c>
    </row>
    <row r="795" spans="1:14" x14ac:dyDescent="0.25">
      <c r="A795" s="18">
        <f>'worksheet_(ref_spectra)'!A795</f>
        <v>667.19999999998197</v>
      </c>
      <c r="B795" s="18">
        <f>'worksheet_(ref_spectra)'!B795</f>
        <v>914216.41225155606</v>
      </c>
      <c r="C795" s="18">
        <f>'worksheet_(ref_spectra)'!Z795</f>
        <v>913537.60776101344</v>
      </c>
      <c r="D795" s="18">
        <f>Chls_fit!$B$2*'worksheet_(ref_spectra)'!C795</f>
        <v>454132.41479263216</v>
      </c>
      <c r="E795" s="18">
        <f>Chls_fit!$C$2*'worksheet_(ref_spectra)'!D795</f>
        <v>452185.93399999989</v>
      </c>
      <c r="F795" s="18">
        <f t="shared" si="24"/>
        <v>906318.34879263211</v>
      </c>
      <c r="G795" s="18">
        <f>Chls_fit!D$2*'worksheet_(ref_spectra)'!E795</f>
        <v>3771.6078851389898</v>
      </c>
      <c r="H795" s="18">
        <f>Chls_fit!E$2*'worksheet_(ref_spectra)'!F795</f>
        <v>3447.6510832423514</v>
      </c>
      <c r="I795" s="18">
        <f t="shared" si="25"/>
        <v>7219.2589683813412</v>
      </c>
      <c r="J795" s="18">
        <f>Cars_fit!$B$2*'worksheet_(ref_spectra)'!G795</f>
        <v>0</v>
      </c>
      <c r="K795" s="18">
        <f>Cars_fit!$C$2*'worksheet_(ref_spectra)'!H795</f>
        <v>0</v>
      </c>
      <c r="L795" s="18">
        <f>Cars_fit!$D$2*'worksheet_(ref_spectra)'!I795</f>
        <v>0</v>
      </c>
      <c r="M795" s="18">
        <f>Cars_fit!$E$2*'worksheet_(ref_spectra)'!J795</f>
        <v>0</v>
      </c>
      <c r="N795" s="18">
        <f>Cars_fit!$F$2*'worksheet_(ref_spectra)'!K795</f>
        <v>0</v>
      </c>
    </row>
    <row r="796" spans="1:14" x14ac:dyDescent="0.25">
      <c r="A796" s="18">
        <f>'worksheet_(ref_spectra)'!A796</f>
        <v>667.59999999998195</v>
      </c>
      <c r="B796" s="18">
        <f>'worksheet_(ref_spectra)'!B796</f>
        <v>894037.644288496</v>
      </c>
      <c r="C796" s="18">
        <f>'worksheet_(ref_spectra)'!Z796</f>
        <v>893629.98706300079</v>
      </c>
      <c r="D796" s="18">
        <f>Chls_fit!$B$2*'worksheet_(ref_spectra)'!C796</f>
        <v>446306.46922591055</v>
      </c>
      <c r="E796" s="18">
        <f>Chls_fit!$C$2*'worksheet_(ref_spectra)'!D796</f>
        <v>440547.80989030818</v>
      </c>
      <c r="F796" s="18">
        <f t="shared" si="24"/>
        <v>886854.27911621868</v>
      </c>
      <c r="G796" s="18">
        <f>Chls_fit!D$2*'worksheet_(ref_spectra)'!E796</f>
        <v>3554.5684264087695</v>
      </c>
      <c r="H796" s="18">
        <f>Chls_fit!E$2*'worksheet_(ref_spectra)'!F796</f>
        <v>3221.1395203732609</v>
      </c>
      <c r="I796" s="18">
        <f t="shared" si="25"/>
        <v>6775.7079467820304</v>
      </c>
      <c r="J796" s="18">
        <f>Cars_fit!$B$2*'worksheet_(ref_spectra)'!G796</f>
        <v>0</v>
      </c>
      <c r="K796" s="18">
        <f>Cars_fit!$C$2*'worksheet_(ref_spectra)'!H796</f>
        <v>0</v>
      </c>
      <c r="L796" s="18">
        <f>Cars_fit!$D$2*'worksheet_(ref_spectra)'!I796</f>
        <v>0</v>
      </c>
      <c r="M796" s="18">
        <f>Cars_fit!$E$2*'worksheet_(ref_spectra)'!J796</f>
        <v>0</v>
      </c>
      <c r="N796" s="18">
        <f>Cars_fit!$F$2*'worksheet_(ref_spectra)'!K796</f>
        <v>0</v>
      </c>
    </row>
    <row r="797" spans="1:14" x14ac:dyDescent="0.25">
      <c r="A797" s="18">
        <f>'worksheet_(ref_spectra)'!A797</f>
        <v>667.99999999998204</v>
      </c>
      <c r="B797" s="18">
        <f>'worksheet_(ref_spectra)'!B797</f>
        <v>872887.20718579006</v>
      </c>
      <c r="C797" s="18">
        <f>'worksheet_(ref_spectra)'!Z797</f>
        <v>872286.37402402097</v>
      </c>
      <c r="D797" s="18">
        <f>Chls_fit!$B$2*'worksheet_(ref_spectra)'!C797</f>
        <v>437791.48644854873</v>
      </c>
      <c r="E797" s="18">
        <f>Chls_fit!$C$2*'worksheet_(ref_spectra)'!D797</f>
        <v>428150.81990275014</v>
      </c>
      <c r="F797" s="18">
        <f t="shared" si="24"/>
        <v>865942.30635129893</v>
      </c>
      <c r="G797" s="18">
        <f>Chls_fit!D$2*'worksheet_(ref_spectra)'!E797</f>
        <v>3338.1544416230163</v>
      </c>
      <c r="H797" s="18">
        <f>Chls_fit!E$2*'worksheet_(ref_spectra)'!F797</f>
        <v>3005.9132310990713</v>
      </c>
      <c r="I797" s="18">
        <f t="shared" si="25"/>
        <v>6344.0676727220871</v>
      </c>
      <c r="J797" s="18">
        <f>Cars_fit!$B$2*'worksheet_(ref_spectra)'!G797</f>
        <v>0</v>
      </c>
      <c r="K797" s="18">
        <f>Cars_fit!$C$2*'worksheet_(ref_spectra)'!H797</f>
        <v>0</v>
      </c>
      <c r="L797" s="18">
        <f>Cars_fit!$D$2*'worksheet_(ref_spectra)'!I797</f>
        <v>0</v>
      </c>
      <c r="M797" s="18">
        <f>Cars_fit!$E$2*'worksheet_(ref_spectra)'!J797</f>
        <v>0</v>
      </c>
      <c r="N797" s="18">
        <f>Cars_fit!$F$2*'worksheet_(ref_spectra)'!K797</f>
        <v>0</v>
      </c>
    </row>
    <row r="798" spans="1:14" x14ac:dyDescent="0.25">
      <c r="A798" s="18">
        <f>'worksheet_(ref_spectra)'!A798</f>
        <v>668.39999999998201</v>
      </c>
      <c r="B798" s="18">
        <f>'worksheet_(ref_spectra)'!B798</f>
        <v>849889.00782443001</v>
      </c>
      <c r="C798" s="18">
        <f>'worksheet_(ref_spectra)'!Z798</f>
        <v>849495.69791545975</v>
      </c>
      <c r="D798" s="18">
        <f>Chls_fit!$B$2*'worksheet_(ref_spectra)'!C798</f>
        <v>428309.32299937069</v>
      </c>
      <c r="E798" s="18">
        <f>Chls_fit!$C$2*'worksheet_(ref_spectra)'!D798</f>
        <v>415210.84829568426</v>
      </c>
      <c r="F798" s="18">
        <f t="shared" si="24"/>
        <v>843520.17129505496</v>
      </c>
      <c r="G798" s="18">
        <f>Chls_fit!D$2*'worksheet_(ref_spectra)'!E798</f>
        <v>3140.504675171288</v>
      </c>
      <c r="H798" s="18">
        <f>Chls_fit!E$2*'worksheet_(ref_spectra)'!F798</f>
        <v>2835.0219452334227</v>
      </c>
      <c r="I798" s="18">
        <f t="shared" si="25"/>
        <v>5975.5266204047111</v>
      </c>
      <c r="J798" s="18">
        <f>Cars_fit!$B$2*'worksheet_(ref_spectra)'!G798</f>
        <v>0</v>
      </c>
      <c r="K798" s="18">
        <f>Cars_fit!$C$2*'worksheet_(ref_spectra)'!H798</f>
        <v>0</v>
      </c>
      <c r="L798" s="18">
        <f>Cars_fit!$D$2*'worksheet_(ref_spectra)'!I798</f>
        <v>0</v>
      </c>
      <c r="M798" s="18">
        <f>Cars_fit!$E$2*'worksheet_(ref_spectra)'!J798</f>
        <v>0</v>
      </c>
      <c r="N798" s="18">
        <f>Cars_fit!$F$2*'worksheet_(ref_spectra)'!K798</f>
        <v>0</v>
      </c>
    </row>
    <row r="799" spans="1:14" x14ac:dyDescent="0.25">
      <c r="A799" s="18">
        <f>'worksheet_(ref_spectra)'!A799</f>
        <v>668.79999999998199</v>
      </c>
      <c r="B799" s="18">
        <f>'worksheet_(ref_spectra)'!B799</f>
        <v>825518.96374470298</v>
      </c>
      <c r="C799" s="18">
        <f>'worksheet_(ref_spectra)'!Z799</f>
        <v>825309.06474562688</v>
      </c>
      <c r="D799" s="18">
        <f>Chls_fit!$B$2*'worksheet_(ref_spectra)'!C799</f>
        <v>418131.80089725298</v>
      </c>
      <c r="E799" s="18">
        <f>Chls_fit!$C$2*'worksheet_(ref_spectra)'!D799</f>
        <v>401590.51417742786</v>
      </c>
      <c r="F799" s="18">
        <f t="shared" si="24"/>
        <v>819722.31507468084</v>
      </c>
      <c r="G799" s="18">
        <f>Chls_fit!D$2*'worksheet_(ref_spectra)'!E799</f>
        <v>2940.3530129416899</v>
      </c>
      <c r="H799" s="18">
        <f>Chls_fit!E$2*'worksheet_(ref_spectra)'!F799</f>
        <v>2646.396658004358</v>
      </c>
      <c r="I799" s="18">
        <f t="shared" si="25"/>
        <v>5586.7496709460484</v>
      </c>
      <c r="J799" s="18">
        <f>Cars_fit!$B$2*'worksheet_(ref_spectra)'!G799</f>
        <v>0</v>
      </c>
      <c r="K799" s="18">
        <f>Cars_fit!$C$2*'worksheet_(ref_spectra)'!H799</f>
        <v>0</v>
      </c>
      <c r="L799" s="18">
        <f>Cars_fit!$D$2*'worksheet_(ref_spectra)'!I799</f>
        <v>0</v>
      </c>
      <c r="M799" s="18">
        <f>Cars_fit!$E$2*'worksheet_(ref_spectra)'!J799</f>
        <v>0</v>
      </c>
      <c r="N799" s="18">
        <f>Cars_fit!$F$2*'worksheet_(ref_spectra)'!K799</f>
        <v>0</v>
      </c>
    </row>
    <row r="800" spans="1:14" x14ac:dyDescent="0.25">
      <c r="A800" s="18">
        <f>'worksheet_(ref_spectra)'!A800</f>
        <v>669.19999999998197</v>
      </c>
      <c r="B800" s="18">
        <f>'worksheet_(ref_spectra)'!B800</f>
        <v>800361.30910165806</v>
      </c>
      <c r="C800" s="18">
        <f>'worksheet_(ref_spectra)'!Z800</f>
        <v>799731.91073561413</v>
      </c>
      <c r="D800" s="18">
        <f>Chls_fit!$B$2*'worksheet_(ref_spectra)'!C800</f>
        <v>407132.49129620648</v>
      </c>
      <c r="E800" s="18">
        <f>Chls_fit!$C$2*'worksheet_(ref_spectra)'!D800</f>
        <v>387381.40480910277</v>
      </c>
      <c r="F800" s="18">
        <f t="shared" si="24"/>
        <v>794513.89610530925</v>
      </c>
      <c r="G800" s="18">
        <f>Chls_fit!D$2*'worksheet_(ref_spectra)'!E800</f>
        <v>2748.9579859346368</v>
      </c>
      <c r="H800" s="18">
        <f>Chls_fit!E$2*'worksheet_(ref_spectra)'!F800</f>
        <v>2469.0566443701946</v>
      </c>
      <c r="I800" s="18">
        <f t="shared" si="25"/>
        <v>5218.0146303048314</v>
      </c>
      <c r="J800" s="18">
        <f>Cars_fit!$B$2*'worksheet_(ref_spectra)'!G800</f>
        <v>0</v>
      </c>
      <c r="K800" s="18">
        <f>Cars_fit!$C$2*'worksheet_(ref_spectra)'!H800</f>
        <v>0</v>
      </c>
      <c r="L800" s="18">
        <f>Cars_fit!$D$2*'worksheet_(ref_spectra)'!I800</f>
        <v>0</v>
      </c>
      <c r="M800" s="18">
        <f>Cars_fit!$E$2*'worksheet_(ref_spectra)'!J800</f>
        <v>0</v>
      </c>
      <c r="N800" s="18">
        <f>Cars_fit!$F$2*'worksheet_(ref_spectra)'!K800</f>
        <v>0</v>
      </c>
    </row>
    <row r="801" spans="1:14" x14ac:dyDescent="0.25">
      <c r="A801" s="18">
        <f>'worksheet_(ref_spectra)'!A801</f>
        <v>669.59999999998195</v>
      </c>
      <c r="B801" s="18">
        <f>'worksheet_(ref_spectra)'!B801</f>
        <v>774185.79141853808</v>
      </c>
      <c r="C801" s="18">
        <f>'worksheet_(ref_spectra)'!Z801</f>
        <v>773554.49886205408</v>
      </c>
      <c r="D801" s="18">
        <f>Chls_fit!$B$2*'worksheet_(ref_spectra)'!C801</f>
        <v>395589.53765740711</v>
      </c>
      <c r="E801" s="18">
        <f>Chls_fit!$C$2*'worksheet_(ref_spectra)'!D801</f>
        <v>373074.16623243288</v>
      </c>
      <c r="F801" s="18">
        <f t="shared" si="24"/>
        <v>768663.70388984005</v>
      </c>
      <c r="G801" s="18">
        <f>Chls_fit!D$2*'worksheet_(ref_spectra)'!E801</f>
        <v>2575.701703317141</v>
      </c>
      <c r="H801" s="18">
        <f>Chls_fit!E$2*'worksheet_(ref_spectra)'!F801</f>
        <v>2315.0932688968983</v>
      </c>
      <c r="I801" s="18">
        <f t="shared" si="25"/>
        <v>4890.7949722140393</v>
      </c>
      <c r="J801" s="18">
        <f>Cars_fit!$B$2*'worksheet_(ref_spectra)'!G801</f>
        <v>0</v>
      </c>
      <c r="K801" s="18">
        <f>Cars_fit!$C$2*'worksheet_(ref_spectra)'!H801</f>
        <v>0</v>
      </c>
      <c r="L801" s="18">
        <f>Cars_fit!$D$2*'worksheet_(ref_spectra)'!I801</f>
        <v>0</v>
      </c>
      <c r="M801" s="18">
        <f>Cars_fit!$E$2*'worksheet_(ref_spectra)'!J801</f>
        <v>0</v>
      </c>
      <c r="N801" s="18">
        <f>Cars_fit!$F$2*'worksheet_(ref_spectra)'!K801</f>
        <v>0</v>
      </c>
    </row>
    <row r="802" spans="1:14" x14ac:dyDescent="0.25">
      <c r="A802" s="18">
        <f>'worksheet_(ref_spectra)'!A802</f>
        <v>669.99999999998204</v>
      </c>
      <c r="B802" s="18">
        <f>'worksheet_(ref_spectra)'!B802</f>
        <v>747069.07882192102</v>
      </c>
      <c r="C802" s="18">
        <f>'worksheet_(ref_spectra)'!Z802</f>
        <v>746483.33318855974</v>
      </c>
      <c r="D802" s="18">
        <f>Chls_fit!$B$2*'worksheet_(ref_spectra)'!C802</f>
        <v>383490.29709625599</v>
      </c>
      <c r="E802" s="18">
        <f>Chls_fit!$C$2*'worksheet_(ref_spectra)'!D802</f>
        <v>358400.57861127576</v>
      </c>
      <c r="F802" s="18">
        <f t="shared" si="24"/>
        <v>741890.87570753181</v>
      </c>
      <c r="G802" s="18">
        <f>Chls_fit!D$2*'worksheet_(ref_spectra)'!E802</f>
        <v>2422.4605869226048</v>
      </c>
      <c r="H802" s="18">
        <f>Chls_fit!E$2*'worksheet_(ref_spectra)'!F802</f>
        <v>2169.9968941053098</v>
      </c>
      <c r="I802" s="18">
        <f t="shared" si="25"/>
        <v>4592.4574810279146</v>
      </c>
      <c r="J802" s="18">
        <f>Cars_fit!$B$2*'worksheet_(ref_spectra)'!G802</f>
        <v>0</v>
      </c>
      <c r="K802" s="18">
        <f>Cars_fit!$C$2*'worksheet_(ref_spectra)'!H802</f>
        <v>0</v>
      </c>
      <c r="L802" s="18">
        <f>Cars_fit!$D$2*'worksheet_(ref_spectra)'!I802</f>
        <v>0</v>
      </c>
      <c r="M802" s="18">
        <f>Cars_fit!$E$2*'worksheet_(ref_spectra)'!J802</f>
        <v>0</v>
      </c>
      <c r="N802" s="18">
        <f>Cars_fit!$F$2*'worksheet_(ref_spectra)'!K802</f>
        <v>0</v>
      </c>
    </row>
    <row r="803" spans="1:14" x14ac:dyDescent="0.25">
      <c r="A803" s="18">
        <f>'worksheet_(ref_spectra)'!A803</f>
        <v>670.39999999998201</v>
      </c>
      <c r="B803" s="18">
        <f>'worksheet_(ref_spectra)'!B803</f>
        <v>719227.18802335591</v>
      </c>
      <c r="C803" s="18">
        <f>'worksheet_(ref_spectra)'!Z803</f>
        <v>719164.97546994616</v>
      </c>
      <c r="D803" s="18">
        <f>Chls_fit!$B$2*'worksheet_(ref_spectra)'!C803</f>
        <v>371201.41326612129</v>
      </c>
      <c r="E803" s="18">
        <f>Chls_fit!$C$2*'worksheet_(ref_spectra)'!D803</f>
        <v>343655.02957066585</v>
      </c>
      <c r="F803" s="18">
        <f t="shared" si="24"/>
        <v>714856.44283678709</v>
      </c>
      <c r="G803" s="18">
        <f>Chls_fit!D$2*'worksheet_(ref_spectra)'!E803</f>
        <v>2272.3468402504063</v>
      </c>
      <c r="H803" s="18">
        <f>Chls_fit!E$2*'worksheet_(ref_spectra)'!F803</f>
        <v>2036.1857929086227</v>
      </c>
      <c r="I803" s="18">
        <f t="shared" si="25"/>
        <v>4308.5326331590295</v>
      </c>
      <c r="J803" s="18">
        <f>Cars_fit!$B$2*'worksheet_(ref_spectra)'!G803</f>
        <v>0</v>
      </c>
      <c r="K803" s="18">
        <f>Cars_fit!$C$2*'worksheet_(ref_spectra)'!H803</f>
        <v>0</v>
      </c>
      <c r="L803" s="18">
        <f>Cars_fit!$D$2*'worksheet_(ref_spectra)'!I803</f>
        <v>0</v>
      </c>
      <c r="M803" s="18">
        <f>Cars_fit!$E$2*'worksheet_(ref_spectra)'!J803</f>
        <v>0</v>
      </c>
      <c r="N803" s="18">
        <f>Cars_fit!$F$2*'worksheet_(ref_spectra)'!K803</f>
        <v>0</v>
      </c>
    </row>
    <row r="804" spans="1:14" x14ac:dyDescent="0.25">
      <c r="A804" s="18">
        <f>'worksheet_(ref_spectra)'!A804</f>
        <v>670.79999999998199</v>
      </c>
      <c r="B804" s="18">
        <f>'worksheet_(ref_spectra)'!B804</f>
        <v>691183.93644164596</v>
      </c>
      <c r="C804" s="18">
        <f>'worksheet_(ref_spectra)'!Z804</f>
        <v>690774.99831061729</v>
      </c>
      <c r="D804" s="18">
        <f>Chls_fit!$B$2*'worksheet_(ref_spectra)'!C804</f>
        <v>358059.13472556055</v>
      </c>
      <c r="E804" s="18">
        <f>Chls_fit!$C$2*'worksheet_(ref_spectra)'!D804</f>
        <v>328680.51237725141</v>
      </c>
      <c r="F804" s="18">
        <f t="shared" si="24"/>
        <v>686739.64710281196</v>
      </c>
      <c r="G804" s="18">
        <f>Chls_fit!D$2*'worksheet_(ref_spectra)'!E804</f>
        <v>2124.1095154116101</v>
      </c>
      <c r="H804" s="18">
        <f>Chls_fit!E$2*'worksheet_(ref_spectra)'!F804</f>
        <v>1911.2416923936439</v>
      </c>
      <c r="I804" s="18">
        <f t="shared" si="25"/>
        <v>4035.351207805254</v>
      </c>
      <c r="J804" s="18">
        <f>Cars_fit!$B$2*'worksheet_(ref_spectra)'!G804</f>
        <v>0</v>
      </c>
      <c r="K804" s="18">
        <f>Cars_fit!$C$2*'worksheet_(ref_spectra)'!H804</f>
        <v>0</v>
      </c>
      <c r="L804" s="18">
        <f>Cars_fit!$D$2*'worksheet_(ref_spectra)'!I804</f>
        <v>0</v>
      </c>
      <c r="M804" s="18">
        <f>Cars_fit!$E$2*'worksheet_(ref_spectra)'!J804</f>
        <v>0</v>
      </c>
      <c r="N804" s="18">
        <f>Cars_fit!$F$2*'worksheet_(ref_spectra)'!K804</f>
        <v>0</v>
      </c>
    </row>
    <row r="805" spans="1:14" x14ac:dyDescent="0.25">
      <c r="A805" s="18">
        <f>'worksheet_(ref_spectra)'!A805</f>
        <v>671.19999999998197</v>
      </c>
      <c r="B805" s="18">
        <f>'worksheet_(ref_spectra)'!B805</f>
        <v>662745.82436861296</v>
      </c>
      <c r="C805" s="18">
        <f>'worksheet_(ref_spectra)'!Z805</f>
        <v>662663.7245143702</v>
      </c>
      <c r="D805" s="18">
        <f>Chls_fit!$B$2*'worksheet_(ref_spectra)'!C805</f>
        <v>345150.74955007958</v>
      </c>
      <c r="E805" s="18">
        <f>Chls_fit!$C$2*'worksheet_(ref_spectra)'!D805</f>
        <v>313705.99518383696</v>
      </c>
      <c r="F805" s="18">
        <f t="shared" si="24"/>
        <v>658856.7447339166</v>
      </c>
      <c r="G805" s="18">
        <f>Chls_fit!D$2*'worksheet_(ref_spectra)'!E805</f>
        <v>2002.1420962404488</v>
      </c>
      <c r="H805" s="18">
        <f>Chls_fit!E$2*'worksheet_(ref_spectra)'!F805</f>
        <v>1804.8376842131458</v>
      </c>
      <c r="I805" s="18">
        <f t="shared" si="25"/>
        <v>3806.9797804535947</v>
      </c>
      <c r="J805" s="18">
        <f>Cars_fit!$B$2*'worksheet_(ref_spectra)'!G805</f>
        <v>0</v>
      </c>
      <c r="K805" s="18">
        <f>Cars_fit!$C$2*'worksheet_(ref_spectra)'!H805</f>
        <v>0</v>
      </c>
      <c r="L805" s="18">
        <f>Cars_fit!$D$2*'worksheet_(ref_spectra)'!I805</f>
        <v>0</v>
      </c>
      <c r="M805" s="18">
        <f>Cars_fit!$E$2*'worksheet_(ref_spectra)'!J805</f>
        <v>0</v>
      </c>
      <c r="N805" s="18">
        <f>Cars_fit!$F$2*'worksheet_(ref_spectra)'!K805</f>
        <v>0</v>
      </c>
    </row>
    <row r="806" spans="1:14" x14ac:dyDescent="0.25">
      <c r="A806" s="18">
        <f>'worksheet_(ref_spectra)'!A806</f>
        <v>671.59999999998195</v>
      </c>
      <c r="B806" s="18">
        <f>'worksheet_(ref_spectra)'!B806</f>
        <v>634327.20558172395</v>
      </c>
      <c r="C806" s="18">
        <f>'worksheet_(ref_spectra)'!Z806</f>
        <v>633990.40917743917</v>
      </c>
      <c r="D806" s="18">
        <f>Chls_fit!$B$2*'worksheet_(ref_spectra)'!C806</f>
        <v>331616.54158695281</v>
      </c>
      <c r="E806" s="18">
        <f>Chls_fit!$C$2*'worksheet_(ref_spectra)'!D806</f>
        <v>298836.14914599026</v>
      </c>
      <c r="F806" s="18">
        <f t="shared" si="24"/>
        <v>630452.69073294313</v>
      </c>
      <c r="G806" s="18">
        <f>Chls_fit!D$2*'worksheet_(ref_spectra)'!E806</f>
        <v>1862.6614066241975</v>
      </c>
      <c r="H806" s="18">
        <f>Chls_fit!E$2*'worksheet_(ref_spectra)'!F806</f>
        <v>1675.0570378717807</v>
      </c>
      <c r="I806" s="18">
        <f t="shared" si="25"/>
        <v>3537.7184444959785</v>
      </c>
      <c r="J806" s="18">
        <f>Cars_fit!$B$2*'worksheet_(ref_spectra)'!G806</f>
        <v>0</v>
      </c>
      <c r="K806" s="18">
        <f>Cars_fit!$C$2*'worksheet_(ref_spectra)'!H806</f>
        <v>0</v>
      </c>
      <c r="L806" s="18">
        <f>Cars_fit!$D$2*'worksheet_(ref_spectra)'!I806</f>
        <v>0</v>
      </c>
      <c r="M806" s="18">
        <f>Cars_fit!$E$2*'worksheet_(ref_spectra)'!J806</f>
        <v>0</v>
      </c>
      <c r="N806" s="18">
        <f>Cars_fit!$F$2*'worksheet_(ref_spectra)'!K806</f>
        <v>0</v>
      </c>
    </row>
    <row r="807" spans="1:14" x14ac:dyDescent="0.25">
      <c r="A807" s="18">
        <f>'worksheet_(ref_spectra)'!A807</f>
        <v>671.99999999998204</v>
      </c>
      <c r="B807" s="18">
        <f>'worksheet_(ref_spectra)'!B807</f>
        <v>605926.00100179901</v>
      </c>
      <c r="C807" s="18">
        <f>'worksheet_(ref_spectra)'!Z807</f>
        <v>605242.95647859923</v>
      </c>
      <c r="D807" s="18">
        <f>Chls_fit!$B$2*'worksheet_(ref_spectra)'!C807</f>
        <v>318031.76208543044</v>
      </c>
      <c r="E807" s="18">
        <f>Chls_fit!$C$2*'worksheet_(ref_spectra)'!D807</f>
        <v>283894.34168869077</v>
      </c>
      <c r="F807" s="18">
        <f t="shared" si="24"/>
        <v>601926.10377412126</v>
      </c>
      <c r="G807" s="18">
        <f>Chls_fit!D$2*'worksheet_(ref_spectra)'!E807</f>
        <v>1748.1996747866463</v>
      </c>
      <c r="H807" s="18">
        <f>Chls_fit!E$2*'worksheet_(ref_spectra)'!F807</f>
        <v>1568.6530296912827</v>
      </c>
      <c r="I807" s="18">
        <f t="shared" si="25"/>
        <v>3316.8527044779289</v>
      </c>
      <c r="J807" s="18">
        <f>Cars_fit!$B$2*'worksheet_(ref_spectra)'!G807</f>
        <v>0</v>
      </c>
      <c r="K807" s="18">
        <f>Cars_fit!$C$2*'worksheet_(ref_spectra)'!H807</f>
        <v>0</v>
      </c>
      <c r="L807" s="18">
        <f>Cars_fit!$D$2*'worksheet_(ref_spectra)'!I807</f>
        <v>0</v>
      </c>
      <c r="M807" s="18">
        <f>Cars_fit!$E$2*'worksheet_(ref_spectra)'!J807</f>
        <v>0</v>
      </c>
      <c r="N807" s="18">
        <f>Cars_fit!$F$2*'worksheet_(ref_spectra)'!K807</f>
        <v>0</v>
      </c>
    </row>
    <row r="808" spans="1:14" x14ac:dyDescent="0.25">
      <c r="A808" s="18">
        <f>'worksheet_(ref_spectra)'!A808</f>
        <v>672.39999999998201</v>
      </c>
      <c r="B808" s="18">
        <f>'worksheet_(ref_spectra)'!B808</f>
        <v>577527.24046697502</v>
      </c>
      <c r="C808" s="18">
        <f>'worksheet_(ref_spectra)'!Z808</f>
        <v>577240.78802977456</v>
      </c>
      <c r="D808" s="18">
        <f>Chls_fit!$B$2*'worksheet_(ref_spectra)'!C808</f>
        <v>304598.69719909492</v>
      </c>
      <c r="E808" s="18">
        <f>Chls_fit!$C$2*'worksheet_(ref_spectra)'!D808</f>
        <v>269521.68363979104</v>
      </c>
      <c r="F808" s="18">
        <f t="shared" si="24"/>
        <v>574120.3808388859</v>
      </c>
      <c r="G808" s="18">
        <f>Chls_fit!D$2*'worksheet_(ref_spectra)'!E808</f>
        <v>1646.8728957829121</v>
      </c>
      <c r="H808" s="18">
        <f>Chls_fit!E$2*'worksheet_(ref_spectra)'!F808</f>
        <v>1473.5342951056857</v>
      </c>
      <c r="I808" s="18">
        <f t="shared" si="25"/>
        <v>3120.4071908885981</v>
      </c>
      <c r="J808" s="18">
        <f>Cars_fit!$B$2*'worksheet_(ref_spectra)'!G808</f>
        <v>0</v>
      </c>
      <c r="K808" s="18">
        <f>Cars_fit!$C$2*'worksheet_(ref_spectra)'!H808</f>
        <v>0</v>
      </c>
      <c r="L808" s="18">
        <f>Cars_fit!$D$2*'worksheet_(ref_spectra)'!I808</f>
        <v>0</v>
      </c>
      <c r="M808" s="18">
        <f>Cars_fit!$E$2*'worksheet_(ref_spectra)'!J808</f>
        <v>0</v>
      </c>
      <c r="N808" s="18">
        <f>Cars_fit!$F$2*'worksheet_(ref_spectra)'!K808</f>
        <v>0</v>
      </c>
    </row>
    <row r="809" spans="1:14" x14ac:dyDescent="0.25">
      <c r="A809" s="18">
        <f>'worksheet_(ref_spectra)'!A809</f>
        <v>672.79999999998199</v>
      </c>
      <c r="B809" s="18">
        <f>'worksheet_(ref_spectra)'!B809</f>
        <v>549438.50065704808</v>
      </c>
      <c r="C809" s="18">
        <f>'worksheet_(ref_spectra)'!Z809</f>
        <v>549028.54434913746</v>
      </c>
      <c r="D809" s="18">
        <f>Chls_fit!$B$2*'worksheet_(ref_spectra)'!C809</f>
        <v>291026.56058217149</v>
      </c>
      <c r="E809" s="18">
        <f>Chls_fit!$C$2*'worksheet_(ref_spectra)'!D809</f>
        <v>255057.43832976947</v>
      </c>
      <c r="F809" s="18">
        <f t="shared" si="24"/>
        <v>546083.99891194096</v>
      </c>
      <c r="G809" s="18">
        <f>Chls_fit!D$2*'worksheet_(ref_spectra)'!E809</f>
        <v>1552.4263301683204</v>
      </c>
      <c r="H809" s="18">
        <f>Chls_fit!E$2*'worksheet_(ref_spectra)'!F809</f>
        <v>1392.1191070281834</v>
      </c>
      <c r="I809" s="18">
        <f t="shared" si="25"/>
        <v>2944.5454371965038</v>
      </c>
      <c r="J809" s="18">
        <f>Cars_fit!$B$2*'worksheet_(ref_spectra)'!G809</f>
        <v>0</v>
      </c>
      <c r="K809" s="18">
        <f>Cars_fit!$C$2*'worksheet_(ref_spectra)'!H809</f>
        <v>0</v>
      </c>
      <c r="L809" s="18">
        <f>Cars_fit!$D$2*'worksheet_(ref_spectra)'!I809</f>
        <v>0</v>
      </c>
      <c r="M809" s="18">
        <f>Cars_fit!$E$2*'worksheet_(ref_spectra)'!J809</f>
        <v>0</v>
      </c>
      <c r="N809" s="18">
        <f>Cars_fit!$F$2*'worksheet_(ref_spectra)'!K809</f>
        <v>0</v>
      </c>
    </row>
    <row r="810" spans="1:14" x14ac:dyDescent="0.25">
      <c r="A810" s="18">
        <f>'worksheet_(ref_spectra)'!A810</f>
        <v>673.19999999998197</v>
      </c>
      <c r="B810" s="18">
        <f>'worksheet_(ref_spectra)'!B810</f>
        <v>521639.45449191594</v>
      </c>
      <c r="C810" s="18">
        <f>'worksheet_(ref_spectra)'!Z810</f>
        <v>521230.3850390623</v>
      </c>
      <c r="D810" s="18">
        <f>Chls_fit!$B$2*'worksheet_(ref_spectra)'!C810</f>
        <v>277479.70973444585</v>
      </c>
      <c r="E810" s="18">
        <f>Chls_fit!$C$2*'worksheet_(ref_spectra)'!D810</f>
        <v>241018.419589242</v>
      </c>
      <c r="F810" s="18">
        <f t="shared" si="24"/>
        <v>518498.12932368787</v>
      </c>
      <c r="G810" s="18">
        <f>Chls_fit!D$2*'worksheet_(ref_spectra)'!E810</f>
        <v>1447.3467074977814</v>
      </c>
      <c r="H810" s="18">
        <f>Chls_fit!E$2*'worksheet_(ref_spectra)'!F810</f>
        <v>1284.909007876621</v>
      </c>
      <c r="I810" s="18">
        <f t="shared" si="25"/>
        <v>2732.2557153744024</v>
      </c>
      <c r="J810" s="18">
        <f>Cars_fit!$B$2*'worksheet_(ref_spectra)'!G810</f>
        <v>0</v>
      </c>
      <c r="K810" s="18">
        <f>Cars_fit!$C$2*'worksheet_(ref_spectra)'!H810</f>
        <v>0</v>
      </c>
      <c r="L810" s="18">
        <f>Cars_fit!$D$2*'worksheet_(ref_spectra)'!I810</f>
        <v>0</v>
      </c>
      <c r="M810" s="18">
        <f>Cars_fit!$E$2*'worksheet_(ref_spectra)'!J810</f>
        <v>0</v>
      </c>
      <c r="N810" s="18">
        <f>Cars_fit!$F$2*'worksheet_(ref_spectra)'!K810</f>
        <v>0</v>
      </c>
    </row>
    <row r="811" spans="1:14" x14ac:dyDescent="0.25">
      <c r="A811" s="18">
        <f>'worksheet_(ref_spectra)'!A811</f>
        <v>673.59999999998195</v>
      </c>
      <c r="B811" s="18">
        <f>'worksheet_(ref_spectra)'!B811</f>
        <v>493686.95100316603</v>
      </c>
      <c r="C811" s="18">
        <f>'worksheet_(ref_spectra)'!Z811</f>
        <v>494247.38247618353</v>
      </c>
      <c r="D811" s="18">
        <f>Chls_fit!$B$2*'worksheet_(ref_spectra)'!C811</f>
        <v>264248.93100169278</v>
      </c>
      <c r="E811" s="18">
        <f>Chls_fit!$C$2*'worksheet_(ref_spectra)'!D811</f>
        <v>227424.25325987756</v>
      </c>
      <c r="F811" s="18">
        <f t="shared" si="24"/>
        <v>491673.18426157034</v>
      </c>
      <c r="G811" s="18">
        <f>Chls_fit!D$2*'worksheet_(ref_spectra)'!E811</f>
        <v>1361.0313031612673</v>
      </c>
      <c r="H811" s="18">
        <f>Chls_fit!E$2*'worksheet_(ref_spectra)'!F811</f>
        <v>1213.1669114518911</v>
      </c>
      <c r="I811" s="18">
        <f t="shared" si="25"/>
        <v>2574.1982146131586</v>
      </c>
      <c r="J811" s="18">
        <f>Cars_fit!$B$2*'worksheet_(ref_spectra)'!G811</f>
        <v>0</v>
      </c>
      <c r="K811" s="18">
        <f>Cars_fit!$C$2*'worksheet_(ref_spectra)'!H811</f>
        <v>0</v>
      </c>
      <c r="L811" s="18">
        <f>Cars_fit!$D$2*'worksheet_(ref_spectra)'!I811</f>
        <v>0</v>
      </c>
      <c r="M811" s="18">
        <f>Cars_fit!$E$2*'worksheet_(ref_spectra)'!J811</f>
        <v>0</v>
      </c>
      <c r="N811" s="18">
        <f>Cars_fit!$F$2*'worksheet_(ref_spectra)'!K811</f>
        <v>0</v>
      </c>
    </row>
    <row r="812" spans="1:14" x14ac:dyDescent="0.25">
      <c r="A812" s="18">
        <f>'worksheet_(ref_spectra)'!A812</f>
        <v>673.99999999998204</v>
      </c>
      <c r="B812" s="18">
        <f>'worksheet_(ref_spectra)'!B812</f>
        <v>467168.79005348199</v>
      </c>
      <c r="C812" s="18">
        <f>'worksheet_(ref_spectra)'!Z812</f>
        <v>467295.19712804898</v>
      </c>
      <c r="D812" s="18">
        <f>Chls_fit!$B$2*'worksheet_(ref_spectra)'!C812</f>
        <v>250853.79476915399</v>
      </c>
      <c r="E812" s="18">
        <f>Chls_fit!$C$2*'worksheet_(ref_spectra)'!D812</f>
        <v>214026.34534720267</v>
      </c>
      <c r="F812" s="18">
        <f t="shared" si="24"/>
        <v>464880.14011635666</v>
      </c>
      <c r="G812" s="18">
        <f>Chls_fit!D$2*'worksheet_(ref_spectra)'!E812</f>
        <v>1278.468742491558</v>
      </c>
      <c r="H812" s="18">
        <f>Chls_fit!E$2*'worksheet_(ref_spectra)'!F812</f>
        <v>1136.5882692007751</v>
      </c>
      <c r="I812" s="18">
        <f t="shared" si="25"/>
        <v>2415.0570116923332</v>
      </c>
      <c r="J812" s="18">
        <f>Cars_fit!$B$2*'worksheet_(ref_spectra)'!G812</f>
        <v>0</v>
      </c>
      <c r="K812" s="18">
        <f>Cars_fit!$C$2*'worksheet_(ref_spectra)'!H812</f>
        <v>0</v>
      </c>
      <c r="L812" s="18">
        <f>Cars_fit!$D$2*'worksheet_(ref_spectra)'!I812</f>
        <v>0</v>
      </c>
      <c r="M812" s="18">
        <f>Cars_fit!$E$2*'worksheet_(ref_spectra)'!J812</f>
        <v>0</v>
      </c>
      <c r="N812" s="18">
        <f>Cars_fit!$F$2*'worksheet_(ref_spectra)'!K812</f>
        <v>0</v>
      </c>
    </row>
    <row r="813" spans="1:14" x14ac:dyDescent="0.25">
      <c r="A813" s="18">
        <f>'worksheet_(ref_spectra)'!A813</f>
        <v>674.39999999998201</v>
      </c>
      <c r="B813" s="18">
        <f>'worksheet_(ref_spectra)'!B813</f>
        <v>441214.54888165602</v>
      </c>
      <c r="C813" s="18">
        <f>'worksheet_(ref_spectra)'!Z813</f>
        <v>441764.20863243536</v>
      </c>
      <c r="D813" s="18">
        <f>Chls_fit!$B$2*'worksheet_(ref_spectra)'!C813</f>
        <v>238116.08853575817</v>
      </c>
      <c r="E813" s="18">
        <f>Chls_fit!$C$2*'worksheet_(ref_spectra)'!D813</f>
        <v>201374.21941794819</v>
      </c>
      <c r="F813" s="18">
        <f t="shared" si="24"/>
        <v>439490.30795370636</v>
      </c>
      <c r="G813" s="18">
        <f>Chls_fit!D$2*'worksheet_(ref_spectra)'!E813</f>
        <v>1203.4118691554588</v>
      </c>
      <c r="H813" s="18">
        <f>Chls_fit!E$2*'worksheet_(ref_spectra)'!F813</f>
        <v>1070.4888095734959</v>
      </c>
      <c r="I813" s="18">
        <f t="shared" si="25"/>
        <v>2273.9006787289545</v>
      </c>
      <c r="J813" s="18">
        <f>Cars_fit!$B$2*'worksheet_(ref_spectra)'!G813</f>
        <v>0</v>
      </c>
      <c r="K813" s="18">
        <f>Cars_fit!$C$2*'worksheet_(ref_spectra)'!H813</f>
        <v>0</v>
      </c>
      <c r="L813" s="18">
        <f>Cars_fit!$D$2*'worksheet_(ref_spectra)'!I813</f>
        <v>0</v>
      </c>
      <c r="M813" s="18">
        <f>Cars_fit!$E$2*'worksheet_(ref_spectra)'!J813</f>
        <v>0</v>
      </c>
      <c r="N813" s="18">
        <f>Cars_fit!$F$2*'worksheet_(ref_spectra)'!K813</f>
        <v>0</v>
      </c>
    </row>
    <row r="814" spans="1:14" x14ac:dyDescent="0.25">
      <c r="A814" s="18">
        <f>'worksheet_(ref_spectra)'!A814</f>
        <v>674.79999999998199</v>
      </c>
      <c r="B814" s="18">
        <f>'worksheet_(ref_spectra)'!B814</f>
        <v>416008.255988441</v>
      </c>
      <c r="C814" s="18">
        <f>'worksheet_(ref_spectra)'!Z814</f>
        <v>416072.71423258609</v>
      </c>
      <c r="D814" s="18">
        <f>Chls_fit!$B$2*'worksheet_(ref_spectra)'!C814</f>
        <v>225163.45326418101</v>
      </c>
      <c r="E814" s="18">
        <f>Chls_fit!$C$2*'worksheet_(ref_spectra)'!D814</f>
        <v>188767.88711925459</v>
      </c>
      <c r="F814" s="18">
        <f t="shared" si="24"/>
        <v>413931.3403834356</v>
      </c>
      <c r="G814" s="18">
        <f>Chls_fit!D$2*'worksheet_(ref_spectra)'!E814</f>
        <v>1115.220042985542</v>
      </c>
      <c r="H814" s="18">
        <f>Chls_fit!E$2*'worksheet_(ref_spectra)'!F814</f>
        <v>1026.1538061649551</v>
      </c>
      <c r="I814" s="18">
        <f t="shared" si="25"/>
        <v>2141.3738491504973</v>
      </c>
      <c r="J814" s="18">
        <f>Cars_fit!$B$2*'worksheet_(ref_spectra)'!G814</f>
        <v>0</v>
      </c>
      <c r="K814" s="18">
        <f>Cars_fit!$C$2*'worksheet_(ref_spectra)'!H814</f>
        <v>0</v>
      </c>
      <c r="L814" s="18">
        <f>Cars_fit!$D$2*'worksheet_(ref_spectra)'!I814</f>
        <v>0</v>
      </c>
      <c r="M814" s="18">
        <f>Cars_fit!$E$2*'worksheet_(ref_spectra)'!J814</f>
        <v>0</v>
      </c>
      <c r="N814" s="18">
        <f>Cars_fit!$F$2*'worksheet_(ref_spectra)'!K814</f>
        <v>0</v>
      </c>
    </row>
    <row r="815" spans="1:14" x14ac:dyDescent="0.25">
      <c r="A815" s="18">
        <f>'worksheet_(ref_spectra)'!A815</f>
        <v>675.19999999998197</v>
      </c>
      <c r="B815" s="18">
        <f>'worksheet_(ref_spectra)'!B815</f>
        <v>391754.31851256097</v>
      </c>
      <c r="C815" s="18">
        <f>'worksheet_(ref_spectra)'!Z815</f>
        <v>391729.63377764588</v>
      </c>
      <c r="D815" s="18">
        <f>Chls_fit!$B$2*'worksheet_(ref_spectra)'!C815</f>
        <v>212849.28366484851</v>
      </c>
      <c r="E815" s="18">
        <f>Chls_fit!$C$2*'worksheet_(ref_spectra)'!D815</f>
        <v>176874.62706786644</v>
      </c>
      <c r="F815" s="18">
        <f t="shared" si="24"/>
        <v>389723.91073271492</v>
      </c>
      <c r="G815" s="18">
        <f>Chls_fit!D$2*'worksheet_(ref_spectra)'!E815</f>
        <v>1060.1783358724026</v>
      </c>
      <c r="H815" s="18">
        <f>Chls_fit!E$2*'worksheet_(ref_spectra)'!F815</f>
        <v>945.54470905851724</v>
      </c>
      <c r="I815" s="18">
        <f t="shared" si="25"/>
        <v>2005.72304493092</v>
      </c>
      <c r="J815" s="18">
        <f>Cars_fit!$B$2*'worksheet_(ref_spectra)'!G815</f>
        <v>0</v>
      </c>
      <c r="K815" s="18">
        <f>Cars_fit!$C$2*'worksheet_(ref_spectra)'!H815</f>
        <v>0</v>
      </c>
      <c r="L815" s="18">
        <f>Cars_fit!$D$2*'worksheet_(ref_spectra)'!I815</f>
        <v>0</v>
      </c>
      <c r="M815" s="18">
        <f>Cars_fit!$E$2*'worksheet_(ref_spectra)'!J815</f>
        <v>0</v>
      </c>
      <c r="N815" s="18">
        <f>Cars_fit!$F$2*'worksheet_(ref_spectra)'!K815</f>
        <v>0</v>
      </c>
    </row>
    <row r="816" spans="1:14" x14ac:dyDescent="0.25">
      <c r="A816" s="18">
        <f>'worksheet_(ref_spectra)'!A816</f>
        <v>675.59999999998104</v>
      </c>
      <c r="B816" s="18">
        <f>'worksheet_(ref_spectra)'!B816</f>
        <v>368170.63776110299</v>
      </c>
      <c r="C816" s="18">
        <f>'worksheet_(ref_spectra)'!Z816</f>
        <v>368367.80391948577</v>
      </c>
      <c r="D816" s="18">
        <f>Chls_fit!$B$2*'worksheet_(ref_spectra)'!C816</f>
        <v>200946.00781498037</v>
      </c>
      <c r="E816" s="18">
        <f>Chls_fit!$C$2*'worksheet_(ref_spectra)'!D816</f>
        <v>165550.51642487806</v>
      </c>
      <c r="F816" s="18">
        <f t="shared" si="24"/>
        <v>366496.52423985844</v>
      </c>
      <c r="G816" s="18">
        <f>Chls_fit!D$2*'worksheet_(ref_spectra)'!E816</f>
        <v>986.99788436970573</v>
      </c>
      <c r="H816" s="18">
        <f>Chls_fit!E$2*'worksheet_(ref_spectra)'!F816</f>
        <v>884.28179525762437</v>
      </c>
      <c r="I816" s="18">
        <f t="shared" si="25"/>
        <v>1871.2796796273301</v>
      </c>
      <c r="J816" s="18">
        <f>Cars_fit!$B$2*'worksheet_(ref_spectra)'!G816</f>
        <v>0</v>
      </c>
      <c r="K816" s="18">
        <f>Cars_fit!$C$2*'worksheet_(ref_spectra)'!H816</f>
        <v>0</v>
      </c>
      <c r="L816" s="18">
        <f>Cars_fit!$D$2*'worksheet_(ref_spectra)'!I816</f>
        <v>0</v>
      </c>
      <c r="M816" s="18">
        <f>Cars_fit!$E$2*'worksheet_(ref_spectra)'!J816</f>
        <v>0</v>
      </c>
      <c r="N816" s="18">
        <f>Cars_fit!$F$2*'worksheet_(ref_spectra)'!K816</f>
        <v>0</v>
      </c>
    </row>
    <row r="817" spans="1:14" x14ac:dyDescent="0.25">
      <c r="A817" s="18">
        <f>'worksheet_(ref_spectra)'!A817</f>
        <v>675.99999999998101</v>
      </c>
      <c r="B817" s="18">
        <f>'worksheet_(ref_spectra)'!B817</f>
        <v>345175.02098997397</v>
      </c>
      <c r="C817" s="18">
        <f>'worksheet_(ref_spectra)'!Z817</f>
        <v>345551.37815333565</v>
      </c>
      <c r="D817" s="18">
        <f>Chls_fit!$B$2*'worksheet_(ref_spectra)'!C817</f>
        <v>189251.33956099418</v>
      </c>
      <c r="E817" s="18">
        <f>Chls_fit!$C$2*'worksheet_(ref_spectra)'!D817</f>
        <v>154514.25145970107</v>
      </c>
      <c r="F817" s="18">
        <f t="shared" si="24"/>
        <v>343765.59102069528</v>
      </c>
      <c r="G817" s="18">
        <f>Chls_fit!D$2*'worksheet_(ref_spectra)'!E817</f>
        <v>931.33070331209876</v>
      </c>
      <c r="H817" s="18">
        <f>Chls_fit!E$2*'worksheet_(ref_spectra)'!F817</f>
        <v>854.45642932824228</v>
      </c>
      <c r="I817" s="18">
        <f t="shared" si="25"/>
        <v>1785.787132640341</v>
      </c>
      <c r="J817" s="18">
        <f>Cars_fit!$B$2*'worksheet_(ref_spectra)'!G817</f>
        <v>0</v>
      </c>
      <c r="K817" s="18">
        <f>Cars_fit!$C$2*'worksheet_(ref_spectra)'!H817</f>
        <v>0</v>
      </c>
      <c r="L817" s="18">
        <f>Cars_fit!$D$2*'worksheet_(ref_spectra)'!I817</f>
        <v>0</v>
      </c>
      <c r="M817" s="18">
        <f>Cars_fit!$E$2*'worksheet_(ref_spectra)'!J817</f>
        <v>0</v>
      </c>
      <c r="N817" s="18">
        <f>Cars_fit!$F$2*'worksheet_(ref_spectra)'!K817</f>
        <v>0</v>
      </c>
    </row>
    <row r="818" spans="1:14" x14ac:dyDescent="0.25">
      <c r="A818" s="18">
        <f>'worksheet_(ref_spectra)'!A818</f>
        <v>676.39999999998099</v>
      </c>
      <c r="B818" s="18">
        <f>'worksheet_(ref_spectra)'!B818</f>
        <v>323431.08557716198</v>
      </c>
      <c r="C818" s="18">
        <f>'worksheet_(ref_spectra)'!Z818</f>
        <v>324172.67660397448</v>
      </c>
      <c r="D818" s="18">
        <f>Chls_fit!$B$2*'worksheet_(ref_spectra)'!C818</f>
        <v>178176.17265235426</v>
      </c>
      <c r="E818" s="18">
        <f>Chls_fit!$C$2*'worksheet_(ref_spectra)'!D818</f>
        <v>144328.4396335122</v>
      </c>
      <c r="F818" s="18">
        <f t="shared" si="24"/>
        <v>322504.61228586646</v>
      </c>
      <c r="G818" s="18">
        <f>Chls_fit!D$2*'worksheet_(ref_spectra)'!E818</f>
        <v>870.03425675428434</v>
      </c>
      <c r="H818" s="18">
        <f>Chls_fit!E$2*'worksheet_(ref_spectra)'!F818</f>
        <v>798.03006135373573</v>
      </c>
      <c r="I818" s="18">
        <f t="shared" si="25"/>
        <v>1668.06431810802</v>
      </c>
      <c r="J818" s="18">
        <f>Cars_fit!$B$2*'worksheet_(ref_spectra)'!G818</f>
        <v>0</v>
      </c>
      <c r="K818" s="18">
        <f>Cars_fit!$C$2*'worksheet_(ref_spectra)'!H818</f>
        <v>0</v>
      </c>
      <c r="L818" s="18">
        <f>Cars_fit!$D$2*'worksheet_(ref_spectra)'!I818</f>
        <v>0</v>
      </c>
      <c r="M818" s="18">
        <f>Cars_fit!$E$2*'worksheet_(ref_spectra)'!J818</f>
        <v>0</v>
      </c>
      <c r="N818" s="18">
        <f>Cars_fit!$F$2*'worksheet_(ref_spectra)'!K818</f>
        <v>0</v>
      </c>
    </row>
    <row r="819" spans="1:14" x14ac:dyDescent="0.25">
      <c r="A819" s="18">
        <f>'worksheet_(ref_spectra)'!A819</f>
        <v>676.79999999998097</v>
      </c>
      <c r="B819" s="18">
        <f>'worksheet_(ref_spectra)'!B819</f>
        <v>302687.98402532999</v>
      </c>
      <c r="C819" s="18">
        <f>'worksheet_(ref_spectra)'!Z819</f>
        <v>303124.55952998594</v>
      </c>
      <c r="D819" s="18">
        <f>Chls_fit!$B$2*'worksheet_(ref_spectra)'!C819</f>
        <v>167221.11314740393</v>
      </c>
      <c r="E819" s="18">
        <f>Chls_fit!$C$2*'worksheet_(ref_spectra)'!D819</f>
        <v>134338.88622401294</v>
      </c>
      <c r="F819" s="18">
        <f t="shared" si="24"/>
        <v>301559.99937141687</v>
      </c>
      <c r="G819" s="18">
        <f>Chls_fit!D$2*'worksheet_(ref_spectra)'!E819</f>
        <v>818.11991936348238</v>
      </c>
      <c r="H819" s="18">
        <f>Chls_fit!E$2*'worksheet_(ref_spectra)'!F819</f>
        <v>746.44023920561551</v>
      </c>
      <c r="I819" s="18">
        <f t="shared" si="25"/>
        <v>1564.5601585690979</v>
      </c>
      <c r="J819" s="18">
        <f>Cars_fit!$B$2*'worksheet_(ref_spectra)'!G819</f>
        <v>0</v>
      </c>
      <c r="K819" s="18">
        <f>Cars_fit!$C$2*'worksheet_(ref_spectra)'!H819</f>
        <v>0</v>
      </c>
      <c r="L819" s="18">
        <f>Cars_fit!$D$2*'worksheet_(ref_spectra)'!I819</f>
        <v>0</v>
      </c>
      <c r="M819" s="18">
        <f>Cars_fit!$E$2*'worksheet_(ref_spectra)'!J819</f>
        <v>0</v>
      </c>
      <c r="N819" s="18">
        <f>Cars_fit!$F$2*'worksheet_(ref_spectra)'!K819</f>
        <v>0</v>
      </c>
    </row>
    <row r="820" spans="1:14" x14ac:dyDescent="0.25">
      <c r="A820" s="18">
        <f>'worksheet_(ref_spectra)'!A820</f>
        <v>677.19999999998095</v>
      </c>
      <c r="B820" s="18">
        <f>'worksheet_(ref_spectra)'!B820</f>
        <v>282612.37441287801</v>
      </c>
      <c r="C820" s="18">
        <f>'worksheet_(ref_spectra)'!Z820</f>
        <v>283637.32500202715</v>
      </c>
      <c r="D820" s="18">
        <f>Chls_fit!$B$2*'worksheet_(ref_spectra)'!C820</f>
        <v>156974.05517999223</v>
      </c>
      <c r="E820" s="18">
        <f>Chls_fit!$C$2*'worksheet_(ref_spectra)'!D820</f>
        <v>125206.32790072479</v>
      </c>
      <c r="F820" s="18">
        <f t="shared" si="24"/>
        <v>282180.383080717</v>
      </c>
      <c r="G820" s="18">
        <f>Chls_fit!D$2*'worksheet_(ref_spectra)'!E820</f>
        <v>763.70368619481042</v>
      </c>
      <c r="H820" s="18">
        <f>Chls_fit!E$2*'worksheet_(ref_spectra)'!F820</f>
        <v>693.23823511536636</v>
      </c>
      <c r="I820" s="18">
        <f t="shared" si="25"/>
        <v>1456.9419213101769</v>
      </c>
      <c r="J820" s="18">
        <f>Cars_fit!$B$2*'worksheet_(ref_spectra)'!G820</f>
        <v>0</v>
      </c>
      <c r="K820" s="18">
        <f>Cars_fit!$C$2*'worksheet_(ref_spectra)'!H820</f>
        <v>0</v>
      </c>
      <c r="L820" s="18">
        <f>Cars_fit!$D$2*'worksheet_(ref_spectra)'!I820</f>
        <v>0</v>
      </c>
      <c r="M820" s="18">
        <f>Cars_fit!$E$2*'worksheet_(ref_spectra)'!J820</f>
        <v>0</v>
      </c>
      <c r="N820" s="18">
        <f>Cars_fit!$F$2*'worksheet_(ref_spectra)'!K820</f>
        <v>0</v>
      </c>
    </row>
    <row r="821" spans="1:14" x14ac:dyDescent="0.25">
      <c r="A821" s="18">
        <f>'worksheet_(ref_spectra)'!A821</f>
        <v>677.59999999998104</v>
      </c>
      <c r="B821" s="18">
        <f>'worksheet_(ref_spectra)'!B821</f>
        <v>263959.79962070199</v>
      </c>
      <c r="C821" s="18">
        <f>'worksheet_(ref_spectra)'!Z821</f>
        <v>264724.22949423955</v>
      </c>
      <c r="D821" s="18">
        <f>Chls_fit!$B$2*'worksheet_(ref_spectra)'!C821</f>
        <v>147011.46211605586</v>
      </c>
      <c r="E821" s="18">
        <f>Chls_fit!$C$2*'worksheet_(ref_spectra)'!D821</f>
        <v>116328.90551913308</v>
      </c>
      <c r="F821" s="18">
        <f t="shared" si="24"/>
        <v>263340.36763518897</v>
      </c>
      <c r="G821" s="18">
        <f>Chls_fit!D$2*'worksheet_(ref_spectra)'!E821</f>
        <v>723.67335374889069</v>
      </c>
      <c r="H821" s="18">
        <f>Chls_fit!E$2*'worksheet_(ref_spectra)'!F821</f>
        <v>660.18850530172688</v>
      </c>
      <c r="I821" s="18">
        <f t="shared" si="25"/>
        <v>1383.8618590506176</v>
      </c>
      <c r="J821" s="18">
        <f>Cars_fit!$B$2*'worksheet_(ref_spectra)'!G821</f>
        <v>0</v>
      </c>
      <c r="K821" s="18">
        <f>Cars_fit!$C$2*'worksheet_(ref_spectra)'!H821</f>
        <v>0</v>
      </c>
      <c r="L821" s="18">
        <f>Cars_fit!$D$2*'worksheet_(ref_spectra)'!I821</f>
        <v>0</v>
      </c>
      <c r="M821" s="18">
        <f>Cars_fit!$E$2*'worksheet_(ref_spectra)'!J821</f>
        <v>0</v>
      </c>
      <c r="N821" s="18">
        <f>Cars_fit!$F$2*'worksheet_(ref_spectra)'!K821</f>
        <v>0</v>
      </c>
    </row>
    <row r="822" spans="1:14" x14ac:dyDescent="0.25">
      <c r="A822" s="18">
        <f>'worksheet_(ref_spectra)'!A822</f>
        <v>677.99999999998101</v>
      </c>
      <c r="B822" s="18">
        <f>'worksheet_(ref_spectra)'!B822</f>
        <v>245619.022612673</v>
      </c>
      <c r="C822" s="18">
        <f>'worksheet_(ref_spectra)'!Z822</f>
        <v>246937.53633048382</v>
      </c>
      <c r="D822" s="18">
        <f>Chls_fit!$B$2*'worksheet_(ref_spectra)'!C822</f>
        <v>137611.47741677074</v>
      </c>
      <c r="E822" s="18">
        <f>Chls_fit!$C$2*'worksheet_(ref_spectra)'!D822</f>
        <v>108027.17449316413</v>
      </c>
      <c r="F822" s="18">
        <f t="shared" si="24"/>
        <v>245638.65190993488</v>
      </c>
      <c r="G822" s="18">
        <f>Chls_fit!D$2*'worksheet_(ref_spectra)'!E822</f>
        <v>677.38828185829618</v>
      </c>
      <c r="H822" s="18">
        <f>Chls_fit!E$2*'worksheet_(ref_spectra)'!F822</f>
        <v>621.4961386906366</v>
      </c>
      <c r="I822" s="18">
        <f t="shared" si="25"/>
        <v>1298.8844205489327</v>
      </c>
      <c r="J822" s="18">
        <f>Cars_fit!$B$2*'worksheet_(ref_spectra)'!G822</f>
        <v>0</v>
      </c>
      <c r="K822" s="18">
        <f>Cars_fit!$C$2*'worksheet_(ref_spectra)'!H822</f>
        <v>0</v>
      </c>
      <c r="L822" s="18">
        <f>Cars_fit!$D$2*'worksheet_(ref_spectra)'!I822</f>
        <v>0</v>
      </c>
      <c r="M822" s="18">
        <f>Cars_fit!$E$2*'worksheet_(ref_spectra)'!J822</f>
        <v>0</v>
      </c>
      <c r="N822" s="18">
        <f>Cars_fit!$F$2*'worksheet_(ref_spectra)'!K822</f>
        <v>0</v>
      </c>
    </row>
    <row r="823" spans="1:14" x14ac:dyDescent="0.25">
      <c r="A823" s="18">
        <f>'worksheet_(ref_spectra)'!A823</f>
        <v>678.39999999998099</v>
      </c>
      <c r="B823" s="18">
        <f>'worksheet_(ref_spectra)'!B823</f>
        <v>228575.51316631999</v>
      </c>
      <c r="C823" s="18">
        <f>'worksheet_(ref_spectra)'!Z823</f>
        <v>229904.24434407713</v>
      </c>
      <c r="D823" s="18">
        <f>Chls_fit!$B$2*'worksheet_(ref_spectra)'!C823</f>
        <v>128470.67185176312</v>
      </c>
      <c r="E823" s="18">
        <f>Chls_fit!$C$2*'worksheet_(ref_spectra)'!D823</f>
        <v>100209.54756169613</v>
      </c>
      <c r="F823" s="18">
        <f t="shared" si="24"/>
        <v>228680.21941345924</v>
      </c>
      <c r="G823" s="18">
        <f>Chls_fit!D$2*'worksheet_(ref_spectra)'!E823</f>
        <v>632.35415785663656</v>
      </c>
      <c r="H823" s="18">
        <f>Chls_fit!E$2*'worksheet_(ref_spectra)'!F823</f>
        <v>591.67077276125463</v>
      </c>
      <c r="I823" s="18">
        <f t="shared" si="25"/>
        <v>1224.0249306178912</v>
      </c>
      <c r="J823" s="18">
        <f>Cars_fit!$B$2*'worksheet_(ref_spectra)'!G823</f>
        <v>0</v>
      </c>
      <c r="K823" s="18">
        <f>Cars_fit!$C$2*'worksheet_(ref_spectra)'!H823</f>
        <v>0</v>
      </c>
      <c r="L823" s="18">
        <f>Cars_fit!$D$2*'worksheet_(ref_spectra)'!I823</f>
        <v>0</v>
      </c>
      <c r="M823" s="18">
        <f>Cars_fit!$E$2*'worksheet_(ref_spectra)'!J823</f>
        <v>0</v>
      </c>
      <c r="N823" s="18">
        <f>Cars_fit!$F$2*'worksheet_(ref_spectra)'!K823</f>
        <v>0</v>
      </c>
    </row>
    <row r="824" spans="1:14" x14ac:dyDescent="0.25">
      <c r="A824" s="18">
        <f>'worksheet_(ref_spectra)'!A824</f>
        <v>678.79999999998097</v>
      </c>
      <c r="B824" s="18">
        <f>'worksheet_(ref_spectra)'!B824</f>
        <v>212885.06703933998</v>
      </c>
      <c r="C824" s="18">
        <f>'worksheet_(ref_spectra)'!Z824</f>
        <v>213940.40843162418</v>
      </c>
      <c r="D824" s="18">
        <f>Chls_fit!$B$2*'worksheet_(ref_spectra)'!C824</f>
        <v>119892.47465140675</v>
      </c>
      <c r="E824" s="18">
        <f>Chls_fit!$C$2*'worksheet_(ref_spectra)'!D824</f>
        <v>92889.108619175051</v>
      </c>
      <c r="F824" s="18">
        <f t="shared" si="24"/>
        <v>212781.58327058179</v>
      </c>
      <c r="G824" s="18">
        <f>Chls_fit!D$2*'worksheet_(ref_spectra)'!E824</f>
        <v>592.94929935518451</v>
      </c>
      <c r="H824" s="18">
        <f>Chls_fit!E$2*'worksheet_(ref_spectra)'!F824</f>
        <v>565.8758616871944</v>
      </c>
      <c r="I824" s="18">
        <f t="shared" si="25"/>
        <v>1158.825161042379</v>
      </c>
      <c r="J824" s="18">
        <f>Cars_fit!$B$2*'worksheet_(ref_spectra)'!G824</f>
        <v>0</v>
      </c>
      <c r="K824" s="18">
        <f>Cars_fit!$C$2*'worksheet_(ref_spectra)'!H824</f>
        <v>0</v>
      </c>
      <c r="L824" s="18">
        <f>Cars_fit!$D$2*'worksheet_(ref_spectra)'!I824</f>
        <v>0</v>
      </c>
      <c r="M824" s="18">
        <f>Cars_fit!$E$2*'worksheet_(ref_spectra)'!J824</f>
        <v>0</v>
      </c>
      <c r="N824" s="18">
        <f>Cars_fit!$F$2*'worksheet_(ref_spectra)'!K824</f>
        <v>0</v>
      </c>
    </row>
    <row r="825" spans="1:14" x14ac:dyDescent="0.25">
      <c r="A825" s="18">
        <f>'worksheet_(ref_spectra)'!A825</f>
        <v>679.19999999998095</v>
      </c>
      <c r="B825" s="18">
        <f>'worksheet_(ref_spectra)'!B825</f>
        <v>197723.24849635499</v>
      </c>
      <c r="C825" s="18">
        <f>'worksheet_(ref_spectra)'!Z825</f>
        <v>198766.15186912715</v>
      </c>
      <c r="D825" s="18">
        <f>Chls_fit!$B$2*'worksheet_(ref_spectra)'!C825</f>
        <v>111750.45696971257</v>
      </c>
      <c r="E825" s="18">
        <f>Chls_fit!$C$2*'worksheet_(ref_spectra)'!D825</f>
        <v>85908.850932249217</v>
      </c>
      <c r="F825" s="18">
        <f t="shared" si="24"/>
        <v>197659.30790196179</v>
      </c>
      <c r="G825" s="18">
        <f>Chls_fit!D$2*'worksheet_(ref_spectra)'!E825</f>
        <v>569.1812894654197</v>
      </c>
      <c r="H825" s="18">
        <f>Chls_fit!E$2*'worksheet_(ref_spectra)'!F825</f>
        <v>537.66267769994113</v>
      </c>
      <c r="I825" s="18">
        <f t="shared" si="25"/>
        <v>1106.8439671653609</v>
      </c>
      <c r="J825" s="18">
        <f>Cars_fit!$B$2*'worksheet_(ref_spectra)'!G825</f>
        <v>0</v>
      </c>
      <c r="K825" s="18">
        <f>Cars_fit!$C$2*'worksheet_(ref_spectra)'!H825</f>
        <v>0</v>
      </c>
      <c r="L825" s="18">
        <f>Cars_fit!$D$2*'worksheet_(ref_spectra)'!I825</f>
        <v>0</v>
      </c>
      <c r="M825" s="18">
        <f>Cars_fit!$E$2*'worksheet_(ref_spectra)'!J825</f>
        <v>0</v>
      </c>
      <c r="N825" s="18">
        <f>Cars_fit!$F$2*'worksheet_(ref_spectra)'!K825</f>
        <v>0</v>
      </c>
    </row>
    <row r="826" spans="1:14" x14ac:dyDescent="0.25">
      <c r="A826" s="18">
        <f>'worksheet_(ref_spectra)'!A826</f>
        <v>679.59999999998104</v>
      </c>
      <c r="B826" s="18">
        <f>'worksheet_(ref_spectra)'!B826</f>
        <v>184056.751563381</v>
      </c>
      <c r="C826" s="18">
        <f>'worksheet_(ref_spectra)'!Z826</f>
        <v>184833.48055333042</v>
      </c>
      <c r="D826" s="18">
        <f>Chls_fit!$B$2*'worksheet_(ref_spectra)'!C826</f>
        <v>104171.04765266961</v>
      </c>
      <c r="E826" s="18">
        <f>Chls_fit!$C$2*'worksheet_(ref_spectra)'!D826</f>
        <v>79622.039650959894</v>
      </c>
      <c r="F826" s="18">
        <f t="shared" si="24"/>
        <v>183793.08730362949</v>
      </c>
      <c r="G826" s="18">
        <f>Chls_fit!D$2*'worksheet_(ref_spectra)'!E826</f>
        <v>528.52548307503253</v>
      </c>
      <c r="H826" s="18">
        <f>Chls_fit!E$2*'worksheet_(ref_spectra)'!F826</f>
        <v>511.86776662588102</v>
      </c>
      <c r="I826" s="18">
        <f t="shared" si="25"/>
        <v>1040.3932497009137</v>
      </c>
      <c r="J826" s="18">
        <f>Cars_fit!$B$2*'worksheet_(ref_spectra)'!G826</f>
        <v>0</v>
      </c>
      <c r="K826" s="18">
        <f>Cars_fit!$C$2*'worksheet_(ref_spectra)'!H826</f>
        <v>0</v>
      </c>
      <c r="L826" s="18">
        <f>Cars_fit!$D$2*'worksheet_(ref_spectra)'!I826</f>
        <v>0</v>
      </c>
      <c r="M826" s="18">
        <f>Cars_fit!$E$2*'worksheet_(ref_spectra)'!J826</f>
        <v>0</v>
      </c>
      <c r="N826" s="18">
        <f>Cars_fit!$F$2*'worksheet_(ref_spectra)'!K826</f>
        <v>0</v>
      </c>
    </row>
    <row r="827" spans="1:14" x14ac:dyDescent="0.25">
      <c r="A827" s="18">
        <f>'worksheet_(ref_spectra)'!A827</f>
        <v>679.99999999998101</v>
      </c>
      <c r="B827" s="18">
        <f>'worksheet_(ref_spectra)'!B827</f>
        <v>170722.95142659798</v>
      </c>
      <c r="C827" s="18">
        <f>'worksheet_(ref_spectra)'!Z827</f>
        <v>171267.99373236948</v>
      </c>
      <c r="D827" s="18">
        <f>Chls_fit!$B$2*'worksheet_(ref_spectra)'!C827</f>
        <v>96825.531700706386</v>
      </c>
      <c r="E827" s="18">
        <f>Chls_fit!$C$2*'worksheet_(ref_spectra)'!D827</f>
        <v>73459.525366907284</v>
      </c>
      <c r="F827" s="18">
        <f t="shared" si="24"/>
        <v>170285.05706761367</v>
      </c>
      <c r="G827" s="18">
        <f>Chls_fit!D$2*'worksheet_(ref_spectra)'!E827</f>
        <v>509.76126474100772</v>
      </c>
      <c r="H827" s="18">
        <f>Chls_fit!E$2*'worksheet_(ref_spectra)'!F827</f>
        <v>473.1754000147908</v>
      </c>
      <c r="I827" s="18">
        <f t="shared" si="25"/>
        <v>982.93666475579857</v>
      </c>
      <c r="J827" s="18">
        <f>Cars_fit!$B$2*'worksheet_(ref_spectra)'!G827</f>
        <v>0</v>
      </c>
      <c r="K827" s="18">
        <f>Cars_fit!$C$2*'worksheet_(ref_spectra)'!H827</f>
        <v>0</v>
      </c>
      <c r="L827" s="18">
        <f>Cars_fit!$D$2*'worksheet_(ref_spectra)'!I827</f>
        <v>0</v>
      </c>
      <c r="M827" s="18">
        <f>Cars_fit!$E$2*'worksheet_(ref_spectra)'!J827</f>
        <v>0</v>
      </c>
      <c r="N827" s="18">
        <f>Cars_fit!$F$2*'worksheet_(ref_spectra)'!K827</f>
        <v>0</v>
      </c>
    </row>
    <row r="828" spans="1:14" x14ac:dyDescent="0.25">
      <c r="A828" s="18">
        <f>'worksheet_(ref_spectra)'!A828</f>
        <v>680.39999999998099</v>
      </c>
      <c r="B828" s="18">
        <f>'worksheet_(ref_spectra)'!B828</f>
        <v>158629.14045346898</v>
      </c>
      <c r="C828" s="18">
        <f>'worksheet_(ref_spectra)'!Z828</f>
        <v>159073.49936273738</v>
      </c>
      <c r="D828" s="18">
        <f>Chls_fit!$B$2*'worksheet_(ref_spectra)'!C828</f>
        <v>90067.909882592183</v>
      </c>
      <c r="E828" s="18">
        <f>Chls_fit!$C$2*'worksheet_(ref_spectra)'!D828</f>
        <v>68062.418907944026</v>
      </c>
      <c r="F828" s="18">
        <f t="shared" si="24"/>
        <v>158130.32879053621</v>
      </c>
      <c r="G828" s="18">
        <f>Chls_fit!D$2*'worksheet_(ref_spectra)'!E828</f>
        <v>471.60735412849061</v>
      </c>
      <c r="H828" s="18">
        <f>Chls_fit!E$2*'worksheet_(ref_spectra)'!F828</f>
        <v>471.56321807266204</v>
      </c>
      <c r="I828" s="18">
        <f t="shared" si="25"/>
        <v>943.17057220115271</v>
      </c>
      <c r="J828" s="18">
        <f>Cars_fit!$B$2*'worksheet_(ref_spectra)'!G828</f>
        <v>0</v>
      </c>
      <c r="K828" s="18">
        <f>Cars_fit!$C$2*'worksheet_(ref_spectra)'!H828</f>
        <v>0</v>
      </c>
      <c r="L828" s="18">
        <f>Cars_fit!$D$2*'worksheet_(ref_spectra)'!I828</f>
        <v>0</v>
      </c>
      <c r="M828" s="18">
        <f>Cars_fit!$E$2*'worksheet_(ref_spectra)'!J828</f>
        <v>0</v>
      </c>
      <c r="N828" s="18">
        <f>Cars_fit!$F$2*'worksheet_(ref_spectra)'!K828</f>
        <v>0</v>
      </c>
    </row>
    <row r="829" spans="1:14" x14ac:dyDescent="0.25">
      <c r="A829" s="18">
        <f>'worksheet_(ref_spectra)'!A829</f>
        <v>680.79999999998097</v>
      </c>
      <c r="B829" s="18">
        <f>'worksheet_(ref_spectra)'!B829</f>
        <v>146656.42386694701</v>
      </c>
      <c r="C829" s="18">
        <f>'worksheet_(ref_spectra)'!Z829</f>
        <v>147345.52250522104</v>
      </c>
      <c r="D829" s="18">
        <f>Chls_fit!$B$2*'worksheet_(ref_spectra)'!C829</f>
        <v>83569.467198755519</v>
      </c>
      <c r="E829" s="18">
        <f>Chls_fit!$C$2*'worksheet_(ref_spectra)'!D829</f>
        <v>62881.196707339288</v>
      </c>
      <c r="F829" s="18">
        <f t="shared" si="24"/>
        <v>146450.66390609479</v>
      </c>
      <c r="G829" s="18">
        <f>Chls_fit!D$2*'worksheet_(ref_spectra)'!E829</f>
        <v>449.0902921276608</v>
      </c>
      <c r="H829" s="18">
        <f>Chls_fit!E$2*'worksheet_(ref_spectra)'!F829</f>
        <v>445.76830699860187</v>
      </c>
      <c r="I829" s="18">
        <f t="shared" si="25"/>
        <v>894.85859912626267</v>
      </c>
      <c r="J829" s="18">
        <f>Cars_fit!$B$2*'worksheet_(ref_spectra)'!G829</f>
        <v>0</v>
      </c>
      <c r="K829" s="18">
        <f>Cars_fit!$C$2*'worksheet_(ref_spectra)'!H829</f>
        <v>0</v>
      </c>
      <c r="L829" s="18">
        <f>Cars_fit!$D$2*'worksheet_(ref_spectra)'!I829</f>
        <v>0</v>
      </c>
      <c r="M829" s="18">
        <f>Cars_fit!$E$2*'worksheet_(ref_spectra)'!J829</f>
        <v>0</v>
      </c>
      <c r="N829" s="18">
        <f>Cars_fit!$F$2*'worksheet_(ref_spectra)'!K829</f>
        <v>0</v>
      </c>
    </row>
    <row r="830" spans="1:14" x14ac:dyDescent="0.25">
      <c r="A830" s="18">
        <f>'worksheet_(ref_spectra)'!A830</f>
        <v>681.19999999998095</v>
      </c>
      <c r="B830" s="18">
        <f>'worksheet_(ref_spectra)'!B830</f>
        <v>135974.06779465801</v>
      </c>
      <c r="C830" s="18">
        <f>'worksheet_(ref_spectra)'!Z830</f>
        <v>136170.39445506074</v>
      </c>
      <c r="D830" s="18">
        <f>Chls_fit!$B$2*'worksheet_(ref_spectra)'!C830</f>
        <v>77393.418072190922</v>
      </c>
      <c r="E830" s="18">
        <f>Chls_fit!$C$2*'worksheet_(ref_spectra)'!D830</f>
        <v>57948.568501208014</v>
      </c>
      <c r="F830" s="18">
        <f t="shared" si="24"/>
        <v>135341.98657339893</v>
      </c>
      <c r="G830" s="18">
        <f>Chls_fit!D$2*'worksheet_(ref_spectra)'!E830</f>
        <v>408.43448573727369</v>
      </c>
      <c r="H830" s="18">
        <f>Chls_fit!E$2*'worksheet_(ref_spectra)'!F830</f>
        <v>419.97339592454176</v>
      </c>
      <c r="I830" s="18">
        <f t="shared" si="25"/>
        <v>828.40788166181551</v>
      </c>
      <c r="J830" s="18">
        <f>Cars_fit!$B$2*'worksheet_(ref_spectra)'!G830</f>
        <v>0</v>
      </c>
      <c r="K830" s="18">
        <f>Cars_fit!$C$2*'worksheet_(ref_spectra)'!H830</f>
        <v>0</v>
      </c>
      <c r="L830" s="18">
        <f>Cars_fit!$D$2*'worksheet_(ref_spectra)'!I830</f>
        <v>0</v>
      </c>
      <c r="M830" s="18">
        <f>Cars_fit!$E$2*'worksheet_(ref_spectra)'!J830</f>
        <v>0</v>
      </c>
      <c r="N830" s="18">
        <f>Cars_fit!$F$2*'worksheet_(ref_spectra)'!K830</f>
        <v>0</v>
      </c>
    </row>
    <row r="831" spans="1:14" x14ac:dyDescent="0.25">
      <c r="A831" s="18">
        <f>'worksheet_(ref_spectra)'!A831</f>
        <v>681.59999999998104</v>
      </c>
      <c r="B831" s="18">
        <f>'worksheet_(ref_spectra)'!B831</f>
        <v>126049.41994985299</v>
      </c>
      <c r="C831" s="18">
        <f>'worksheet_(ref_spectra)'!Z831</f>
        <v>126329.07564150673</v>
      </c>
      <c r="D831" s="18">
        <f>Chls_fit!$B$2*'worksheet_(ref_spectra)'!C831</f>
        <v>71912.727598566024</v>
      </c>
      <c r="E831" s="18">
        <f>Chls_fit!$C$2*'worksheet_(ref_spectra)'!D831</f>
        <v>53624.341386814413</v>
      </c>
      <c r="F831" s="18">
        <f t="shared" si="24"/>
        <v>125537.06898538044</v>
      </c>
      <c r="G831" s="18">
        <f>Chls_fit!D$2*'worksheet_(ref_spectra)'!E831</f>
        <v>386.54289768091138</v>
      </c>
      <c r="H831" s="18">
        <f>Chls_fit!E$2*'worksheet_(ref_spectra)'!F831</f>
        <v>405.46375844538289</v>
      </c>
      <c r="I831" s="18">
        <f t="shared" si="25"/>
        <v>792.00665612629427</v>
      </c>
      <c r="J831" s="18">
        <f>Cars_fit!$B$2*'worksheet_(ref_spectra)'!G831</f>
        <v>0</v>
      </c>
      <c r="K831" s="18">
        <f>Cars_fit!$C$2*'worksheet_(ref_spectra)'!H831</f>
        <v>0</v>
      </c>
      <c r="L831" s="18">
        <f>Cars_fit!$D$2*'worksheet_(ref_spectra)'!I831</f>
        <v>0</v>
      </c>
      <c r="M831" s="18">
        <f>Cars_fit!$E$2*'worksheet_(ref_spectra)'!J831</f>
        <v>0</v>
      </c>
      <c r="N831" s="18">
        <f>Cars_fit!$F$2*'worksheet_(ref_spectra)'!K831</f>
        <v>0</v>
      </c>
    </row>
    <row r="832" spans="1:14" x14ac:dyDescent="0.25">
      <c r="A832" s="18">
        <f>'worksheet_(ref_spectra)'!A832</f>
        <v>681.99999999998101</v>
      </c>
      <c r="B832" s="18">
        <f>'worksheet_(ref_spectra)'!B832</f>
        <v>116480.718027807</v>
      </c>
      <c r="C832" s="18">
        <f>'worksheet_(ref_spectra)'!Z832</f>
        <v>116528.35696878971</v>
      </c>
      <c r="D832" s="18">
        <f>Chls_fit!$B$2*'worksheet_(ref_spectra)'!C832</f>
        <v>66488.930105636202</v>
      </c>
      <c r="E832" s="18">
        <f>Chls_fit!$C$2*'worksheet_(ref_spectra)'!D832</f>
        <v>49306.656219643803</v>
      </c>
      <c r="F832" s="18">
        <f t="shared" si="24"/>
        <v>115795.58632528</v>
      </c>
      <c r="G832" s="18">
        <f>Chls_fit!D$2*'worksheet_(ref_spectra)'!E832</f>
        <v>362.77488779114663</v>
      </c>
      <c r="H832" s="18">
        <f>Chls_fit!E$2*'worksheet_(ref_spectra)'!F832</f>
        <v>369.99575571855019</v>
      </c>
      <c r="I832" s="18">
        <f t="shared" si="25"/>
        <v>732.77064350969681</v>
      </c>
      <c r="J832" s="18">
        <f>Cars_fit!$B$2*'worksheet_(ref_spectra)'!G832</f>
        <v>0</v>
      </c>
      <c r="K832" s="18">
        <f>Cars_fit!$C$2*'worksheet_(ref_spectra)'!H832</f>
        <v>0</v>
      </c>
      <c r="L832" s="18">
        <f>Cars_fit!$D$2*'worksheet_(ref_spectra)'!I832</f>
        <v>0</v>
      </c>
      <c r="M832" s="18">
        <f>Cars_fit!$E$2*'worksheet_(ref_spectra)'!J832</f>
        <v>0</v>
      </c>
      <c r="N832" s="18">
        <f>Cars_fit!$F$2*'worksheet_(ref_spectra)'!K832</f>
        <v>0</v>
      </c>
    </row>
    <row r="833" spans="1:14" x14ac:dyDescent="0.25">
      <c r="A833" s="18">
        <f>'worksheet_(ref_spectra)'!A833</f>
        <v>682.39999999998099</v>
      </c>
      <c r="B833" s="18">
        <f>'worksheet_(ref_spectra)'!B833</f>
        <v>107355.604426894</v>
      </c>
      <c r="C833" s="18">
        <f>'worksheet_(ref_spectra)'!Z833</f>
        <v>107925.57596471973</v>
      </c>
      <c r="D833" s="18">
        <f>Chls_fit!$B$2*'worksheet_(ref_spectra)'!C833</f>
        <v>61697.276842651583</v>
      </c>
      <c r="E833" s="18">
        <f>Chls_fit!$C$2*'worksheet_(ref_spectra)'!D833</f>
        <v>45525.410724758025</v>
      </c>
      <c r="F833" s="18">
        <f t="shared" si="24"/>
        <v>107222.68756740961</v>
      </c>
      <c r="G833" s="18">
        <f>Chls_fit!D$2*'worksheet_(ref_spectra)'!E833</f>
        <v>349.01446101286172</v>
      </c>
      <c r="H833" s="18">
        <f>Chls_fit!E$2*'worksheet_(ref_spectra)'!F833</f>
        <v>353.87393629726262</v>
      </c>
      <c r="I833" s="18">
        <f t="shared" si="25"/>
        <v>702.88839731012433</v>
      </c>
      <c r="J833" s="18">
        <f>Cars_fit!$B$2*'worksheet_(ref_spectra)'!G833</f>
        <v>0</v>
      </c>
      <c r="K833" s="18">
        <f>Cars_fit!$C$2*'worksheet_(ref_spectra)'!H833</f>
        <v>0</v>
      </c>
      <c r="L833" s="18">
        <f>Cars_fit!$D$2*'worksheet_(ref_spectra)'!I833</f>
        <v>0</v>
      </c>
      <c r="M833" s="18">
        <f>Cars_fit!$E$2*'worksheet_(ref_spectra)'!J833</f>
        <v>0</v>
      </c>
      <c r="N833" s="18">
        <f>Cars_fit!$F$2*'worksheet_(ref_spectra)'!K833</f>
        <v>0</v>
      </c>
    </row>
    <row r="834" spans="1:14" x14ac:dyDescent="0.25">
      <c r="A834" s="18">
        <f>'worksheet_(ref_spectra)'!A834</f>
        <v>682.79999999998097</v>
      </c>
      <c r="B834" s="18">
        <f>'worksheet_(ref_spectra)'!B834</f>
        <v>99454.11819413639</v>
      </c>
      <c r="C834" s="18">
        <f>'worksheet_(ref_spectra)'!Z834</f>
        <v>99663.957515256261</v>
      </c>
      <c r="D834" s="18">
        <f>Chls_fit!$B$2*'worksheet_(ref_spectra)'!C834</f>
        <v>57000.445214158746</v>
      </c>
      <c r="E834" s="18">
        <f>Chls_fit!$C$2*'worksheet_(ref_spectra)'!D834</f>
        <v>41973.133382676744</v>
      </c>
      <c r="F834" s="18">
        <f t="shared" si="24"/>
        <v>98973.57859683549</v>
      </c>
      <c r="G834" s="18">
        <f>Chls_fit!D$2*'worksheet_(ref_spectra)'!E834</f>
        <v>336.50498212351187</v>
      </c>
      <c r="H834" s="18">
        <f>Chls_fit!E$2*'worksheet_(ref_spectra)'!F834</f>
        <v>353.87393629726262</v>
      </c>
      <c r="I834" s="18">
        <f t="shared" si="25"/>
        <v>690.37891842077443</v>
      </c>
      <c r="J834" s="18">
        <f>Cars_fit!$B$2*'worksheet_(ref_spectra)'!G834</f>
        <v>0</v>
      </c>
      <c r="K834" s="18">
        <f>Cars_fit!$C$2*'worksheet_(ref_spectra)'!H834</f>
        <v>0</v>
      </c>
      <c r="L834" s="18">
        <f>Cars_fit!$D$2*'worksheet_(ref_spectra)'!I834</f>
        <v>0</v>
      </c>
      <c r="M834" s="18">
        <f>Cars_fit!$E$2*'worksheet_(ref_spectra)'!J834</f>
        <v>0</v>
      </c>
      <c r="N834" s="18">
        <f>Cars_fit!$F$2*'worksheet_(ref_spectra)'!K834</f>
        <v>0</v>
      </c>
    </row>
    <row r="835" spans="1:14" x14ac:dyDescent="0.25">
      <c r="A835" s="18">
        <f>'worksheet_(ref_spectra)'!A835</f>
        <v>683.19999999998095</v>
      </c>
      <c r="B835" s="18">
        <f>'worksheet_(ref_spectra)'!B835</f>
        <v>92047.5060849906</v>
      </c>
      <c r="C835" s="18">
        <f>'worksheet_(ref_spectra)'!Z835</f>
        <v>92237.561445754691</v>
      </c>
      <c r="D835" s="18">
        <f>Chls_fit!$B$2*'worksheet_(ref_spectra)'!C835</f>
        <v>52910.472046413292</v>
      </c>
      <c r="E835" s="18">
        <f>Chls_fit!$C$2*'worksheet_(ref_spectra)'!D835</f>
        <v>38682.533929514902</v>
      </c>
      <c r="F835" s="18">
        <f t="shared" ref="F835:F898" si="26">D835+E835</f>
        <v>91593.005975928187</v>
      </c>
      <c r="G835" s="18">
        <f>Chls_fit!D$2*'worksheet_(ref_spectra)'!E835</f>
        <v>322.11908140075951</v>
      </c>
      <c r="H835" s="18">
        <f>Chls_fit!E$2*'worksheet_(ref_spectra)'!F835</f>
        <v>322.43638842575183</v>
      </c>
      <c r="I835" s="18">
        <f t="shared" ref="I835:I898" si="27">G835+H835</f>
        <v>644.5554698265114</v>
      </c>
      <c r="J835" s="18">
        <f>Cars_fit!$B$2*'worksheet_(ref_spectra)'!G835</f>
        <v>0</v>
      </c>
      <c r="K835" s="18">
        <f>Cars_fit!$C$2*'worksheet_(ref_spectra)'!H835</f>
        <v>0</v>
      </c>
      <c r="L835" s="18">
        <f>Cars_fit!$D$2*'worksheet_(ref_spectra)'!I835</f>
        <v>0</v>
      </c>
      <c r="M835" s="18">
        <f>Cars_fit!$E$2*'worksheet_(ref_spectra)'!J835</f>
        <v>0</v>
      </c>
      <c r="N835" s="18">
        <f>Cars_fit!$F$2*'worksheet_(ref_spectra)'!K835</f>
        <v>0</v>
      </c>
    </row>
    <row r="836" spans="1:14" x14ac:dyDescent="0.25">
      <c r="A836" s="18">
        <f>'worksheet_(ref_spectra)'!A836</f>
        <v>683.59999999998104</v>
      </c>
      <c r="B836" s="18">
        <f>'worksheet_(ref_spectra)'!B836</f>
        <v>84686.4429200304</v>
      </c>
      <c r="C836" s="18">
        <f>'worksheet_(ref_spectra)'!Z836</f>
        <v>85167.143598575203</v>
      </c>
      <c r="D836" s="18">
        <f>Chls_fit!$B$2*'worksheet_(ref_spectra)'!C836</f>
        <v>48883.713301662363</v>
      </c>
      <c r="E836" s="18">
        <f>Chls_fit!$C$2*'worksheet_(ref_spectra)'!D836</f>
        <v>35660.15431249547</v>
      </c>
      <c r="F836" s="18">
        <f t="shared" si="26"/>
        <v>84543.867614157833</v>
      </c>
      <c r="G836" s="18">
        <f>Chls_fit!D$2*'worksheet_(ref_spectra)'!E836</f>
        <v>306.48223278907216</v>
      </c>
      <c r="H836" s="18">
        <f>Chls_fit!E$2*'worksheet_(ref_spectra)'!F836</f>
        <v>316.79375162830115</v>
      </c>
      <c r="I836" s="18">
        <f t="shared" si="27"/>
        <v>623.27598441737337</v>
      </c>
      <c r="J836" s="18">
        <f>Cars_fit!$B$2*'worksheet_(ref_spectra)'!G836</f>
        <v>0</v>
      </c>
      <c r="K836" s="18">
        <f>Cars_fit!$C$2*'worksheet_(ref_spectra)'!H836</f>
        <v>0</v>
      </c>
      <c r="L836" s="18">
        <f>Cars_fit!$D$2*'worksheet_(ref_spectra)'!I836</f>
        <v>0</v>
      </c>
      <c r="M836" s="18">
        <f>Cars_fit!$E$2*'worksheet_(ref_spectra)'!J836</f>
        <v>0</v>
      </c>
      <c r="N836" s="18">
        <f>Cars_fit!$F$2*'worksheet_(ref_spectra)'!K836</f>
        <v>0</v>
      </c>
    </row>
    <row r="837" spans="1:14" x14ac:dyDescent="0.25">
      <c r="A837" s="18">
        <f>'worksheet_(ref_spectra)'!A837</f>
        <v>683.99999999998101</v>
      </c>
      <c r="B837" s="18">
        <f>'worksheet_(ref_spectra)'!B837</f>
        <v>78559.923838279108</v>
      </c>
      <c r="C837" s="18">
        <f>'worksheet_(ref_spectra)'!Z837</f>
        <v>78431.83045803706</v>
      </c>
      <c r="D837" s="18">
        <f>Chls_fit!$B$2*'worksheet_(ref_spectra)'!C837</f>
        <v>45090.847921991161</v>
      </c>
      <c r="E837" s="18">
        <f>Chls_fit!$C$2*'worksheet_(ref_spectra)'!D837</f>
        <v>32762.071692712772</v>
      </c>
      <c r="F837" s="18">
        <f t="shared" si="26"/>
        <v>77852.919614703933</v>
      </c>
      <c r="G837" s="18">
        <f>Chls_fit!D$2*'worksheet_(ref_spectra)'!E837</f>
        <v>281.4632750103724</v>
      </c>
      <c r="H837" s="18">
        <f>Chls_fit!E$2*'worksheet_(ref_spectra)'!F837</f>
        <v>297.44756832275607</v>
      </c>
      <c r="I837" s="18">
        <f t="shared" si="27"/>
        <v>578.91084333312847</v>
      </c>
      <c r="J837" s="18">
        <f>Cars_fit!$B$2*'worksheet_(ref_spectra)'!G837</f>
        <v>0</v>
      </c>
      <c r="K837" s="18">
        <f>Cars_fit!$C$2*'worksheet_(ref_spectra)'!H837</f>
        <v>0</v>
      </c>
      <c r="L837" s="18">
        <f>Cars_fit!$D$2*'worksheet_(ref_spectra)'!I837</f>
        <v>0</v>
      </c>
      <c r="M837" s="18">
        <f>Cars_fit!$E$2*'worksheet_(ref_spectra)'!J837</f>
        <v>0</v>
      </c>
      <c r="N837" s="18">
        <f>Cars_fit!$F$2*'worksheet_(ref_spectra)'!K837</f>
        <v>0</v>
      </c>
    </row>
    <row r="838" spans="1:14" x14ac:dyDescent="0.25">
      <c r="A838" s="18">
        <f>'worksheet_(ref_spectra)'!A838</f>
        <v>684.39999999998099</v>
      </c>
      <c r="B838" s="18">
        <f>'worksheet_(ref_spectra)'!B838</f>
        <v>72608.854615358199</v>
      </c>
      <c r="C838" s="18">
        <f>'worksheet_(ref_spectra)'!Z838</f>
        <v>72547.378949350968</v>
      </c>
      <c r="D838" s="18">
        <f>Chls_fit!$B$2*'worksheet_(ref_spectra)'!C838</f>
        <v>41708.876291784341</v>
      </c>
      <c r="E838" s="18">
        <f>Chls_fit!$C$2*'worksheet_(ref_spectra)'!D838</f>
        <v>30276.131747978176</v>
      </c>
      <c r="F838" s="18">
        <f t="shared" si="26"/>
        <v>71985.008039762513</v>
      </c>
      <c r="G838" s="18">
        <f>Chls_fit!D$2*'worksheet_(ref_spectra)'!E838</f>
        <v>268.95379612102249</v>
      </c>
      <c r="H838" s="18">
        <f>Chls_fit!E$2*'worksheet_(ref_spectra)'!F838</f>
        <v>293.41711346743415</v>
      </c>
      <c r="I838" s="18">
        <f t="shared" si="27"/>
        <v>562.3709095884567</v>
      </c>
      <c r="J838" s="18">
        <f>Cars_fit!$B$2*'worksheet_(ref_spectra)'!G838</f>
        <v>0</v>
      </c>
      <c r="K838" s="18">
        <f>Cars_fit!$C$2*'worksheet_(ref_spectra)'!H838</f>
        <v>0</v>
      </c>
      <c r="L838" s="18">
        <f>Cars_fit!$D$2*'worksheet_(ref_spectra)'!I838</f>
        <v>0</v>
      </c>
      <c r="M838" s="18">
        <f>Cars_fit!$E$2*'worksheet_(ref_spectra)'!J838</f>
        <v>0</v>
      </c>
      <c r="N838" s="18">
        <f>Cars_fit!$F$2*'worksheet_(ref_spectra)'!K838</f>
        <v>0</v>
      </c>
    </row>
    <row r="839" spans="1:14" x14ac:dyDescent="0.25">
      <c r="A839" s="18">
        <f>'worksheet_(ref_spectra)'!A839</f>
        <v>684.79999999998097</v>
      </c>
      <c r="B839" s="18">
        <f>'worksheet_(ref_spectra)'!B839</f>
        <v>66434.233066988105</v>
      </c>
      <c r="C839" s="18">
        <f>'worksheet_(ref_spectra)'!Z839</f>
        <v>66862.45439929131</v>
      </c>
      <c r="D839" s="18">
        <f>Chls_fit!$B$2*'worksheet_(ref_spectra)'!C839</f>
        <v>38377.476199973134</v>
      </c>
      <c r="E839" s="18">
        <f>Chls_fit!$C$2*'worksheet_(ref_spectra)'!D839</f>
        <v>27953.740483818226</v>
      </c>
      <c r="F839" s="18">
        <f t="shared" si="26"/>
        <v>66331.216683791368</v>
      </c>
      <c r="G839" s="18">
        <f>Chls_fit!D$2*'worksheet_(ref_spectra)'!E839</f>
        <v>253.94242145380264</v>
      </c>
      <c r="H839" s="18">
        <f>Chls_fit!E$2*'worksheet_(ref_spectra)'!F839</f>
        <v>277.29529404614658</v>
      </c>
      <c r="I839" s="18">
        <f t="shared" si="27"/>
        <v>531.23771549994922</v>
      </c>
      <c r="J839" s="18">
        <f>Cars_fit!$B$2*'worksheet_(ref_spectra)'!G839</f>
        <v>0</v>
      </c>
      <c r="K839" s="18">
        <f>Cars_fit!$C$2*'worksheet_(ref_spectra)'!H839</f>
        <v>0</v>
      </c>
      <c r="L839" s="18">
        <f>Cars_fit!$D$2*'worksheet_(ref_spectra)'!I839</f>
        <v>0</v>
      </c>
      <c r="M839" s="18">
        <f>Cars_fit!$E$2*'worksheet_(ref_spectra)'!J839</f>
        <v>0</v>
      </c>
      <c r="N839" s="18">
        <f>Cars_fit!$F$2*'worksheet_(ref_spectra)'!K839</f>
        <v>0</v>
      </c>
    </row>
    <row r="840" spans="1:14" x14ac:dyDescent="0.25">
      <c r="A840" s="18">
        <f>'worksheet_(ref_spectra)'!A840</f>
        <v>685.19999999998095</v>
      </c>
      <c r="B840" s="18">
        <f>'worksheet_(ref_spectra)'!B840</f>
        <v>61640.351946999901</v>
      </c>
      <c r="C840" s="18">
        <f>'worksheet_(ref_spectra)'!Z840</f>
        <v>61700.454704391756</v>
      </c>
      <c r="D840" s="18">
        <f>Chls_fit!$B$2*'worksheet_(ref_spectra)'!C840</f>
        <v>35526.505722920279</v>
      </c>
      <c r="E840" s="18">
        <f>Chls_fit!$C$2*'worksheet_(ref_spectra)'!D840</f>
        <v>25683.684797442162</v>
      </c>
      <c r="F840" s="18">
        <f t="shared" si="26"/>
        <v>61210.190520362441</v>
      </c>
      <c r="G840" s="18">
        <f>Chls_fit!D$2*'worksheet_(ref_spectra)'!E840</f>
        <v>233.9272552308428</v>
      </c>
      <c r="H840" s="18">
        <f>Chls_fit!E$2*'worksheet_(ref_spectra)'!F840</f>
        <v>256.33692879847268</v>
      </c>
      <c r="I840" s="18">
        <f t="shared" si="27"/>
        <v>490.26418402931552</v>
      </c>
      <c r="J840" s="18">
        <f>Cars_fit!$B$2*'worksheet_(ref_spectra)'!G840</f>
        <v>0</v>
      </c>
      <c r="K840" s="18">
        <f>Cars_fit!$C$2*'worksheet_(ref_spectra)'!H840</f>
        <v>0</v>
      </c>
      <c r="L840" s="18">
        <f>Cars_fit!$D$2*'worksheet_(ref_spectra)'!I840</f>
        <v>0</v>
      </c>
      <c r="M840" s="18">
        <f>Cars_fit!$E$2*'worksheet_(ref_spectra)'!J840</f>
        <v>0</v>
      </c>
      <c r="N840" s="18">
        <f>Cars_fit!$F$2*'worksheet_(ref_spectra)'!K840</f>
        <v>0</v>
      </c>
    </row>
    <row r="841" spans="1:14" x14ac:dyDescent="0.25">
      <c r="A841" s="18">
        <f>'worksheet_(ref_spectra)'!A841</f>
        <v>685.59999999998104</v>
      </c>
      <c r="B841" s="18">
        <f>'worksheet_(ref_spectra)'!B841</f>
        <v>57534.974880605499</v>
      </c>
      <c r="C841" s="18">
        <f>'worksheet_(ref_spectra)'!Z841</f>
        <v>57046.761110653519</v>
      </c>
      <c r="D841" s="18">
        <f>Chls_fit!$B$2*'worksheet_(ref_spectra)'!C841</f>
        <v>32801.964091856462</v>
      </c>
      <c r="E841" s="18">
        <f>Chls_fit!$C$2*'worksheet_(ref_spectra)'!D841</f>
        <v>23753.810366661357</v>
      </c>
      <c r="F841" s="18">
        <f t="shared" si="26"/>
        <v>56555.774458517815</v>
      </c>
      <c r="G841" s="18">
        <f>Chls_fit!D$2*'worksheet_(ref_spectra)'!E841</f>
        <v>231.42535945297283</v>
      </c>
      <c r="H841" s="18">
        <f>Chls_fit!E$2*'worksheet_(ref_spectra)'!F841</f>
        <v>259.5612926827302</v>
      </c>
      <c r="I841" s="18">
        <f t="shared" si="27"/>
        <v>490.98665213570303</v>
      </c>
      <c r="J841" s="18">
        <f>Cars_fit!$B$2*'worksheet_(ref_spectra)'!G841</f>
        <v>0</v>
      </c>
      <c r="K841" s="18">
        <f>Cars_fit!$C$2*'worksheet_(ref_spectra)'!H841</f>
        <v>0</v>
      </c>
      <c r="L841" s="18">
        <f>Cars_fit!$D$2*'worksheet_(ref_spectra)'!I841</f>
        <v>0</v>
      </c>
      <c r="M841" s="18">
        <f>Cars_fit!$E$2*'worksheet_(ref_spectra)'!J841</f>
        <v>0</v>
      </c>
      <c r="N841" s="18">
        <f>Cars_fit!$F$2*'worksheet_(ref_spectra)'!K841</f>
        <v>0</v>
      </c>
    </row>
    <row r="842" spans="1:14" x14ac:dyDescent="0.25">
      <c r="A842" s="18">
        <f>'worksheet_(ref_spectra)'!A842</f>
        <v>685.99999999998101</v>
      </c>
      <c r="B842" s="18">
        <f>'worksheet_(ref_spectra)'!B842</f>
        <v>52621.018291494096</v>
      </c>
      <c r="C842" s="18">
        <f>'worksheet_(ref_spectra)'!Z842</f>
        <v>52776.633762256221</v>
      </c>
      <c r="D842" s="18">
        <f>Chls_fit!$B$2*'worksheet_(ref_spectra)'!C842</f>
        <v>30387.173133465796</v>
      </c>
      <c r="E842" s="18">
        <f>Chls_fit!$C$2*'worksheet_(ref_spectra)'!D842</f>
        <v>21928.607091448324</v>
      </c>
      <c r="F842" s="18">
        <f t="shared" si="26"/>
        <v>52315.780224914124</v>
      </c>
      <c r="G842" s="18">
        <f>Chls_fit!D$2*'worksheet_(ref_spectra)'!E842</f>
        <v>210.15924534107805</v>
      </c>
      <c r="H842" s="18">
        <f>Chls_fit!E$2*'worksheet_(ref_spectra)'!F842</f>
        <v>250.69429200102203</v>
      </c>
      <c r="I842" s="18">
        <f t="shared" si="27"/>
        <v>460.85353734210008</v>
      </c>
      <c r="J842" s="18">
        <f>Cars_fit!$B$2*'worksheet_(ref_spectra)'!G842</f>
        <v>0</v>
      </c>
      <c r="K842" s="18">
        <f>Cars_fit!$C$2*'worksheet_(ref_spectra)'!H842</f>
        <v>0</v>
      </c>
      <c r="L842" s="18">
        <f>Cars_fit!$D$2*'worksheet_(ref_spectra)'!I842</f>
        <v>0</v>
      </c>
      <c r="M842" s="18">
        <f>Cars_fit!$E$2*'worksheet_(ref_spectra)'!J842</f>
        <v>0</v>
      </c>
      <c r="N842" s="18">
        <f>Cars_fit!$F$2*'worksheet_(ref_spectra)'!K842</f>
        <v>0</v>
      </c>
    </row>
    <row r="843" spans="1:14" x14ac:dyDescent="0.25">
      <c r="A843" s="18">
        <f>'worksheet_(ref_spectra)'!A843</f>
        <v>686.39999999998099</v>
      </c>
      <c r="B843" s="18">
        <f>'worksheet_(ref_spectra)'!B843</f>
        <v>48421.095013099199</v>
      </c>
      <c r="C843" s="18">
        <f>'worksheet_(ref_spectra)'!Z843</f>
        <v>48587.359149786826</v>
      </c>
      <c r="D843" s="18">
        <f>Chls_fit!$B$2*'worksheet_(ref_spectra)'!C843</f>
        <v>27972.38217507513</v>
      </c>
      <c r="E843" s="18">
        <f>Chls_fit!$C$2*'worksheet_(ref_spectra)'!D843</f>
        <v>20162.281341242164</v>
      </c>
      <c r="F843" s="18">
        <f t="shared" si="26"/>
        <v>48134.66351631729</v>
      </c>
      <c r="G843" s="18">
        <f>Chls_fit!D$2*'worksheet_(ref_spectra)'!E843</f>
        <v>213.2866150634155</v>
      </c>
      <c r="H843" s="18">
        <f>Chls_fit!E$2*'worksheet_(ref_spectra)'!F843</f>
        <v>239.40901840612074</v>
      </c>
      <c r="I843" s="18">
        <f t="shared" si="27"/>
        <v>452.69563346953623</v>
      </c>
      <c r="J843" s="18">
        <f>Cars_fit!$B$2*'worksheet_(ref_spectra)'!G843</f>
        <v>0</v>
      </c>
      <c r="K843" s="18">
        <f>Cars_fit!$C$2*'worksheet_(ref_spectra)'!H843</f>
        <v>0</v>
      </c>
      <c r="L843" s="18">
        <f>Cars_fit!$D$2*'worksheet_(ref_spectra)'!I843</f>
        <v>0</v>
      </c>
      <c r="M843" s="18">
        <f>Cars_fit!$E$2*'worksheet_(ref_spectra)'!J843</f>
        <v>0</v>
      </c>
      <c r="N843" s="18">
        <f>Cars_fit!$F$2*'worksheet_(ref_spectra)'!K843</f>
        <v>0</v>
      </c>
    </row>
    <row r="844" spans="1:14" x14ac:dyDescent="0.25">
      <c r="A844" s="18">
        <f>'worksheet_(ref_spectra)'!A844</f>
        <v>686.79999999998097</v>
      </c>
      <c r="B844" s="18">
        <f>'worksheet_(ref_spectra)'!B844</f>
        <v>45244.668409446094</v>
      </c>
      <c r="C844" s="18">
        <f>'worksheet_(ref_spectra)'!Z844</f>
        <v>45199.611673265601</v>
      </c>
      <c r="D844" s="18">
        <f>Chls_fit!$B$2*'worksheet_(ref_spectra)'!C844</f>
        <v>25993.77073534665</v>
      </c>
      <c r="E844" s="18">
        <f>Chls_fit!$C$2*'worksheet_(ref_spectra)'!D844</f>
        <v>18781.930477192167</v>
      </c>
      <c r="F844" s="18">
        <f t="shared" si="26"/>
        <v>44775.701212538814</v>
      </c>
      <c r="G844" s="18">
        <f>Chls_fit!D$2*'worksheet_(ref_spectra)'!E844</f>
        <v>190.14407911811821</v>
      </c>
      <c r="H844" s="18">
        <f>Chls_fit!E$2*'worksheet_(ref_spectra)'!F844</f>
        <v>233.76638160867006</v>
      </c>
      <c r="I844" s="18">
        <f t="shared" si="27"/>
        <v>423.9104607267883</v>
      </c>
      <c r="J844" s="18">
        <f>Cars_fit!$B$2*'worksheet_(ref_spectra)'!G844</f>
        <v>0</v>
      </c>
      <c r="K844" s="18">
        <f>Cars_fit!$C$2*'worksheet_(ref_spectra)'!H844</f>
        <v>0</v>
      </c>
      <c r="L844" s="18">
        <f>Cars_fit!$D$2*'worksheet_(ref_spectra)'!I844</f>
        <v>0</v>
      </c>
      <c r="M844" s="18">
        <f>Cars_fit!$E$2*'worksheet_(ref_spectra)'!J844</f>
        <v>0</v>
      </c>
      <c r="N844" s="18">
        <f>Cars_fit!$F$2*'worksheet_(ref_spectra)'!K844</f>
        <v>0</v>
      </c>
    </row>
    <row r="845" spans="1:14" x14ac:dyDescent="0.25">
      <c r="A845" s="18">
        <f>'worksheet_(ref_spectra)'!A845</f>
        <v>687.19999999998095</v>
      </c>
      <c r="B845" s="18">
        <f>'worksheet_(ref_spectra)'!B845</f>
        <v>41991.195920018501</v>
      </c>
      <c r="C845" s="18">
        <f>'worksheet_(ref_spectra)'!Z845</f>
        <v>41709.779751013273</v>
      </c>
      <c r="D845" s="18">
        <f>Chls_fit!$B$2*'worksheet_(ref_spectra)'!C845</f>
        <v>23876.08756503023</v>
      </c>
      <c r="E845" s="18">
        <f>Chls_fit!$C$2*'worksheet_(ref_spectra)'!D845</f>
        <v>17440.831296480083</v>
      </c>
      <c r="F845" s="18">
        <f t="shared" si="26"/>
        <v>41316.918861510312</v>
      </c>
      <c r="G845" s="18">
        <f>Chls_fit!D$2*'worksheet_(ref_spectra)'!E845</f>
        <v>177.63460022876833</v>
      </c>
      <c r="H845" s="18">
        <f>Chls_fit!E$2*'worksheet_(ref_spectra)'!F845</f>
        <v>215.22628927418933</v>
      </c>
      <c r="I845" s="18">
        <f t="shared" si="27"/>
        <v>392.86088950295766</v>
      </c>
      <c r="J845" s="18">
        <f>Cars_fit!$B$2*'worksheet_(ref_spectra)'!G845</f>
        <v>0</v>
      </c>
      <c r="K845" s="18">
        <f>Cars_fit!$C$2*'worksheet_(ref_spectra)'!H845</f>
        <v>0</v>
      </c>
      <c r="L845" s="18">
        <f>Cars_fit!$D$2*'worksheet_(ref_spectra)'!I845</f>
        <v>0</v>
      </c>
      <c r="M845" s="18">
        <f>Cars_fit!$E$2*'worksheet_(ref_spectra)'!J845</f>
        <v>0</v>
      </c>
      <c r="N845" s="18">
        <f>Cars_fit!$F$2*'worksheet_(ref_spectra)'!K845</f>
        <v>0</v>
      </c>
    </row>
    <row r="846" spans="1:14" x14ac:dyDescent="0.25">
      <c r="A846" s="18">
        <f>'worksheet_(ref_spectra)'!A846</f>
        <v>687.59999999998104</v>
      </c>
      <c r="B846" s="18">
        <f>'worksheet_(ref_spectra)'!B846</f>
        <v>38573.9175753667</v>
      </c>
      <c r="C846" s="18">
        <f>'worksheet_(ref_spectra)'!Z846</f>
        <v>38538.196173010569</v>
      </c>
      <c r="D846" s="18">
        <f>Chls_fit!$B$2*'worksheet_(ref_spectra)'!C846</f>
        <v>22061.833625087504</v>
      </c>
      <c r="E846" s="18">
        <f>Chls_fit!$C$2*'worksheet_(ref_spectra)'!D846</f>
        <v>16073.564326876054</v>
      </c>
      <c r="F846" s="18">
        <f t="shared" si="26"/>
        <v>38135.397951963561</v>
      </c>
      <c r="G846" s="18">
        <f>Chls_fit!D$2*'worksheet_(ref_spectra)'!E846</f>
        <v>179.51102206217081</v>
      </c>
      <c r="H846" s="18">
        <f>Chls_fit!E$2*'worksheet_(ref_spectra)'!F846</f>
        <v>223.28719898483314</v>
      </c>
      <c r="I846" s="18">
        <f t="shared" si="27"/>
        <v>402.79822104700395</v>
      </c>
      <c r="J846" s="18">
        <f>Cars_fit!$B$2*'worksheet_(ref_spectra)'!G846</f>
        <v>0</v>
      </c>
      <c r="K846" s="18">
        <f>Cars_fit!$C$2*'worksheet_(ref_spectra)'!H846</f>
        <v>0</v>
      </c>
      <c r="L846" s="18">
        <f>Cars_fit!$D$2*'worksheet_(ref_spectra)'!I846</f>
        <v>0</v>
      </c>
      <c r="M846" s="18">
        <f>Cars_fit!$E$2*'worksheet_(ref_spectra)'!J846</f>
        <v>0</v>
      </c>
      <c r="N846" s="18">
        <f>Cars_fit!$F$2*'worksheet_(ref_spectra)'!K846</f>
        <v>0</v>
      </c>
    </row>
    <row r="847" spans="1:14" x14ac:dyDescent="0.25">
      <c r="A847" s="18">
        <f>'worksheet_(ref_spectra)'!A847</f>
        <v>687.99999999998101</v>
      </c>
      <c r="B847" s="18">
        <f>'worksheet_(ref_spectra)'!B847</f>
        <v>35648.057425409403</v>
      </c>
      <c r="C847" s="18">
        <f>'worksheet_(ref_spectra)'!Z847</f>
        <v>35588.690219913085</v>
      </c>
      <c r="D847" s="18">
        <f>Chls_fit!$B$2*'worksheet_(ref_spectra)'!C847</f>
        <v>20380.329973433269</v>
      </c>
      <c r="E847" s="18">
        <f>Chls_fit!$C$2*'worksheet_(ref_spectra)'!D847</f>
        <v>14830.594354508756</v>
      </c>
      <c r="F847" s="18">
        <f t="shared" si="26"/>
        <v>35210.924327942026</v>
      </c>
      <c r="G847" s="18">
        <f>Chls_fit!D$2*'worksheet_(ref_spectra)'!E847</f>
        <v>160.1213297836785</v>
      </c>
      <c r="H847" s="18">
        <f>Chls_fit!E$2*'worksheet_(ref_spectra)'!F847</f>
        <v>217.64456218738249</v>
      </c>
      <c r="I847" s="18">
        <f t="shared" si="27"/>
        <v>377.76589197106102</v>
      </c>
      <c r="J847" s="18">
        <f>Cars_fit!$B$2*'worksheet_(ref_spectra)'!G847</f>
        <v>0</v>
      </c>
      <c r="K847" s="18">
        <f>Cars_fit!$C$2*'worksheet_(ref_spectra)'!H847</f>
        <v>0</v>
      </c>
      <c r="L847" s="18">
        <f>Cars_fit!$D$2*'worksheet_(ref_spectra)'!I847</f>
        <v>0</v>
      </c>
      <c r="M847" s="18">
        <f>Cars_fit!$E$2*'worksheet_(ref_spectra)'!J847</f>
        <v>0</v>
      </c>
      <c r="N847" s="18">
        <f>Cars_fit!$F$2*'worksheet_(ref_spectra)'!K847</f>
        <v>0</v>
      </c>
    </row>
    <row r="848" spans="1:14" x14ac:dyDescent="0.25">
      <c r="A848" s="18">
        <f>'worksheet_(ref_spectra)'!A848</f>
        <v>688.39999999998099</v>
      </c>
      <c r="B848" s="18">
        <f>'worksheet_(ref_spectra)'!B848</f>
        <v>32605.025903077305</v>
      </c>
      <c r="C848" s="18">
        <f>'worksheet_(ref_spectra)'!Z848</f>
        <v>33232.05963191003</v>
      </c>
      <c r="D848" s="18">
        <f>Chls_fit!$B$2*'worksheet_(ref_spectra)'!C848</f>
        <v>19021.219879051088</v>
      </c>
      <c r="E848" s="18">
        <f>Chls_fit!$C$2*'worksheet_(ref_spectra)'!D848</f>
        <v>13842.760323837903</v>
      </c>
      <c r="F848" s="18">
        <f t="shared" si="26"/>
        <v>32863.98020288899</v>
      </c>
      <c r="G848" s="18">
        <f>Chls_fit!D$2*'worksheet_(ref_spectra)'!E848</f>
        <v>165.75059528388596</v>
      </c>
      <c r="H848" s="18">
        <f>Chls_fit!E$2*'worksheet_(ref_spectra)'!F848</f>
        <v>202.32883373715927</v>
      </c>
      <c r="I848" s="18">
        <f t="shared" si="27"/>
        <v>368.07942902104526</v>
      </c>
      <c r="J848" s="18">
        <f>Cars_fit!$B$2*'worksheet_(ref_spectra)'!G848</f>
        <v>0</v>
      </c>
      <c r="K848" s="18">
        <f>Cars_fit!$C$2*'worksheet_(ref_spectra)'!H848</f>
        <v>0</v>
      </c>
      <c r="L848" s="18">
        <f>Cars_fit!$D$2*'worksheet_(ref_spectra)'!I848</f>
        <v>0</v>
      </c>
      <c r="M848" s="18">
        <f>Cars_fit!$E$2*'worksheet_(ref_spectra)'!J848</f>
        <v>0</v>
      </c>
      <c r="N848" s="18">
        <f>Cars_fit!$F$2*'worksheet_(ref_spectra)'!K848</f>
        <v>0</v>
      </c>
    </row>
    <row r="849" spans="1:14" x14ac:dyDescent="0.25">
      <c r="A849" s="18">
        <f>'worksheet_(ref_spectra)'!A849</f>
        <v>688.79999999998097</v>
      </c>
      <c r="B849" s="18">
        <f>'worksheet_(ref_spectra)'!B849</f>
        <v>31382.281578845399</v>
      </c>
      <c r="C849" s="18">
        <f>'worksheet_(ref_spectra)'!Z849</f>
        <v>30664.386224913051</v>
      </c>
      <c r="D849" s="18">
        <f>Chls_fit!$B$2*'worksheet_(ref_spectra)'!C849</f>
        <v>17510.395169482057</v>
      </c>
      <c r="E849" s="18">
        <f>Chls_fit!$C$2*'worksheet_(ref_spectra)'!D849</f>
        <v>12782.964873714209</v>
      </c>
      <c r="F849" s="18">
        <f t="shared" si="26"/>
        <v>30293.360043196266</v>
      </c>
      <c r="G849" s="18">
        <f>Chls_fit!D$2*'worksheet_(ref_spectra)'!E849</f>
        <v>169.50343895069091</v>
      </c>
      <c r="H849" s="18">
        <f>Chls_fit!E$2*'worksheet_(ref_spectra)'!F849</f>
        <v>201.52274276609489</v>
      </c>
      <c r="I849" s="18">
        <f t="shared" si="27"/>
        <v>371.0261817167858</v>
      </c>
      <c r="J849" s="18">
        <f>Cars_fit!$B$2*'worksheet_(ref_spectra)'!G849</f>
        <v>0</v>
      </c>
      <c r="K849" s="18">
        <f>Cars_fit!$C$2*'worksheet_(ref_spectra)'!H849</f>
        <v>0</v>
      </c>
      <c r="L849" s="18">
        <f>Cars_fit!$D$2*'worksheet_(ref_spectra)'!I849</f>
        <v>0</v>
      </c>
      <c r="M849" s="18">
        <f>Cars_fit!$E$2*'worksheet_(ref_spectra)'!J849</f>
        <v>0</v>
      </c>
      <c r="N849" s="18">
        <f>Cars_fit!$F$2*'worksheet_(ref_spectra)'!K849</f>
        <v>0</v>
      </c>
    </row>
    <row r="850" spans="1:14" x14ac:dyDescent="0.25">
      <c r="A850" s="18">
        <f>'worksheet_(ref_spectra)'!A850</f>
        <v>689.19999999998095</v>
      </c>
      <c r="B850" s="18">
        <f>'worksheet_(ref_spectra)'!B850</f>
        <v>28463.3752302223</v>
      </c>
      <c r="C850" s="18">
        <f>'worksheet_(ref_spectra)'!Z850</f>
        <v>28346.064531038359</v>
      </c>
      <c r="D850" s="18">
        <f>Chls_fit!$B$2*'worksheet_(ref_spectra)'!C850</f>
        <v>16100.713536704261</v>
      </c>
      <c r="E850" s="18">
        <f>Chls_fit!$C$2*'worksheet_(ref_spectra)'!D850</f>
        <v>11899.801998611129</v>
      </c>
      <c r="F850" s="18">
        <f t="shared" si="26"/>
        <v>28000.51553531539</v>
      </c>
      <c r="G850" s="18">
        <f>Chls_fit!D$2*'worksheet_(ref_spectra)'!E850</f>
        <v>148.8627987832636</v>
      </c>
      <c r="H850" s="18">
        <f>Chls_fit!E$2*'worksheet_(ref_spectra)'!F850</f>
        <v>196.68619693970862</v>
      </c>
      <c r="I850" s="18">
        <f t="shared" si="27"/>
        <v>345.54899572297222</v>
      </c>
      <c r="J850" s="18">
        <f>Cars_fit!$B$2*'worksheet_(ref_spectra)'!G850</f>
        <v>0</v>
      </c>
      <c r="K850" s="18">
        <f>Cars_fit!$C$2*'worksheet_(ref_spectra)'!H850</f>
        <v>0</v>
      </c>
      <c r="L850" s="18">
        <f>Cars_fit!$D$2*'worksheet_(ref_spectra)'!I850</f>
        <v>0</v>
      </c>
      <c r="M850" s="18">
        <f>Cars_fit!$E$2*'worksheet_(ref_spectra)'!J850</f>
        <v>0</v>
      </c>
      <c r="N850" s="18">
        <f>Cars_fit!$F$2*'worksheet_(ref_spectra)'!K850</f>
        <v>0</v>
      </c>
    </row>
    <row r="851" spans="1:14" x14ac:dyDescent="0.25">
      <c r="A851" s="18">
        <f>'worksheet_(ref_spectra)'!A851</f>
        <v>689.59999999998104</v>
      </c>
      <c r="B851" s="18">
        <f>'worksheet_(ref_spectra)'!B851</f>
        <v>26372.763370389799</v>
      </c>
      <c r="C851" s="18">
        <f>'worksheet_(ref_spectra)'!Z851</f>
        <v>26481.404922067879</v>
      </c>
      <c r="D851" s="18">
        <f>Chls_fit!$B$2*'worksheet_(ref_spectra)'!C851</f>
        <v>15038.711230396324</v>
      </c>
      <c r="E851" s="18">
        <f>Chls_fit!$C$2*'worksheet_(ref_spectra)'!D851</f>
        <v>11114.768331852834</v>
      </c>
      <c r="F851" s="18">
        <f t="shared" si="26"/>
        <v>26153.479562249158</v>
      </c>
      <c r="G851" s="18">
        <f>Chls_fit!D$2*'worksheet_(ref_spectra)'!E851</f>
        <v>140.1061635607187</v>
      </c>
      <c r="H851" s="18">
        <f>Chls_fit!E$2*'worksheet_(ref_spectra)'!F851</f>
        <v>187.81919625800043</v>
      </c>
      <c r="I851" s="18">
        <f t="shared" si="27"/>
        <v>327.92535981871913</v>
      </c>
      <c r="J851" s="18">
        <f>Cars_fit!$B$2*'worksheet_(ref_spectra)'!G851</f>
        <v>0</v>
      </c>
      <c r="K851" s="18">
        <f>Cars_fit!$C$2*'worksheet_(ref_spectra)'!H851</f>
        <v>0</v>
      </c>
      <c r="L851" s="18">
        <f>Cars_fit!$D$2*'worksheet_(ref_spectra)'!I851</f>
        <v>0</v>
      </c>
      <c r="M851" s="18">
        <f>Cars_fit!$E$2*'worksheet_(ref_spectra)'!J851</f>
        <v>0</v>
      </c>
      <c r="N851" s="18">
        <f>Cars_fit!$F$2*'worksheet_(ref_spectra)'!K851</f>
        <v>0</v>
      </c>
    </row>
    <row r="852" spans="1:14" x14ac:dyDescent="0.25">
      <c r="A852" s="18">
        <f>'worksheet_(ref_spectra)'!A852</f>
        <v>689.99999999998101</v>
      </c>
      <c r="B852" s="18">
        <f>'worksheet_(ref_spectra)'!B852</f>
        <v>24693.5145461334</v>
      </c>
      <c r="C852" s="18">
        <f>'worksheet_(ref_spectra)'!Z852</f>
        <v>24639.921800519507</v>
      </c>
      <c r="D852" s="18">
        <f>Chls_fit!$B$2*'worksheet_(ref_spectra)'!C852</f>
        <v>13894.53017419551</v>
      </c>
      <c r="E852" s="18">
        <f>Chls_fit!$C$2*'worksheet_(ref_spectra)'!D852</f>
        <v>10408.238031770372</v>
      </c>
      <c r="F852" s="18">
        <f t="shared" si="26"/>
        <v>24302.768205965884</v>
      </c>
      <c r="G852" s="18">
        <f>Chls_fit!D$2*'worksheet_(ref_spectra)'!E852</f>
        <v>138.8552156717837</v>
      </c>
      <c r="H852" s="18">
        <f>Chls_fit!E$2*'worksheet_(ref_spectra)'!F852</f>
        <v>198.29837888183738</v>
      </c>
      <c r="I852" s="18">
        <f t="shared" si="27"/>
        <v>337.15359455362108</v>
      </c>
      <c r="J852" s="18">
        <f>Cars_fit!$B$2*'worksheet_(ref_spectra)'!G852</f>
        <v>0</v>
      </c>
      <c r="K852" s="18">
        <f>Cars_fit!$C$2*'worksheet_(ref_spectra)'!H852</f>
        <v>0</v>
      </c>
      <c r="L852" s="18">
        <f>Cars_fit!$D$2*'worksheet_(ref_spectra)'!I852</f>
        <v>0</v>
      </c>
      <c r="M852" s="18">
        <f>Cars_fit!$E$2*'worksheet_(ref_spectra)'!J852</f>
        <v>0</v>
      </c>
      <c r="N852" s="18">
        <f>Cars_fit!$F$2*'worksheet_(ref_spectra)'!K852</f>
        <v>0</v>
      </c>
    </row>
    <row r="853" spans="1:14" x14ac:dyDescent="0.25">
      <c r="A853" s="18">
        <f>'worksheet_(ref_spectra)'!A853</f>
        <v>690.39999999998099</v>
      </c>
      <c r="B853" s="18">
        <f>'worksheet_(ref_spectra)'!B853</f>
        <v>23092.1699032223</v>
      </c>
      <c r="C853" s="18">
        <f>'worksheet_(ref_spectra)'!Z853</f>
        <v>22828.126662011382</v>
      </c>
      <c r="D853" s="18">
        <f>Chls_fit!$B$2*'worksheet_(ref_spectra)'!C853</f>
        <v>12927.349502379353</v>
      </c>
      <c r="E853" s="18">
        <f>Chls_fit!$C$2*'worksheet_(ref_spectra)'!D853</f>
        <v>9577.4107344511776</v>
      </c>
      <c r="F853" s="18">
        <f t="shared" si="26"/>
        <v>22504.760236830531</v>
      </c>
      <c r="G853" s="18">
        <f>Chls_fit!D$2*'worksheet_(ref_spectra)'!E853</f>
        <v>136.35331989391372</v>
      </c>
      <c r="H853" s="18">
        <f>Chls_fit!E$2*'worksheet_(ref_spectra)'!F853</f>
        <v>187.01310528693605</v>
      </c>
      <c r="I853" s="18">
        <f t="shared" si="27"/>
        <v>323.36642518084977</v>
      </c>
      <c r="J853" s="18">
        <f>Cars_fit!$B$2*'worksheet_(ref_spectra)'!G853</f>
        <v>0</v>
      </c>
      <c r="K853" s="18">
        <f>Cars_fit!$C$2*'worksheet_(ref_spectra)'!H853</f>
        <v>0</v>
      </c>
      <c r="L853" s="18">
        <f>Cars_fit!$D$2*'worksheet_(ref_spectra)'!I853</f>
        <v>0</v>
      </c>
      <c r="M853" s="18">
        <f>Cars_fit!$E$2*'worksheet_(ref_spectra)'!J853</f>
        <v>0</v>
      </c>
      <c r="N853" s="18">
        <f>Cars_fit!$F$2*'worksheet_(ref_spectra)'!K853</f>
        <v>0</v>
      </c>
    </row>
    <row r="854" spans="1:14" x14ac:dyDescent="0.25">
      <c r="A854" s="18">
        <f>'worksheet_(ref_spectra)'!A854</f>
        <v>690.79999999998097</v>
      </c>
      <c r="B854" s="18">
        <f>'worksheet_(ref_spectra)'!B854</f>
        <v>21484.226833245302</v>
      </c>
      <c r="C854" s="18">
        <f>'worksheet_(ref_spectra)'!Z854</f>
        <v>21098.053905454781</v>
      </c>
      <c r="D854" s="18">
        <f>Chls_fit!$B$2*'worksheet_(ref_spectra)'!C854</f>
        <v>11953.847388263745</v>
      </c>
      <c r="E854" s="18">
        <f>Chls_fit!$C$2*'worksheet_(ref_spectra)'!D854</f>
        <v>8857.7965399227414</v>
      </c>
      <c r="F854" s="18">
        <f t="shared" si="26"/>
        <v>20811.643928186488</v>
      </c>
      <c r="G854" s="18">
        <f>Chls_fit!D$2*'worksheet_(ref_spectra)'!E854</f>
        <v>121.96741917116137</v>
      </c>
      <c r="H854" s="18">
        <f>Chls_fit!E$2*'worksheet_(ref_spectra)'!F854</f>
        <v>164.44255809713343</v>
      </c>
      <c r="I854" s="18">
        <f t="shared" si="27"/>
        <v>286.40997726829482</v>
      </c>
      <c r="J854" s="18">
        <f>Cars_fit!$B$2*'worksheet_(ref_spectra)'!G854</f>
        <v>0</v>
      </c>
      <c r="K854" s="18">
        <f>Cars_fit!$C$2*'worksheet_(ref_spectra)'!H854</f>
        <v>0</v>
      </c>
      <c r="L854" s="18">
        <f>Cars_fit!$D$2*'worksheet_(ref_spectra)'!I854</f>
        <v>0</v>
      </c>
      <c r="M854" s="18">
        <f>Cars_fit!$E$2*'worksheet_(ref_spectra)'!J854</f>
        <v>0</v>
      </c>
      <c r="N854" s="18">
        <f>Cars_fit!$F$2*'worksheet_(ref_spectra)'!K854</f>
        <v>0</v>
      </c>
    </row>
    <row r="855" spans="1:14" x14ac:dyDescent="0.25">
      <c r="A855" s="18">
        <f>'worksheet_(ref_spectra)'!A855</f>
        <v>691.19999999998095</v>
      </c>
      <c r="B855" s="18">
        <f>'worksheet_(ref_spectra)'!B855</f>
        <v>19744.293310664001</v>
      </c>
      <c r="C855" s="18">
        <f>'worksheet_(ref_spectra)'!Z855</f>
        <v>19646.084954838185</v>
      </c>
      <c r="D855" s="18">
        <f>Chls_fit!$B$2*'worksheet_(ref_spectra)'!C855</f>
        <v>11024.5953702443</v>
      </c>
      <c r="E855" s="18">
        <f>Chls_fit!$C$2*'worksheet_(ref_spectra)'!D855</f>
        <v>8334.4407620838792</v>
      </c>
      <c r="F855" s="18">
        <f t="shared" si="26"/>
        <v>19359.03613232818</v>
      </c>
      <c r="G855" s="18">
        <f>Chls_fit!D$2*'worksheet_(ref_spectra)'!E855</f>
        <v>116.9636276154214</v>
      </c>
      <c r="H855" s="18">
        <f>Chls_fit!E$2*'worksheet_(ref_spectra)'!F855</f>
        <v>170.08519489458408</v>
      </c>
      <c r="I855" s="18">
        <f t="shared" si="27"/>
        <v>287.04882251000549</v>
      </c>
      <c r="J855" s="18">
        <f>Cars_fit!$B$2*'worksheet_(ref_spectra)'!G855</f>
        <v>0</v>
      </c>
      <c r="K855" s="18">
        <f>Cars_fit!$C$2*'worksheet_(ref_spectra)'!H855</f>
        <v>0</v>
      </c>
      <c r="L855" s="18">
        <f>Cars_fit!$D$2*'worksheet_(ref_spectra)'!I855</f>
        <v>0</v>
      </c>
      <c r="M855" s="18">
        <f>Cars_fit!$E$2*'worksheet_(ref_spectra)'!J855</f>
        <v>0</v>
      </c>
      <c r="N855" s="18">
        <f>Cars_fit!$F$2*'worksheet_(ref_spectra)'!K855</f>
        <v>0</v>
      </c>
    </row>
    <row r="856" spans="1:14" x14ac:dyDescent="0.25">
      <c r="A856" s="18">
        <f>'worksheet_(ref_spectra)'!A856</f>
        <v>691.59999999998104</v>
      </c>
      <c r="B856" s="18">
        <f>'worksheet_(ref_spectra)'!B856</f>
        <v>18131.4514305804</v>
      </c>
      <c r="C856" s="18">
        <f>'worksheet_(ref_spectra)'!Z856</f>
        <v>18381.996765543568</v>
      </c>
      <c r="D856" s="18">
        <f>Chls_fit!$B$2*'worksheet_(ref_spectra)'!C856</f>
        <v>10278.665178908963</v>
      </c>
      <c r="E856" s="18">
        <f>Chls_fit!$C$2*'worksheet_(ref_spectra)'!D856</f>
        <v>7811.0849842450179</v>
      </c>
      <c r="F856" s="18">
        <f t="shared" si="26"/>
        <v>18089.750163153982</v>
      </c>
      <c r="G856" s="18">
        <f>Chls_fit!D$2*'worksheet_(ref_spectra)'!E856</f>
        <v>115.71267972648641</v>
      </c>
      <c r="H856" s="18">
        <f>Chls_fit!E$2*'worksheet_(ref_spectra)'!F856</f>
        <v>176.53392266309913</v>
      </c>
      <c r="I856" s="18">
        <f t="shared" si="27"/>
        <v>292.24660238958552</v>
      </c>
      <c r="J856" s="18">
        <f>Cars_fit!$B$2*'worksheet_(ref_spectra)'!G856</f>
        <v>0</v>
      </c>
      <c r="K856" s="18">
        <f>Cars_fit!$C$2*'worksheet_(ref_spectra)'!H856</f>
        <v>0</v>
      </c>
      <c r="L856" s="18">
        <f>Cars_fit!$D$2*'worksheet_(ref_spectra)'!I856</f>
        <v>0</v>
      </c>
      <c r="M856" s="18">
        <f>Cars_fit!$E$2*'worksheet_(ref_spectra)'!J856</f>
        <v>0</v>
      </c>
      <c r="N856" s="18">
        <f>Cars_fit!$F$2*'worksheet_(ref_spectra)'!K856</f>
        <v>0</v>
      </c>
    </row>
    <row r="857" spans="1:14" x14ac:dyDescent="0.25">
      <c r="A857" s="18">
        <f>'worksheet_(ref_spectra)'!A857</f>
        <v>691.99999999998101</v>
      </c>
      <c r="B857" s="18">
        <f>'worksheet_(ref_spectra)'!B857</f>
        <v>17560.942495966799</v>
      </c>
      <c r="C857" s="18">
        <f>'worksheet_(ref_spectra)'!Z857</f>
        <v>17203.969430089233</v>
      </c>
      <c r="D857" s="18">
        <f>Chls_fit!$B$2*'worksheet_(ref_spectra)'!C857</f>
        <v>9595.949410568146</v>
      </c>
      <c r="E857" s="18">
        <f>Chls_fit!$C$2*'worksheet_(ref_spectra)'!D857</f>
        <v>7313.8969952980988</v>
      </c>
      <c r="F857" s="18">
        <f t="shared" si="26"/>
        <v>16909.846405866243</v>
      </c>
      <c r="G857" s="18">
        <f>Chls_fit!D$2*'worksheet_(ref_spectra)'!E857</f>
        <v>117.5891015598889</v>
      </c>
      <c r="H857" s="18">
        <f>Chls_fit!E$2*'worksheet_(ref_spectra)'!F857</f>
        <v>176.53392266309913</v>
      </c>
      <c r="I857" s="18">
        <f t="shared" si="27"/>
        <v>294.12302422298802</v>
      </c>
      <c r="J857" s="18">
        <f>Cars_fit!$B$2*'worksheet_(ref_spectra)'!G857</f>
        <v>0</v>
      </c>
      <c r="K857" s="18">
        <f>Cars_fit!$C$2*'worksheet_(ref_spectra)'!H857</f>
        <v>0</v>
      </c>
      <c r="L857" s="18">
        <f>Cars_fit!$D$2*'worksheet_(ref_spectra)'!I857</f>
        <v>0</v>
      </c>
      <c r="M857" s="18">
        <f>Cars_fit!$E$2*'worksheet_(ref_spectra)'!J857</f>
        <v>0</v>
      </c>
      <c r="N857" s="18">
        <f>Cars_fit!$F$2*'worksheet_(ref_spectra)'!K857</f>
        <v>0</v>
      </c>
    </row>
    <row r="858" spans="1:14" x14ac:dyDescent="0.25">
      <c r="A858" s="18">
        <f>'worksheet_(ref_spectra)'!A858</f>
        <v>692.39999999998099</v>
      </c>
      <c r="B858" s="18">
        <f>'worksheet_(ref_spectra)'!B858</f>
        <v>16023.5653700317</v>
      </c>
      <c r="C858" s="18">
        <f>'worksheet_(ref_spectra)'!Z858</f>
        <v>15835.856799525791</v>
      </c>
      <c r="D858" s="18">
        <f>Chls_fit!$B$2*'worksheet_(ref_spectra)'!C858</f>
        <v>8850.0192192328086</v>
      </c>
      <c r="E858" s="18">
        <f>Chls_fit!$C$2*'worksheet_(ref_spectra)'!D858</f>
        <v>6718.5797980063926</v>
      </c>
      <c r="F858" s="18">
        <f t="shared" si="26"/>
        <v>15568.599017239201</v>
      </c>
      <c r="G858" s="18">
        <f>Chls_fit!D$2*'worksheet_(ref_spectra)'!E858</f>
        <v>115.71267972648641</v>
      </c>
      <c r="H858" s="18">
        <f>Chls_fit!E$2*'worksheet_(ref_spectra)'!F858</f>
        <v>151.54510256010335</v>
      </c>
      <c r="I858" s="18">
        <f t="shared" si="27"/>
        <v>267.25778228658976</v>
      </c>
      <c r="J858" s="18">
        <f>Cars_fit!$B$2*'worksheet_(ref_spectra)'!G858</f>
        <v>0</v>
      </c>
      <c r="K858" s="18">
        <f>Cars_fit!$C$2*'worksheet_(ref_spectra)'!H858</f>
        <v>0</v>
      </c>
      <c r="L858" s="18">
        <f>Cars_fit!$D$2*'worksheet_(ref_spectra)'!I858</f>
        <v>0</v>
      </c>
      <c r="M858" s="18">
        <f>Cars_fit!$E$2*'worksheet_(ref_spectra)'!J858</f>
        <v>0</v>
      </c>
      <c r="N858" s="18">
        <f>Cars_fit!$F$2*'worksheet_(ref_spectra)'!K858</f>
        <v>0</v>
      </c>
    </row>
    <row r="859" spans="1:14" x14ac:dyDescent="0.25">
      <c r="A859" s="18">
        <f>'worksheet_(ref_spectra)'!A859</f>
        <v>692.79999999998097</v>
      </c>
      <c r="B859" s="18">
        <f>'worksheet_(ref_spectra)'!B859</f>
        <v>15009.5991395482</v>
      </c>
      <c r="C859" s="18">
        <f>'worksheet_(ref_spectra)'!Z859</f>
        <v>14649.572362149871</v>
      </c>
      <c r="D859" s="18">
        <f>Chls_fit!$B$2*'worksheet_(ref_spectra)'!C859</f>
        <v>8028.2317203040484</v>
      </c>
      <c r="E859" s="18">
        <f>Chls_fit!$C$2*'worksheet_(ref_spectra)'!D859</f>
        <v>6365.3146479651614</v>
      </c>
      <c r="F859" s="18">
        <f t="shared" si="26"/>
        <v>14393.54636826921</v>
      </c>
      <c r="G859" s="18">
        <f>Chls_fit!D$2*'worksheet_(ref_spectra)'!E859</f>
        <v>93.195617725656632</v>
      </c>
      <c r="H859" s="18">
        <f>Chls_fit!E$2*'worksheet_(ref_spectra)'!F859</f>
        <v>162.83037615500467</v>
      </c>
      <c r="I859" s="18">
        <f t="shared" si="27"/>
        <v>256.0259938806613</v>
      </c>
      <c r="J859" s="18">
        <f>Cars_fit!$B$2*'worksheet_(ref_spectra)'!G859</f>
        <v>0</v>
      </c>
      <c r="K859" s="18">
        <f>Cars_fit!$C$2*'worksheet_(ref_spectra)'!H859</f>
        <v>0</v>
      </c>
      <c r="L859" s="18">
        <f>Cars_fit!$D$2*'worksheet_(ref_spectra)'!I859</f>
        <v>0</v>
      </c>
      <c r="M859" s="18">
        <f>Cars_fit!$E$2*'worksheet_(ref_spectra)'!J859</f>
        <v>0</v>
      </c>
      <c r="N859" s="18">
        <f>Cars_fit!$F$2*'worksheet_(ref_spectra)'!K859</f>
        <v>0</v>
      </c>
    </row>
    <row r="860" spans="1:14" x14ac:dyDescent="0.25">
      <c r="A860" s="18">
        <f>'worksheet_(ref_spectra)'!A860</f>
        <v>693.19999999998004</v>
      </c>
      <c r="B860" s="18">
        <f>'worksheet_(ref_spectra)'!B860</f>
        <v>13663.529762436499</v>
      </c>
      <c r="C860" s="18">
        <f>'worksheet_(ref_spectra)'!Z860</f>
        <v>13838.813370390795</v>
      </c>
      <c r="D860" s="18">
        <f>Chls_fit!$B$2*'worksheet_(ref_spectra)'!C860</f>
        <v>7585.7307593424075</v>
      </c>
      <c r="E860" s="18">
        <f>Chls_fit!$C$2*'worksheet_(ref_spectra)'!D860</f>
        <v>5985.8817090319862</v>
      </c>
      <c r="F860" s="18">
        <f t="shared" si="26"/>
        <v>13571.612468374395</v>
      </c>
      <c r="G860" s="18">
        <f>Chls_fit!D$2*'worksheet_(ref_spectra)'!E860</f>
        <v>101.95225294820155</v>
      </c>
      <c r="H860" s="18">
        <f>Chls_fit!E$2*'worksheet_(ref_spectra)'!F860</f>
        <v>165.24864906819781</v>
      </c>
      <c r="I860" s="18">
        <f t="shared" si="27"/>
        <v>267.20090201639937</v>
      </c>
      <c r="J860" s="18">
        <f>Cars_fit!$B$2*'worksheet_(ref_spectra)'!G860</f>
        <v>0</v>
      </c>
      <c r="K860" s="18">
        <f>Cars_fit!$C$2*'worksheet_(ref_spectra)'!H860</f>
        <v>0</v>
      </c>
      <c r="L860" s="18">
        <f>Cars_fit!$D$2*'worksheet_(ref_spectra)'!I860</f>
        <v>0</v>
      </c>
      <c r="M860" s="18">
        <f>Cars_fit!$E$2*'worksheet_(ref_spectra)'!J860</f>
        <v>0</v>
      </c>
      <c r="N860" s="18">
        <f>Cars_fit!$F$2*'worksheet_(ref_spectra)'!K860</f>
        <v>0</v>
      </c>
    </row>
    <row r="861" spans="1:14" x14ac:dyDescent="0.25">
      <c r="A861" s="18">
        <f>'worksheet_(ref_spectra)'!A861</f>
        <v>693.59999999998001</v>
      </c>
      <c r="B861" s="18">
        <f>'worksheet_(ref_spectra)'!B861</f>
        <v>13015.0812622217</v>
      </c>
      <c r="C861" s="18">
        <f>'worksheet_(ref_spectra)'!Z861</f>
        <v>12978.37680205307</v>
      </c>
      <c r="D861" s="18">
        <f>Chls_fit!$B$2*'worksheet_(ref_spectra)'!C861</f>
        <v>7086.3368176856993</v>
      </c>
      <c r="E861" s="18">
        <f>Chls_fit!$C$2*'worksheet_(ref_spectra)'!D861</f>
        <v>5645.7004534367252</v>
      </c>
      <c r="F861" s="18">
        <f t="shared" si="26"/>
        <v>12732.037271122424</v>
      </c>
      <c r="G861" s="18">
        <f>Chls_fit!D$2*'worksheet_(ref_spectra)'!E861</f>
        <v>98.82488322586407</v>
      </c>
      <c r="H861" s="18">
        <f>Chls_fit!E$2*'worksheet_(ref_spectra)'!F861</f>
        <v>147.51464770478145</v>
      </c>
      <c r="I861" s="18">
        <f t="shared" si="27"/>
        <v>246.33953093064554</v>
      </c>
      <c r="J861" s="18">
        <f>Cars_fit!$B$2*'worksheet_(ref_spectra)'!G861</f>
        <v>0</v>
      </c>
      <c r="K861" s="18">
        <f>Cars_fit!$C$2*'worksheet_(ref_spectra)'!H861</f>
        <v>0</v>
      </c>
      <c r="L861" s="18">
        <f>Cars_fit!$D$2*'worksheet_(ref_spectra)'!I861</f>
        <v>0</v>
      </c>
      <c r="M861" s="18">
        <f>Cars_fit!$E$2*'worksheet_(ref_spectra)'!J861</f>
        <v>0</v>
      </c>
      <c r="N861" s="18">
        <f>Cars_fit!$F$2*'worksheet_(ref_spectra)'!K861</f>
        <v>0</v>
      </c>
    </row>
    <row r="862" spans="1:14" x14ac:dyDescent="0.25">
      <c r="A862" s="18">
        <f>'worksheet_(ref_spectra)'!A862</f>
        <v>693.99999999997999</v>
      </c>
      <c r="B862" s="18">
        <f>'worksheet_(ref_spectra)'!B862</f>
        <v>12206.3867819805</v>
      </c>
      <c r="C862" s="18">
        <f>'worksheet_(ref_spectra)'!Z862</f>
        <v>11879.961891028654</v>
      </c>
      <c r="D862" s="18">
        <f>Chls_fit!$B$2*'worksheet_(ref_spectra)'!C862</f>
        <v>6485.7997992377586</v>
      </c>
      <c r="E862" s="18">
        <f>Chls_fit!$C$2*'worksheet_(ref_spectra)'!D862</f>
        <v>5161.596358935778</v>
      </c>
      <c r="F862" s="18">
        <f t="shared" si="26"/>
        <v>11647.396158173537</v>
      </c>
      <c r="G862" s="18">
        <f>Chls_fit!D$2*'worksheet_(ref_spectra)'!E862</f>
        <v>90.693721947786656</v>
      </c>
      <c r="H862" s="18">
        <f>Chls_fit!E$2*'worksheet_(ref_spectra)'!F862</f>
        <v>141.8720109073308</v>
      </c>
      <c r="I862" s="18">
        <f t="shared" si="27"/>
        <v>232.56573285511746</v>
      </c>
      <c r="J862" s="18">
        <f>Cars_fit!$B$2*'worksheet_(ref_spectra)'!G862</f>
        <v>0</v>
      </c>
      <c r="K862" s="18">
        <f>Cars_fit!$C$2*'worksheet_(ref_spectra)'!H862</f>
        <v>0</v>
      </c>
      <c r="L862" s="18">
        <f>Cars_fit!$D$2*'worksheet_(ref_spectra)'!I862</f>
        <v>0</v>
      </c>
      <c r="M862" s="18">
        <f>Cars_fit!$E$2*'worksheet_(ref_spectra)'!J862</f>
        <v>0</v>
      </c>
      <c r="N862" s="18">
        <f>Cars_fit!$F$2*'worksheet_(ref_spectra)'!K862</f>
        <v>0</v>
      </c>
    </row>
    <row r="863" spans="1:14" x14ac:dyDescent="0.25">
      <c r="A863" s="18">
        <f>'worksheet_(ref_spectra)'!A863</f>
        <v>694.39999999997997</v>
      </c>
      <c r="B863" s="18">
        <f>'worksheet_(ref_spectra)'!B863</f>
        <v>11797.872586220999</v>
      </c>
      <c r="C863" s="18">
        <f>'worksheet_(ref_spectra)'!Z863</f>
        <v>11163.927795783156</v>
      </c>
      <c r="D863" s="18">
        <f>Chls_fit!$B$2*'worksheet_(ref_spectra)'!C863</f>
        <v>6093.8703766717344</v>
      </c>
      <c r="E863" s="18">
        <f>Chls_fit!$C$2*'worksheet_(ref_spectra)'!D863</f>
        <v>4847.5828922324608</v>
      </c>
      <c r="F863" s="18">
        <f t="shared" si="26"/>
        <v>10941.453268904195</v>
      </c>
      <c r="G863" s="18">
        <f>Chls_fit!D$2*'worksheet_(ref_spectra)'!E863</f>
        <v>78.184243058436763</v>
      </c>
      <c r="H863" s="18">
        <f>Chls_fit!E$2*'worksheet_(ref_spectra)'!F863</f>
        <v>144.29028382052394</v>
      </c>
      <c r="I863" s="18">
        <f t="shared" si="27"/>
        <v>222.47452687896072</v>
      </c>
      <c r="J863" s="18">
        <f>Cars_fit!$B$2*'worksheet_(ref_spectra)'!G863</f>
        <v>0</v>
      </c>
      <c r="K863" s="18">
        <f>Cars_fit!$C$2*'worksheet_(ref_spectra)'!H863</f>
        <v>0</v>
      </c>
      <c r="L863" s="18">
        <f>Cars_fit!$D$2*'worksheet_(ref_spectra)'!I863</f>
        <v>0</v>
      </c>
      <c r="M863" s="18">
        <f>Cars_fit!$E$2*'worksheet_(ref_spectra)'!J863</f>
        <v>0</v>
      </c>
      <c r="N863" s="18">
        <f>Cars_fit!$F$2*'worksheet_(ref_spectra)'!K863</f>
        <v>0</v>
      </c>
    </row>
    <row r="864" spans="1:14" x14ac:dyDescent="0.25">
      <c r="A864" s="18">
        <f>'worksheet_(ref_spectra)'!A864</f>
        <v>694.79999999997995</v>
      </c>
      <c r="B864" s="18">
        <f>'worksheet_(ref_spectra)'!B864</f>
        <v>10586.058121221</v>
      </c>
      <c r="C864" s="18">
        <f>'worksheet_(ref_spectra)'!Z864</f>
        <v>10592.26355807389</v>
      </c>
      <c r="D864" s="18">
        <f>Chls_fit!$B$2*'worksheet_(ref_spectra)'!C864</f>
        <v>5777.7982616991339</v>
      </c>
      <c r="E864" s="18">
        <f>Chls_fit!$C$2*'worksheet_(ref_spectra)'!D864</f>
        <v>4612.0727922049728</v>
      </c>
      <c r="F864" s="18">
        <f t="shared" si="26"/>
        <v>10389.871053904106</v>
      </c>
      <c r="G864" s="18">
        <f>Chls_fit!D$2*'worksheet_(ref_spectra)'!E864</f>
        <v>86.315404336514192</v>
      </c>
      <c r="H864" s="18">
        <f>Chls_fit!E$2*'worksheet_(ref_spectra)'!F864</f>
        <v>116.07709983327065</v>
      </c>
      <c r="I864" s="18">
        <f t="shared" si="27"/>
        <v>202.39250416978484</v>
      </c>
      <c r="J864" s="18">
        <f>Cars_fit!$B$2*'worksheet_(ref_spectra)'!G864</f>
        <v>0</v>
      </c>
      <c r="K864" s="18">
        <f>Cars_fit!$C$2*'worksheet_(ref_spectra)'!H864</f>
        <v>0</v>
      </c>
      <c r="L864" s="18">
        <f>Cars_fit!$D$2*'worksheet_(ref_spectra)'!I864</f>
        <v>0</v>
      </c>
      <c r="M864" s="18">
        <f>Cars_fit!$E$2*'worksheet_(ref_spectra)'!J864</f>
        <v>0</v>
      </c>
      <c r="N864" s="18">
        <f>Cars_fit!$F$2*'worksheet_(ref_spectra)'!K864</f>
        <v>0</v>
      </c>
    </row>
    <row r="865" spans="1:14" x14ac:dyDescent="0.25">
      <c r="A865" s="18">
        <f>'worksheet_(ref_spectra)'!A865</f>
        <v>695.19999999998004</v>
      </c>
      <c r="B865" s="18">
        <f>'worksheet_(ref_spectra)'!B865</f>
        <v>10154.445034274699</v>
      </c>
      <c r="C865" s="18">
        <f>'worksheet_(ref_spectra)'!Z865</f>
        <v>9667.2744170864535</v>
      </c>
      <c r="D865" s="18">
        <f>Chls_fit!$B$2*'worksheet_(ref_spectra)'!C865</f>
        <v>5272.0828777429733</v>
      </c>
      <c r="E865" s="18">
        <f>Chls_fit!$C$2*'worksheet_(ref_spectra)'!D865</f>
        <v>4199.9301171568686</v>
      </c>
      <c r="F865" s="18">
        <f t="shared" si="26"/>
        <v>9472.0129948998419</v>
      </c>
      <c r="G865" s="18">
        <f>Chls_fit!D$2*'worksheet_(ref_spectra)'!E865</f>
        <v>71.929503613761824</v>
      </c>
      <c r="H865" s="18">
        <f>Chls_fit!E$2*'worksheet_(ref_spectra)'!F865</f>
        <v>123.33191857285007</v>
      </c>
      <c r="I865" s="18">
        <f t="shared" si="27"/>
        <v>195.2614221866119</v>
      </c>
      <c r="J865" s="18">
        <f>Cars_fit!$B$2*'worksheet_(ref_spectra)'!G865</f>
        <v>0</v>
      </c>
      <c r="K865" s="18">
        <f>Cars_fit!$C$2*'worksheet_(ref_spectra)'!H865</f>
        <v>0</v>
      </c>
      <c r="L865" s="18">
        <f>Cars_fit!$D$2*'worksheet_(ref_spectra)'!I865</f>
        <v>0</v>
      </c>
      <c r="M865" s="18">
        <f>Cars_fit!$E$2*'worksheet_(ref_spectra)'!J865</f>
        <v>0</v>
      </c>
      <c r="N865" s="18">
        <f>Cars_fit!$F$2*'worksheet_(ref_spectra)'!K865</f>
        <v>0</v>
      </c>
    </row>
    <row r="866" spans="1:14" x14ac:dyDescent="0.25">
      <c r="A866" s="18">
        <f>'worksheet_(ref_spectra)'!A866</f>
        <v>695.59999999998001</v>
      </c>
      <c r="B866" s="18">
        <f>'worksheet_(ref_spectra)'!B866</f>
        <v>9765.070524248531</v>
      </c>
      <c r="C866" s="18">
        <f>'worksheet_(ref_spectra)'!Z866</f>
        <v>9067.9266450824034</v>
      </c>
      <c r="D866" s="18">
        <f>Chls_fit!$B$2*'worksheet_(ref_spectra)'!C866</f>
        <v>4835.9033590807849</v>
      </c>
      <c r="E866" s="18">
        <f>Chls_fit!$C$2*'worksheet_(ref_spectra)'!D866</f>
        <v>4049.465331028196</v>
      </c>
      <c r="F866" s="18">
        <f t="shared" si="26"/>
        <v>8885.3686901089804</v>
      </c>
      <c r="G866" s="18">
        <f>Chls_fit!D$2*'worksheet_(ref_spectra)'!E866</f>
        <v>65.674764169086885</v>
      </c>
      <c r="H866" s="18">
        <f>Chls_fit!E$2*'worksheet_(ref_spectra)'!F866</f>
        <v>116.88319080433503</v>
      </c>
      <c r="I866" s="18">
        <f t="shared" si="27"/>
        <v>182.55795497342191</v>
      </c>
      <c r="J866" s="18">
        <f>Cars_fit!$B$2*'worksheet_(ref_spectra)'!G866</f>
        <v>0</v>
      </c>
      <c r="K866" s="18">
        <f>Cars_fit!$C$2*'worksheet_(ref_spectra)'!H866</f>
        <v>0</v>
      </c>
      <c r="L866" s="18">
        <f>Cars_fit!$D$2*'worksheet_(ref_spectra)'!I866</f>
        <v>0</v>
      </c>
      <c r="M866" s="18">
        <f>Cars_fit!$E$2*'worksheet_(ref_spectra)'!J866</f>
        <v>0</v>
      </c>
      <c r="N866" s="18">
        <f>Cars_fit!$F$2*'worksheet_(ref_spectra)'!K866</f>
        <v>0</v>
      </c>
    </row>
    <row r="867" spans="1:14" x14ac:dyDescent="0.25">
      <c r="A867" s="18">
        <f>'worksheet_(ref_spectra)'!A867</f>
        <v>695.99999999997999</v>
      </c>
      <c r="B867" s="18">
        <f>'worksheet_(ref_spectra)'!B867</f>
        <v>9098.834554538671</v>
      </c>
      <c r="C867" s="18">
        <f>'worksheet_(ref_spectra)'!Z867</f>
        <v>8902.7105063854797</v>
      </c>
      <c r="D867" s="18">
        <f>Chls_fit!$B$2*'worksheet_(ref_spectra)'!C867</f>
        <v>4791.6532629846206</v>
      </c>
      <c r="E867" s="18">
        <f>Chls_fit!$C$2*'worksheet_(ref_spectra)'!D867</f>
        <v>3931.710281014452</v>
      </c>
      <c r="F867" s="18">
        <f t="shared" si="26"/>
        <v>8723.3635439990721</v>
      </c>
      <c r="G867" s="18">
        <f>Chls_fit!D$2*'worksheet_(ref_spectra)'!E867</f>
        <v>60.045498668879439</v>
      </c>
      <c r="H867" s="18">
        <f>Chls_fit!E$2*'worksheet_(ref_spectra)'!F867</f>
        <v>119.30146371752818</v>
      </c>
      <c r="I867" s="18">
        <f t="shared" si="27"/>
        <v>179.34696238640763</v>
      </c>
      <c r="J867" s="18">
        <f>Cars_fit!$B$2*'worksheet_(ref_spectra)'!G867</f>
        <v>0</v>
      </c>
      <c r="K867" s="18">
        <f>Cars_fit!$C$2*'worksheet_(ref_spectra)'!H867</f>
        <v>0</v>
      </c>
      <c r="L867" s="18">
        <f>Cars_fit!$D$2*'worksheet_(ref_spectra)'!I867</f>
        <v>0</v>
      </c>
      <c r="M867" s="18">
        <f>Cars_fit!$E$2*'worksheet_(ref_spectra)'!J867</f>
        <v>0</v>
      </c>
      <c r="N867" s="18">
        <f>Cars_fit!$F$2*'worksheet_(ref_spectra)'!K867</f>
        <v>0</v>
      </c>
    </row>
    <row r="868" spans="1:14" x14ac:dyDescent="0.25">
      <c r="A868" s="18">
        <f>'worksheet_(ref_spectra)'!A868</f>
        <v>696.39999999997997</v>
      </c>
      <c r="B868" s="18">
        <f>'worksheet_(ref_spectra)'!B868</f>
        <v>8716.4650468289401</v>
      </c>
      <c r="C868" s="18">
        <f>'worksheet_(ref_spectra)'!Z868</f>
        <v>8176.5477538150444</v>
      </c>
      <c r="D868" s="18">
        <f>Chls_fit!$B$2*'worksheet_(ref_spectra)'!C868</f>
        <v>4304.9022059268164</v>
      </c>
      <c r="E868" s="18">
        <f>Chls_fit!$C$2*'worksheet_(ref_spectra)'!D868</f>
        <v>3670.0323920950209</v>
      </c>
      <c r="F868" s="18">
        <f t="shared" si="26"/>
        <v>7974.9345980218368</v>
      </c>
      <c r="G868" s="18">
        <f>Chls_fit!D$2*'worksheet_(ref_spectra)'!E868</f>
        <v>75.056873336099301</v>
      </c>
      <c r="H868" s="18">
        <f>Chls_fit!E$2*'worksheet_(ref_spectra)'!F868</f>
        <v>126.55628245710759</v>
      </c>
      <c r="I868" s="18">
        <f t="shared" si="27"/>
        <v>201.61315579320689</v>
      </c>
      <c r="J868" s="18">
        <f>Cars_fit!$B$2*'worksheet_(ref_spectra)'!G868</f>
        <v>0</v>
      </c>
      <c r="K868" s="18">
        <f>Cars_fit!$C$2*'worksheet_(ref_spectra)'!H868</f>
        <v>0</v>
      </c>
      <c r="L868" s="18">
        <f>Cars_fit!$D$2*'worksheet_(ref_spectra)'!I868</f>
        <v>0</v>
      </c>
      <c r="M868" s="18">
        <f>Cars_fit!$E$2*'worksheet_(ref_spectra)'!J868</f>
        <v>0</v>
      </c>
      <c r="N868" s="18">
        <f>Cars_fit!$F$2*'worksheet_(ref_spectra)'!K868</f>
        <v>0</v>
      </c>
    </row>
    <row r="869" spans="1:14" x14ac:dyDescent="0.25">
      <c r="A869" s="18">
        <f>'worksheet_(ref_spectra)'!A869</f>
        <v>696.79999999997995</v>
      </c>
      <c r="B869" s="18">
        <f>'worksheet_(ref_spectra)'!B869</f>
        <v>7585.6929469420802</v>
      </c>
      <c r="C869" s="18">
        <f>'worksheet_(ref_spectra)'!Z869</f>
        <v>7469.4528434558015</v>
      </c>
      <c r="D869" s="18">
        <f>Chls_fit!$B$2*'worksheet_(ref_spectra)'!C869</f>
        <v>3837.115475767368</v>
      </c>
      <c r="E869" s="18">
        <f>Chls_fit!$C$2*'worksheet_(ref_spectra)'!D869</f>
        <v>3460.6900809594758</v>
      </c>
      <c r="F869" s="18">
        <f t="shared" si="26"/>
        <v>7297.8055567268439</v>
      </c>
      <c r="G869" s="18">
        <f>Chls_fit!D$2*'worksheet_(ref_spectra)'!E869</f>
        <v>58.794550779944451</v>
      </c>
      <c r="H869" s="18">
        <f>Chls_fit!E$2*'worksheet_(ref_spectra)'!F869</f>
        <v>112.85273594901314</v>
      </c>
      <c r="I869" s="18">
        <f t="shared" si="27"/>
        <v>171.6472867289576</v>
      </c>
      <c r="J869" s="18">
        <f>Cars_fit!$B$2*'worksheet_(ref_spectra)'!G869</f>
        <v>0</v>
      </c>
      <c r="K869" s="18">
        <f>Cars_fit!$C$2*'worksheet_(ref_spectra)'!H869</f>
        <v>0</v>
      </c>
      <c r="L869" s="18">
        <f>Cars_fit!$D$2*'worksheet_(ref_spectra)'!I869</f>
        <v>0</v>
      </c>
      <c r="M869" s="18">
        <f>Cars_fit!$E$2*'worksheet_(ref_spectra)'!J869</f>
        <v>0</v>
      </c>
      <c r="N869" s="18">
        <f>Cars_fit!$F$2*'worksheet_(ref_spectra)'!K869</f>
        <v>0</v>
      </c>
    </row>
    <row r="870" spans="1:14" x14ac:dyDescent="0.25">
      <c r="A870" s="18">
        <f>'worksheet_(ref_spectra)'!A870</f>
        <v>697.19999999998004</v>
      </c>
      <c r="B870" s="18">
        <f>'worksheet_(ref_spectra)'!B870</f>
        <v>7430.2109353166497</v>
      </c>
      <c r="C870" s="18">
        <f>'worksheet_(ref_spectra)'!Z870</f>
        <v>7218.16449660732</v>
      </c>
      <c r="D870" s="18">
        <f>Chls_fit!$B$2*'worksheet_(ref_spectra)'!C870</f>
        <v>3780.2224950722998</v>
      </c>
      <c r="E870" s="18">
        <f>Chls_fit!$C$2*'worksheet_(ref_spectra)'!D870</f>
        <v>3264.4316642699027</v>
      </c>
      <c r="F870" s="18">
        <f t="shared" si="26"/>
        <v>7044.6541593422025</v>
      </c>
      <c r="G870" s="18">
        <f>Chls_fit!D$2*'worksheet_(ref_spectra)'!E870</f>
        <v>66.300238113554386</v>
      </c>
      <c r="H870" s="18">
        <f>Chls_fit!E$2*'worksheet_(ref_spectra)'!F870</f>
        <v>107.21009915156247</v>
      </c>
      <c r="I870" s="18">
        <f t="shared" si="27"/>
        <v>173.51033726511685</v>
      </c>
      <c r="J870" s="18">
        <f>Cars_fit!$B$2*'worksheet_(ref_spectra)'!G870</f>
        <v>0</v>
      </c>
      <c r="K870" s="18">
        <f>Cars_fit!$C$2*'worksheet_(ref_spectra)'!H870</f>
        <v>0</v>
      </c>
      <c r="L870" s="18">
        <f>Cars_fit!$D$2*'worksheet_(ref_spectra)'!I870</f>
        <v>0</v>
      </c>
      <c r="M870" s="18">
        <f>Cars_fit!$E$2*'worksheet_(ref_spectra)'!J870</f>
        <v>0</v>
      </c>
      <c r="N870" s="18">
        <f>Cars_fit!$F$2*'worksheet_(ref_spectra)'!K870</f>
        <v>0</v>
      </c>
    </row>
    <row r="871" spans="1:14" x14ac:dyDescent="0.25">
      <c r="A871" s="18">
        <f>'worksheet_(ref_spectra)'!A871</f>
        <v>697.59999999998001</v>
      </c>
      <c r="B871" s="18">
        <f>'worksheet_(ref_spectra)'!B871</f>
        <v>7641.95182786036</v>
      </c>
      <c r="C871" s="18">
        <f>'worksheet_(ref_spectra)'!Z871</f>
        <v>6933.5092769633084</v>
      </c>
      <c r="D871" s="18">
        <f>Chls_fit!$B$2*'worksheet_(ref_spectra)'!C871</f>
        <v>3533.6862453936715</v>
      </c>
      <c r="E871" s="18">
        <f>Chls_fit!$C$2*'worksheet_(ref_spectra)'!D871</f>
        <v>3192.4702448170592</v>
      </c>
      <c r="F871" s="18">
        <f t="shared" si="26"/>
        <v>6726.1564902107311</v>
      </c>
      <c r="G871" s="18">
        <f>Chls_fit!D$2*'worksheet_(ref_spectra)'!E871</f>
        <v>71.929503613761824</v>
      </c>
      <c r="H871" s="18">
        <f>Chls_fit!E$2*'worksheet_(ref_spectra)'!F871</f>
        <v>135.42328313881578</v>
      </c>
      <c r="I871" s="18">
        <f t="shared" si="27"/>
        <v>207.3527867525776</v>
      </c>
      <c r="J871" s="18">
        <f>Cars_fit!$B$2*'worksheet_(ref_spectra)'!G871</f>
        <v>0</v>
      </c>
      <c r="K871" s="18">
        <f>Cars_fit!$C$2*'worksheet_(ref_spectra)'!H871</f>
        <v>0</v>
      </c>
      <c r="L871" s="18">
        <f>Cars_fit!$D$2*'worksheet_(ref_spectra)'!I871</f>
        <v>0</v>
      </c>
      <c r="M871" s="18">
        <f>Cars_fit!$E$2*'worksheet_(ref_spectra)'!J871</f>
        <v>0</v>
      </c>
      <c r="N871" s="18">
        <f>Cars_fit!$F$2*'worksheet_(ref_spectra)'!K871</f>
        <v>0</v>
      </c>
    </row>
    <row r="872" spans="1:14" x14ac:dyDescent="0.25">
      <c r="A872" s="18">
        <f>'worksheet_(ref_spectra)'!A872</f>
        <v>697.99999999997999</v>
      </c>
      <c r="B872" s="18">
        <f>'worksheet_(ref_spectra)'!B872</f>
        <v>6999.5106201253902</v>
      </c>
      <c r="C872" s="18">
        <f>'worksheet_(ref_spectra)'!Z872</f>
        <v>6653.3935963054528</v>
      </c>
      <c r="D872" s="18">
        <f>Chls_fit!$B$2*'worksheet_(ref_spectra)'!C872</f>
        <v>3476.7932646986037</v>
      </c>
      <c r="E872" s="18">
        <f>Chls_fit!$C$2*'worksheet_(ref_spectra)'!D872</f>
        <v>2976.5859864585286</v>
      </c>
      <c r="F872" s="18">
        <f t="shared" si="26"/>
        <v>6453.3792511571319</v>
      </c>
      <c r="G872" s="18">
        <f>Chls_fit!D$2*'worksheet_(ref_spectra)'!E872</f>
        <v>69.427607835891848</v>
      </c>
      <c r="H872" s="18">
        <f>Chls_fit!E$2*'worksheet_(ref_spectra)'!F872</f>
        <v>130.58673731242948</v>
      </c>
      <c r="I872" s="18">
        <f t="shared" si="27"/>
        <v>200.01434514832133</v>
      </c>
      <c r="J872" s="18">
        <f>Cars_fit!$B$2*'worksheet_(ref_spectra)'!G872</f>
        <v>0</v>
      </c>
      <c r="K872" s="18">
        <f>Cars_fit!$C$2*'worksheet_(ref_spectra)'!H872</f>
        <v>0</v>
      </c>
      <c r="L872" s="18">
        <f>Cars_fit!$D$2*'worksheet_(ref_spectra)'!I872</f>
        <v>0</v>
      </c>
      <c r="M872" s="18">
        <f>Cars_fit!$E$2*'worksheet_(ref_spectra)'!J872</f>
        <v>0</v>
      </c>
      <c r="N872" s="18">
        <f>Cars_fit!$F$2*'worksheet_(ref_spectra)'!K872</f>
        <v>0</v>
      </c>
    </row>
    <row r="873" spans="1:14" x14ac:dyDescent="0.25">
      <c r="A873" s="18">
        <f>'worksheet_(ref_spectra)'!A873</f>
        <v>698.39999999997997</v>
      </c>
      <c r="B873" s="18">
        <f>'worksheet_(ref_spectra)'!B873</f>
        <v>6719.7848947112207</v>
      </c>
      <c r="C873" s="18">
        <f>'worksheet_(ref_spectra)'!Z873</f>
        <v>6020.2243678894365</v>
      </c>
      <c r="D873" s="18">
        <f>Chls_fit!$B$2*'worksheet_(ref_spectra)'!C873</f>
        <v>3053.2566306353192</v>
      </c>
      <c r="E873" s="18">
        <f>Chls_fit!$C$2*'worksheet_(ref_spectra)'!D873</f>
        <v>2806.4953586608981</v>
      </c>
      <c r="F873" s="18">
        <f t="shared" si="26"/>
        <v>5859.7519892962173</v>
      </c>
      <c r="G873" s="18">
        <f>Chls_fit!D$2*'worksheet_(ref_spectra)'!E873</f>
        <v>50.037915557399529</v>
      </c>
      <c r="H873" s="18">
        <f>Chls_fit!E$2*'worksheet_(ref_spectra)'!F873</f>
        <v>110.43446303582</v>
      </c>
      <c r="I873" s="18">
        <f t="shared" si="27"/>
        <v>160.47237859321953</v>
      </c>
      <c r="J873" s="18">
        <f>Cars_fit!$B$2*'worksheet_(ref_spectra)'!G873</f>
        <v>0</v>
      </c>
      <c r="K873" s="18">
        <f>Cars_fit!$C$2*'worksheet_(ref_spectra)'!H873</f>
        <v>0</v>
      </c>
      <c r="L873" s="18">
        <f>Cars_fit!$D$2*'worksheet_(ref_spectra)'!I873</f>
        <v>0</v>
      </c>
      <c r="M873" s="18">
        <f>Cars_fit!$E$2*'worksheet_(ref_spectra)'!J873</f>
        <v>0</v>
      </c>
      <c r="N873" s="18">
        <f>Cars_fit!$F$2*'worksheet_(ref_spectra)'!K873</f>
        <v>0</v>
      </c>
    </row>
    <row r="874" spans="1:14" x14ac:dyDescent="0.25">
      <c r="A874" s="18">
        <f>'worksheet_(ref_spectra)'!A874</f>
        <v>698.79999999997995</v>
      </c>
      <c r="B874" s="18">
        <f>'worksheet_(ref_spectra)'!B874</f>
        <v>6408.0471845615593</v>
      </c>
      <c r="C874" s="18">
        <f>'worksheet_(ref_spectra)'!Z874</f>
        <v>5514.8733893113676</v>
      </c>
      <c r="D874" s="18">
        <f>Chls_fit!$B$2*'worksheet_(ref_spectra)'!C874</f>
        <v>2756.1488425610751</v>
      </c>
      <c r="E874" s="18">
        <f>Chls_fit!$C$2*'worksheet_(ref_spectra)'!D874</f>
        <v>2616.778889194311</v>
      </c>
      <c r="F874" s="18">
        <f t="shared" si="26"/>
        <v>5372.927731755386</v>
      </c>
      <c r="G874" s="18">
        <f>Chls_fit!D$2*'worksheet_(ref_spectra)'!E874</f>
        <v>44.408650057192084</v>
      </c>
      <c r="H874" s="18">
        <f>Chls_fit!E$2*'worksheet_(ref_spectra)'!F874</f>
        <v>97.537007498789919</v>
      </c>
      <c r="I874" s="18">
        <f t="shared" si="27"/>
        <v>141.945657555982</v>
      </c>
      <c r="J874" s="18">
        <f>Cars_fit!$B$2*'worksheet_(ref_spectra)'!G874</f>
        <v>0</v>
      </c>
      <c r="K874" s="18">
        <f>Cars_fit!$C$2*'worksheet_(ref_spectra)'!H874</f>
        <v>0</v>
      </c>
      <c r="L874" s="18">
        <f>Cars_fit!$D$2*'worksheet_(ref_spectra)'!I874</f>
        <v>0</v>
      </c>
      <c r="M874" s="18">
        <f>Cars_fit!$E$2*'worksheet_(ref_spectra)'!J874</f>
        <v>0</v>
      </c>
      <c r="N874" s="18">
        <f>Cars_fit!$F$2*'worksheet_(ref_spectra)'!K874</f>
        <v>0</v>
      </c>
    </row>
    <row r="875" spans="1:14" x14ac:dyDescent="0.25">
      <c r="A875" s="18">
        <f>'worksheet_(ref_spectra)'!A875</f>
        <v>699.19999999998004</v>
      </c>
      <c r="B875" s="18">
        <f>'worksheet_(ref_spectra)'!B875</f>
        <v>5843.3313528077506</v>
      </c>
      <c r="C875" s="18">
        <f>'worksheet_(ref_spectra)'!Z875</f>
        <v>5517.7358198738584</v>
      </c>
      <c r="D875" s="18">
        <f>Chls_fit!$B$2*'worksheet_(ref_spectra)'!C875</f>
        <v>2756.1488425610751</v>
      </c>
      <c r="E875" s="18">
        <f>Chls_fit!$C$2*'worksheet_(ref_spectra)'!D875</f>
        <v>2577.527205856396</v>
      </c>
      <c r="F875" s="18">
        <f t="shared" si="26"/>
        <v>5333.6760484174711</v>
      </c>
      <c r="G875" s="18">
        <f>Chls_fit!D$2*'worksheet_(ref_spectra)'!E875</f>
        <v>74.4313993916318</v>
      </c>
      <c r="H875" s="18">
        <f>Chls_fit!E$2*'worksheet_(ref_spectra)'!F875</f>
        <v>109.62837206475562</v>
      </c>
      <c r="I875" s="18">
        <f t="shared" si="27"/>
        <v>184.05977145638741</v>
      </c>
      <c r="J875" s="18">
        <f>Cars_fit!$B$2*'worksheet_(ref_spectra)'!G875</f>
        <v>0</v>
      </c>
      <c r="K875" s="18">
        <f>Cars_fit!$C$2*'worksheet_(ref_spectra)'!H875</f>
        <v>0</v>
      </c>
      <c r="L875" s="18">
        <f>Cars_fit!$D$2*'worksheet_(ref_spectra)'!I875</f>
        <v>0</v>
      </c>
      <c r="M875" s="18">
        <f>Cars_fit!$E$2*'worksheet_(ref_spectra)'!J875</f>
        <v>0</v>
      </c>
      <c r="N875" s="18">
        <f>Cars_fit!$F$2*'worksheet_(ref_spectra)'!K875</f>
        <v>0</v>
      </c>
    </row>
    <row r="876" spans="1:14" x14ac:dyDescent="0.25">
      <c r="A876" s="18">
        <f>'worksheet_(ref_spectra)'!A876</f>
        <v>699.59999999998001</v>
      </c>
      <c r="B876" s="18">
        <f>'worksheet_(ref_spectra)'!B876</f>
        <v>5733.6640510625002</v>
      </c>
      <c r="C876" s="18">
        <f>'worksheet_(ref_spectra)'!Z876</f>
        <v>5130.281217155486</v>
      </c>
      <c r="D876" s="18">
        <f>Chls_fit!$B$2*'worksheet_(ref_spectra)'!C876</f>
        <v>2503.2911505829948</v>
      </c>
      <c r="E876" s="18">
        <f>Chls_fit!$C$2*'worksheet_(ref_spectra)'!D876</f>
        <v>2472.8560502886235</v>
      </c>
      <c r="F876" s="18">
        <f t="shared" si="26"/>
        <v>4976.1472008716182</v>
      </c>
      <c r="G876" s="18">
        <f>Chls_fit!D$2*'worksheet_(ref_spectra)'!E876</f>
        <v>41.281280334854614</v>
      </c>
      <c r="H876" s="18">
        <f>Chls_fit!E$2*'worksheet_(ref_spectra)'!F876</f>
        <v>112.85273594901314</v>
      </c>
      <c r="I876" s="18">
        <f t="shared" si="27"/>
        <v>154.13401628386777</v>
      </c>
      <c r="J876" s="18">
        <f>Cars_fit!$B$2*'worksheet_(ref_spectra)'!G876</f>
        <v>0</v>
      </c>
      <c r="K876" s="18">
        <f>Cars_fit!$C$2*'worksheet_(ref_spectra)'!H876</f>
        <v>0</v>
      </c>
      <c r="L876" s="18">
        <f>Cars_fit!$D$2*'worksheet_(ref_spectra)'!I876</f>
        <v>0</v>
      </c>
      <c r="M876" s="18">
        <f>Cars_fit!$E$2*'worksheet_(ref_spectra)'!J876</f>
        <v>0</v>
      </c>
      <c r="N876" s="18">
        <f>Cars_fit!$F$2*'worksheet_(ref_spectra)'!K876</f>
        <v>0</v>
      </c>
    </row>
    <row r="877" spans="1:14" x14ac:dyDescent="0.25">
      <c r="A877" s="18">
        <f>'worksheet_(ref_spectra)'!A877</f>
        <v>699.99999999997999</v>
      </c>
      <c r="B877" s="18">
        <f>'worksheet_(ref_spectra)'!B877</f>
        <v>5480.4262737557101</v>
      </c>
      <c r="C877" s="18">
        <f>'worksheet_(ref_spectra)'!Z877</f>
        <v>5085.9665075538678</v>
      </c>
      <c r="D877" s="18">
        <f>Chls_fit!$B$2*'worksheet_(ref_spectra)'!C877</f>
        <v>2515.9340351818987</v>
      </c>
      <c r="E877" s="18">
        <f>Chls_fit!$C$2*'worksheet_(ref_spectra)'!D877</f>
        <v>2413.9785252817519</v>
      </c>
      <c r="F877" s="18">
        <f t="shared" si="26"/>
        <v>4929.9125604636502</v>
      </c>
      <c r="G877" s="18">
        <f>Chls_fit!D$2*'worksheet_(ref_spectra)'!E877</f>
        <v>62.547394446749415</v>
      </c>
      <c r="H877" s="18">
        <f>Chls_fit!E$2*'worksheet_(ref_spectra)'!F877</f>
        <v>93.506552643468027</v>
      </c>
      <c r="I877" s="18">
        <f t="shared" si="27"/>
        <v>156.05394709021743</v>
      </c>
      <c r="J877" s="18">
        <f>Cars_fit!$B$2*'worksheet_(ref_spectra)'!G877</f>
        <v>0</v>
      </c>
      <c r="K877" s="18">
        <f>Cars_fit!$C$2*'worksheet_(ref_spectra)'!H877</f>
        <v>0</v>
      </c>
      <c r="L877" s="18">
        <f>Cars_fit!$D$2*'worksheet_(ref_spectra)'!I877</f>
        <v>0</v>
      </c>
      <c r="M877" s="18">
        <f>Cars_fit!$E$2*'worksheet_(ref_spectra)'!J877</f>
        <v>0</v>
      </c>
      <c r="N877" s="18">
        <f>Cars_fit!$F$2*'worksheet_(ref_spectra)'!K877</f>
        <v>0</v>
      </c>
    </row>
    <row r="878" spans="1:14" x14ac:dyDescent="0.25">
      <c r="A878" s="18">
        <f>'worksheet_(ref_spectra)'!A878</f>
        <v>700.39999999997997</v>
      </c>
      <c r="B878" s="18">
        <f>'worksheet_(ref_spectra)'!B878</f>
        <v>4911.02335333889</v>
      </c>
      <c r="C878" s="18">
        <f>'worksheet_(ref_spectra)'!Z878</f>
        <v>4878.701887821243</v>
      </c>
      <c r="D878" s="18">
        <f>Chls_fit!$B$2*'worksheet_(ref_spectra)'!C878</f>
        <v>2446.3981698879265</v>
      </c>
      <c r="E878" s="18">
        <f>Chls_fit!$C$2*'worksheet_(ref_spectra)'!D878</f>
        <v>2276.5976335990504</v>
      </c>
      <c r="F878" s="18">
        <f t="shared" si="26"/>
        <v>4722.9958034869769</v>
      </c>
      <c r="G878" s="18">
        <f>Chls_fit!D$2*'worksheet_(ref_spectra)'!E878</f>
        <v>58.169076835476957</v>
      </c>
      <c r="H878" s="18">
        <f>Chls_fit!E$2*'worksheet_(ref_spectra)'!F878</f>
        <v>97.537007498789919</v>
      </c>
      <c r="I878" s="18">
        <f t="shared" si="27"/>
        <v>155.70608433426688</v>
      </c>
      <c r="J878" s="18">
        <f>Cars_fit!$B$2*'worksheet_(ref_spectra)'!G878</f>
        <v>0</v>
      </c>
      <c r="K878" s="18">
        <f>Cars_fit!$C$2*'worksheet_(ref_spectra)'!H878</f>
        <v>0</v>
      </c>
      <c r="L878" s="18">
        <f>Cars_fit!$D$2*'worksheet_(ref_spectra)'!I878</f>
        <v>0</v>
      </c>
      <c r="M878" s="18">
        <f>Cars_fit!$E$2*'worksheet_(ref_spectra)'!J878</f>
        <v>0</v>
      </c>
      <c r="N878" s="18">
        <f>Cars_fit!$F$2*'worksheet_(ref_spectra)'!K878</f>
        <v>0</v>
      </c>
    </row>
    <row r="879" spans="1:14" x14ac:dyDescent="0.25">
      <c r="A879" s="18">
        <f>'worksheet_(ref_spectra)'!A879</f>
        <v>700.79999999997995</v>
      </c>
      <c r="B879" s="18">
        <f>'worksheet_(ref_spectra)'!B879</f>
        <v>5064.8042287749095</v>
      </c>
      <c r="C879" s="18">
        <f>'worksheet_(ref_spectra)'!Z879</f>
        <v>4420.9008548618131</v>
      </c>
      <c r="D879" s="18">
        <f>Chls_fit!$B$2*'worksheet_(ref_spectra)'!C879</f>
        <v>2124.0046126158741</v>
      </c>
      <c r="E879" s="18">
        <f>Chls_fit!$C$2*'worksheet_(ref_spectra)'!D879</f>
        <v>2139.2167419163488</v>
      </c>
      <c r="F879" s="18">
        <f t="shared" si="26"/>
        <v>4263.2213545322229</v>
      </c>
      <c r="G879" s="18">
        <f>Chls_fit!D$2*'worksheet_(ref_spectra)'!E879</f>
        <v>56.91812894654197</v>
      </c>
      <c r="H879" s="18">
        <f>Chls_fit!E$2*'worksheet_(ref_spectra)'!F879</f>
        <v>100.76137138304745</v>
      </c>
      <c r="I879" s="18">
        <f t="shared" si="27"/>
        <v>157.67950032958942</v>
      </c>
      <c r="J879" s="18">
        <f>Cars_fit!$B$2*'worksheet_(ref_spectra)'!G879</f>
        <v>0</v>
      </c>
      <c r="K879" s="18">
        <f>Cars_fit!$C$2*'worksheet_(ref_spectra)'!H879</f>
        <v>0</v>
      </c>
      <c r="L879" s="18">
        <f>Cars_fit!$D$2*'worksheet_(ref_spectra)'!I879</f>
        <v>0</v>
      </c>
      <c r="M879" s="18">
        <f>Cars_fit!$E$2*'worksheet_(ref_spectra)'!J879</f>
        <v>0</v>
      </c>
      <c r="N879" s="18">
        <f>Cars_fit!$F$2*'worksheet_(ref_spectra)'!K879</f>
        <v>0</v>
      </c>
    </row>
    <row r="880" spans="1:14" x14ac:dyDescent="0.25">
      <c r="A880" s="18">
        <f>'worksheet_(ref_spectra)'!A880</f>
        <v>701.19999999998004</v>
      </c>
      <c r="B880" s="18">
        <f>'worksheet_(ref_spectra)'!B880</f>
        <v>4375.5388075105893</v>
      </c>
      <c r="C880" s="18">
        <f>'worksheet_(ref_spectra)'!Z880</f>
        <v>4332.3262354841745</v>
      </c>
      <c r="D880" s="18">
        <f>Chls_fit!$B$2*'worksheet_(ref_spectra)'!C880</f>
        <v>2054.4687473219019</v>
      </c>
      <c r="E880" s="18">
        <f>Chls_fit!$C$2*'worksheet_(ref_spectra)'!D880</f>
        <v>2093.4231113554488</v>
      </c>
      <c r="F880" s="18">
        <f t="shared" si="26"/>
        <v>4147.8918586773507</v>
      </c>
      <c r="G880" s="18">
        <f>Chls_fit!D$2*'worksheet_(ref_spectra)'!E880</f>
        <v>67.551186002489374</v>
      </c>
      <c r="H880" s="18">
        <f>Chls_fit!E$2*'worksheet_(ref_spectra)'!F880</f>
        <v>116.88319080433503</v>
      </c>
      <c r="I880" s="18">
        <f t="shared" si="27"/>
        <v>184.43437680682439</v>
      </c>
      <c r="J880" s="18">
        <f>Cars_fit!$B$2*'worksheet_(ref_spectra)'!G880</f>
        <v>0</v>
      </c>
      <c r="K880" s="18">
        <f>Cars_fit!$C$2*'worksheet_(ref_spectra)'!H880</f>
        <v>0</v>
      </c>
      <c r="L880" s="18">
        <f>Cars_fit!$D$2*'worksheet_(ref_spectra)'!I880</f>
        <v>0</v>
      </c>
      <c r="M880" s="18">
        <f>Cars_fit!$E$2*'worksheet_(ref_spectra)'!J880</f>
        <v>0</v>
      </c>
      <c r="N880" s="18">
        <f>Cars_fit!$F$2*'worksheet_(ref_spectra)'!K880</f>
        <v>0</v>
      </c>
    </row>
    <row r="881" spans="1:14" x14ac:dyDescent="0.25">
      <c r="A881" s="18">
        <f>'worksheet_(ref_spectra)'!A881</f>
        <v>701.59999999998001</v>
      </c>
      <c r="B881" s="18">
        <f>'worksheet_(ref_spectra)'!B881</f>
        <v>4355.2446628266798</v>
      </c>
      <c r="C881" s="18">
        <f>'worksheet_(ref_spectra)'!Z881</f>
        <v>3960.5945643129903</v>
      </c>
      <c r="D881" s="18">
        <f>Chls_fit!$B$2*'worksheet_(ref_spectra)'!C881</f>
        <v>1896.4326898356019</v>
      </c>
      <c r="E881" s="18">
        <f>Chls_fit!$C$2*'worksheet_(ref_spectra)'!D881</f>
        <v>1910.248589111847</v>
      </c>
      <c r="F881" s="18">
        <f t="shared" si="26"/>
        <v>3806.6812789474488</v>
      </c>
      <c r="G881" s="18">
        <f>Chls_fit!D$2*'worksheet_(ref_spectra)'!E881</f>
        <v>58.794550779944451</v>
      </c>
      <c r="H881" s="18">
        <f>Chls_fit!E$2*'worksheet_(ref_spectra)'!F881</f>
        <v>95.118734585596783</v>
      </c>
      <c r="I881" s="18">
        <f t="shared" si="27"/>
        <v>153.91328536554124</v>
      </c>
      <c r="J881" s="18">
        <f>Cars_fit!$B$2*'worksheet_(ref_spectra)'!G881</f>
        <v>0</v>
      </c>
      <c r="K881" s="18">
        <f>Cars_fit!$C$2*'worksheet_(ref_spectra)'!H881</f>
        <v>0</v>
      </c>
      <c r="L881" s="18">
        <f>Cars_fit!$D$2*'worksheet_(ref_spectra)'!I881</f>
        <v>0</v>
      </c>
      <c r="M881" s="18">
        <f>Cars_fit!$E$2*'worksheet_(ref_spectra)'!J881</f>
        <v>0</v>
      </c>
      <c r="N881" s="18">
        <f>Cars_fit!$F$2*'worksheet_(ref_spectra)'!K881</f>
        <v>0</v>
      </c>
    </row>
    <row r="882" spans="1:14" x14ac:dyDescent="0.25">
      <c r="A882" s="18">
        <f>'worksheet_(ref_spectra)'!A882</f>
        <v>701.99999999997999</v>
      </c>
      <c r="B882" s="18">
        <f>'worksheet_(ref_spectra)'!B882</f>
        <v>4074.9357149769698</v>
      </c>
      <c r="C882" s="18">
        <f>'worksheet_(ref_spectra)'!Z882</f>
        <v>3814.1278523831729</v>
      </c>
      <c r="D882" s="18">
        <f>Chls_fit!$B$2*'worksheet_(ref_spectra)'!C882</f>
        <v>1839.5397091405339</v>
      </c>
      <c r="E882" s="18">
        <f>Chls_fit!$C$2*'worksheet_(ref_spectra)'!D882</f>
        <v>1818.6613279900459</v>
      </c>
      <c r="F882" s="18">
        <f t="shared" si="26"/>
        <v>3658.2010371305796</v>
      </c>
      <c r="G882" s="18">
        <f>Chls_fit!D$2*'worksheet_(ref_spectra)'!E882</f>
        <v>40.65580639038712</v>
      </c>
      <c r="H882" s="18">
        <f>Chls_fit!E$2*'worksheet_(ref_spectra)'!F882</f>
        <v>115.27100886220627</v>
      </c>
      <c r="I882" s="18">
        <f t="shared" si="27"/>
        <v>155.9268152525934</v>
      </c>
      <c r="J882" s="18">
        <f>Cars_fit!$B$2*'worksheet_(ref_spectra)'!G882</f>
        <v>0</v>
      </c>
      <c r="K882" s="18">
        <f>Cars_fit!$C$2*'worksheet_(ref_spectra)'!H882</f>
        <v>0</v>
      </c>
      <c r="L882" s="18">
        <f>Cars_fit!$D$2*'worksheet_(ref_spectra)'!I882</f>
        <v>0</v>
      </c>
      <c r="M882" s="18">
        <f>Cars_fit!$E$2*'worksheet_(ref_spectra)'!J882</f>
        <v>0</v>
      </c>
      <c r="N882" s="18">
        <f>Cars_fit!$F$2*'worksheet_(ref_spectra)'!K882</f>
        <v>0</v>
      </c>
    </row>
    <row r="883" spans="1:14" x14ac:dyDescent="0.25">
      <c r="A883" s="18">
        <f>'worksheet_(ref_spectra)'!A883</f>
        <v>702.39999999997997</v>
      </c>
      <c r="B883" s="18">
        <f>'worksheet_(ref_spectra)'!B883</f>
        <v>3718.4991443673803</v>
      </c>
      <c r="C883" s="18">
        <f>'worksheet_(ref_spectra)'!Z883</f>
        <v>3654.2554780504688</v>
      </c>
      <c r="D883" s="18">
        <f>Chls_fit!$B$2*'worksheet_(ref_spectra)'!C883</f>
        <v>1713.1108631514937</v>
      </c>
      <c r="E883" s="18">
        <f>Chls_fit!$C$2*'worksheet_(ref_spectra)'!D883</f>
        <v>1805.5774335440744</v>
      </c>
      <c r="F883" s="18">
        <f t="shared" si="26"/>
        <v>3518.6882966955682</v>
      </c>
      <c r="G883" s="18">
        <f>Chls_fit!D$2*'worksheet_(ref_spectra)'!E883</f>
        <v>52.539811335269512</v>
      </c>
      <c r="H883" s="18">
        <f>Chls_fit!E$2*'worksheet_(ref_spectra)'!F883</f>
        <v>83.027370019631093</v>
      </c>
      <c r="I883" s="18">
        <f t="shared" si="27"/>
        <v>135.56718135490061</v>
      </c>
      <c r="J883" s="18">
        <f>Cars_fit!$B$2*'worksheet_(ref_spectra)'!G883</f>
        <v>0</v>
      </c>
      <c r="K883" s="18">
        <f>Cars_fit!$C$2*'worksheet_(ref_spectra)'!H883</f>
        <v>0</v>
      </c>
      <c r="L883" s="18">
        <f>Cars_fit!$D$2*'worksheet_(ref_spectra)'!I883</f>
        <v>0</v>
      </c>
      <c r="M883" s="18">
        <f>Cars_fit!$E$2*'worksheet_(ref_spectra)'!J883</f>
        <v>0</v>
      </c>
      <c r="N883" s="18">
        <f>Cars_fit!$F$2*'worksheet_(ref_spectra)'!K883</f>
        <v>0</v>
      </c>
    </row>
    <row r="884" spans="1:14" x14ac:dyDescent="0.25">
      <c r="A884" s="18">
        <f>'worksheet_(ref_spectra)'!A884</f>
        <v>702.79999999997995</v>
      </c>
      <c r="B884" s="18">
        <f>'worksheet_(ref_spectra)'!B884</f>
        <v>3943.2555205784697</v>
      </c>
      <c r="C884" s="18">
        <f>'worksheet_(ref_spectra)'!Z884</f>
        <v>3366.6198827809794</v>
      </c>
      <c r="D884" s="18">
        <f>Chls_fit!$B$2*'worksheet_(ref_spectra)'!C884</f>
        <v>1517.1461518684816</v>
      </c>
      <c r="E884" s="18">
        <f>Chls_fit!$C$2*'worksheet_(ref_spectra)'!D884</f>
        <v>1713.9901724222736</v>
      </c>
      <c r="F884" s="18">
        <f t="shared" si="26"/>
        <v>3231.1363242907555</v>
      </c>
      <c r="G884" s="18">
        <f>Chls_fit!D$2*'worksheet_(ref_spectra)'!E884</f>
        <v>50.037915557399529</v>
      </c>
      <c r="H884" s="18">
        <f>Chls_fit!E$2*'worksheet_(ref_spectra)'!F884</f>
        <v>85.445642932824228</v>
      </c>
      <c r="I884" s="18">
        <f t="shared" si="27"/>
        <v>135.48355849022374</v>
      </c>
      <c r="J884" s="18">
        <f>Cars_fit!$B$2*'worksheet_(ref_spectra)'!G884</f>
        <v>0</v>
      </c>
      <c r="K884" s="18">
        <f>Cars_fit!$C$2*'worksheet_(ref_spectra)'!H884</f>
        <v>0</v>
      </c>
      <c r="L884" s="18">
        <f>Cars_fit!$D$2*'worksheet_(ref_spectra)'!I884</f>
        <v>0</v>
      </c>
      <c r="M884" s="18">
        <f>Cars_fit!$E$2*'worksheet_(ref_spectra)'!J884</f>
        <v>0</v>
      </c>
      <c r="N884" s="18">
        <f>Cars_fit!$F$2*'worksheet_(ref_spectra)'!K884</f>
        <v>0</v>
      </c>
    </row>
    <row r="885" spans="1:14" x14ac:dyDescent="0.25">
      <c r="A885" s="18">
        <f>'worksheet_(ref_spectra)'!A885</f>
        <v>703.19999999998004</v>
      </c>
      <c r="B885" s="18">
        <f>'worksheet_(ref_spectra)'!B885</f>
        <v>3509.5550192425098</v>
      </c>
      <c r="C885" s="18">
        <f>'worksheet_(ref_spectra)'!Z885</f>
        <v>3515.6534445266939</v>
      </c>
      <c r="D885" s="18">
        <f>Chls_fit!$B$2*'worksheet_(ref_spectra)'!C885</f>
        <v>1599.3249017613578</v>
      </c>
      <c r="E885" s="18">
        <f>Chls_fit!$C$2*'worksheet_(ref_spectra)'!D885</f>
        <v>1772.8676974291454</v>
      </c>
      <c r="F885" s="18">
        <f t="shared" si="26"/>
        <v>3372.1925991905032</v>
      </c>
      <c r="G885" s="18">
        <f>Chls_fit!D$2*'worksheet_(ref_spectra)'!E885</f>
        <v>47.536019779529553</v>
      </c>
      <c r="H885" s="18">
        <f>Chls_fit!E$2*'worksheet_(ref_spectra)'!F885</f>
        <v>95.924825556661162</v>
      </c>
      <c r="I885" s="18">
        <f t="shared" si="27"/>
        <v>143.46084533619072</v>
      </c>
      <c r="J885" s="18">
        <f>Cars_fit!$B$2*'worksheet_(ref_spectra)'!G885</f>
        <v>0</v>
      </c>
      <c r="K885" s="18">
        <f>Cars_fit!$C$2*'worksheet_(ref_spectra)'!H885</f>
        <v>0</v>
      </c>
      <c r="L885" s="18">
        <f>Cars_fit!$D$2*'worksheet_(ref_spectra)'!I885</f>
        <v>0</v>
      </c>
      <c r="M885" s="18">
        <f>Cars_fit!$E$2*'worksheet_(ref_spectra)'!J885</f>
        <v>0</v>
      </c>
      <c r="N885" s="18">
        <f>Cars_fit!$F$2*'worksheet_(ref_spectra)'!K885</f>
        <v>0</v>
      </c>
    </row>
    <row r="886" spans="1:14" x14ac:dyDescent="0.25">
      <c r="A886" s="18">
        <f>'worksheet_(ref_spectra)'!A886</f>
        <v>703.59999999998001</v>
      </c>
      <c r="B886" s="18">
        <f>'worksheet_(ref_spectra)'!B886</f>
        <v>2855.2977760222102</v>
      </c>
      <c r="C886" s="18">
        <f>'worksheet_(ref_spectra)'!Z886</f>
        <v>3233.6080104779026</v>
      </c>
      <c r="D886" s="18">
        <f>Chls_fit!$B$2*'worksheet_(ref_spectra)'!C886</f>
        <v>1536.1104787668376</v>
      </c>
      <c r="E886" s="18">
        <f>Chls_fit!$C$2*'worksheet_(ref_spectra)'!D886</f>
        <v>1556.9834390706148</v>
      </c>
      <c r="F886" s="18">
        <f t="shared" si="26"/>
        <v>3093.0939178374524</v>
      </c>
      <c r="G886" s="18">
        <f>Chls_fit!D$2*'worksheet_(ref_spectra)'!E886</f>
        <v>43.78317611272459</v>
      </c>
      <c r="H886" s="18">
        <f>Chls_fit!E$2*'worksheet_(ref_spectra)'!F886</f>
        <v>96.73091652772554</v>
      </c>
      <c r="I886" s="18">
        <f t="shared" si="27"/>
        <v>140.51409264045014</v>
      </c>
      <c r="J886" s="18">
        <f>Cars_fit!$B$2*'worksheet_(ref_spectra)'!G886</f>
        <v>0</v>
      </c>
      <c r="K886" s="18">
        <f>Cars_fit!$C$2*'worksheet_(ref_spectra)'!H886</f>
        <v>0</v>
      </c>
      <c r="L886" s="18">
        <f>Cars_fit!$D$2*'worksheet_(ref_spectra)'!I886</f>
        <v>0</v>
      </c>
      <c r="M886" s="18">
        <f>Cars_fit!$E$2*'worksheet_(ref_spectra)'!J886</f>
        <v>0</v>
      </c>
      <c r="N886" s="18">
        <f>Cars_fit!$F$2*'worksheet_(ref_spectra)'!K886</f>
        <v>0</v>
      </c>
    </row>
    <row r="887" spans="1:14" x14ac:dyDescent="0.25">
      <c r="A887" s="18">
        <f>'worksheet_(ref_spectra)'!A887</f>
        <v>703.99999999997999</v>
      </c>
      <c r="B887" s="18">
        <f>'worksheet_(ref_spectra)'!B887</f>
        <v>2937.8895278580299</v>
      </c>
      <c r="C887" s="18">
        <f>'worksheet_(ref_spectra)'!Z887</f>
        <v>3064.7851662302523</v>
      </c>
      <c r="D887" s="18">
        <f>Chls_fit!$B$2*'worksheet_(ref_spectra)'!C887</f>
        <v>1403.3601904783454</v>
      </c>
      <c r="E887" s="18">
        <f>Chls_fit!$C$2*'worksheet_(ref_spectra)'!D887</f>
        <v>1543.8995446246433</v>
      </c>
      <c r="F887" s="18">
        <f t="shared" si="26"/>
        <v>2947.259735102989</v>
      </c>
      <c r="G887" s="18">
        <f>Chls_fit!D$2*'worksheet_(ref_spectra)'!E887</f>
        <v>31.273697223374707</v>
      </c>
      <c r="H887" s="18">
        <f>Chls_fit!E$2*'worksheet_(ref_spectra)'!F887</f>
        <v>86.251733903888606</v>
      </c>
      <c r="I887" s="18">
        <f t="shared" si="27"/>
        <v>117.52543112726332</v>
      </c>
      <c r="J887" s="18">
        <f>Cars_fit!$B$2*'worksheet_(ref_spectra)'!G887</f>
        <v>0</v>
      </c>
      <c r="K887" s="18">
        <f>Cars_fit!$C$2*'worksheet_(ref_spectra)'!H887</f>
        <v>0</v>
      </c>
      <c r="L887" s="18">
        <f>Cars_fit!$D$2*'worksheet_(ref_spectra)'!I887</f>
        <v>0</v>
      </c>
      <c r="M887" s="18">
        <f>Cars_fit!$E$2*'worksheet_(ref_spectra)'!J887</f>
        <v>0</v>
      </c>
      <c r="N887" s="18">
        <f>Cars_fit!$F$2*'worksheet_(ref_spectra)'!K887</f>
        <v>0</v>
      </c>
    </row>
    <row r="888" spans="1:14" x14ac:dyDescent="0.25">
      <c r="A888" s="18">
        <f>'worksheet_(ref_spectra)'!A888</f>
        <v>704.39999999997997</v>
      </c>
      <c r="B888" s="18">
        <f>'worksheet_(ref_spectra)'!B888</f>
        <v>2842.9489057954402</v>
      </c>
      <c r="C888" s="18">
        <f>'worksheet_(ref_spectra)'!Z888</f>
        <v>2718.4925087029965</v>
      </c>
      <c r="D888" s="18">
        <f>Chls_fit!$B$2*'worksheet_(ref_spectra)'!C888</f>
        <v>1137.8596139013612</v>
      </c>
      <c r="E888" s="18">
        <f>Chls_fit!$C$2*'worksheet_(ref_spectra)'!D888</f>
        <v>1478.4800723947856</v>
      </c>
      <c r="F888" s="18">
        <f t="shared" si="26"/>
        <v>2616.3396862961467</v>
      </c>
      <c r="G888" s="18">
        <f>Chls_fit!D$2*'worksheet_(ref_spectra)'!E888</f>
        <v>17.513270445089837</v>
      </c>
      <c r="H888" s="18">
        <f>Chls_fit!E$2*'worksheet_(ref_spectra)'!F888</f>
        <v>84.63955196175985</v>
      </c>
      <c r="I888" s="18">
        <f t="shared" si="27"/>
        <v>102.15282240684968</v>
      </c>
      <c r="J888" s="18">
        <f>Cars_fit!$B$2*'worksheet_(ref_spectra)'!G888</f>
        <v>0</v>
      </c>
      <c r="K888" s="18">
        <f>Cars_fit!$C$2*'worksheet_(ref_spectra)'!H888</f>
        <v>0</v>
      </c>
      <c r="L888" s="18">
        <f>Cars_fit!$D$2*'worksheet_(ref_spectra)'!I888</f>
        <v>0</v>
      </c>
      <c r="M888" s="18">
        <f>Cars_fit!$E$2*'worksheet_(ref_spectra)'!J888</f>
        <v>0</v>
      </c>
      <c r="N888" s="18">
        <f>Cars_fit!$F$2*'worksheet_(ref_spectra)'!K888</f>
        <v>0</v>
      </c>
    </row>
    <row r="889" spans="1:14" x14ac:dyDescent="0.25">
      <c r="A889" s="18">
        <f>'worksheet_(ref_spectra)'!A889</f>
        <v>704.79999999997995</v>
      </c>
      <c r="B889" s="18">
        <f>'worksheet_(ref_spectra)'!B889</f>
        <v>3203.79491192256</v>
      </c>
      <c r="C889" s="18">
        <f>'worksheet_(ref_spectra)'!Z889</f>
        <v>2836.4816640130794</v>
      </c>
      <c r="D889" s="18">
        <f>Chls_fit!$B$2*'worksheet_(ref_spectra)'!C889</f>
        <v>1283.2527867887572</v>
      </c>
      <c r="E889" s="18">
        <f>Chls_fit!$C$2*'worksheet_(ref_spectra)'!D889</f>
        <v>1432.6864418338851</v>
      </c>
      <c r="F889" s="18">
        <f t="shared" si="26"/>
        <v>2715.9392286226421</v>
      </c>
      <c r="G889" s="18">
        <f>Chls_fit!D$2*'worksheet_(ref_spectra)'!E889</f>
        <v>43.157702168257096</v>
      </c>
      <c r="H889" s="18">
        <f>Chls_fit!E$2*'worksheet_(ref_spectra)'!F889</f>
        <v>77.384733222180444</v>
      </c>
      <c r="I889" s="18">
        <f t="shared" si="27"/>
        <v>120.54243539043753</v>
      </c>
      <c r="J889" s="18">
        <f>Cars_fit!$B$2*'worksheet_(ref_spectra)'!G889</f>
        <v>0</v>
      </c>
      <c r="K889" s="18">
        <f>Cars_fit!$C$2*'worksheet_(ref_spectra)'!H889</f>
        <v>0</v>
      </c>
      <c r="L889" s="18">
        <f>Cars_fit!$D$2*'worksheet_(ref_spectra)'!I889</f>
        <v>0</v>
      </c>
      <c r="M889" s="18">
        <f>Cars_fit!$E$2*'worksheet_(ref_spectra)'!J889</f>
        <v>0</v>
      </c>
      <c r="N889" s="18">
        <f>Cars_fit!$F$2*'worksheet_(ref_spectra)'!K889</f>
        <v>0</v>
      </c>
    </row>
    <row r="890" spans="1:14" x14ac:dyDescent="0.25">
      <c r="A890" s="18">
        <f>'worksheet_(ref_spectra)'!A890</f>
        <v>705.19999999998004</v>
      </c>
      <c r="B890" s="18">
        <f>'worksheet_(ref_spectra)'!B890</f>
        <v>2989.6904308297999</v>
      </c>
      <c r="C890" s="18">
        <f>'worksheet_(ref_spectra)'!Z890</f>
        <v>2702.8151151002271</v>
      </c>
      <c r="D890" s="18">
        <f>Chls_fit!$B$2*'worksheet_(ref_spectra)'!C890</f>
        <v>1207.3954791953333</v>
      </c>
      <c r="E890" s="18">
        <f>Chls_fit!$C$2*'worksheet_(ref_spectra)'!D890</f>
        <v>1354.1830751580558</v>
      </c>
      <c r="F890" s="18">
        <f t="shared" si="26"/>
        <v>2561.5785543533893</v>
      </c>
      <c r="G890" s="18">
        <f>Chls_fit!D$2*'worksheet_(ref_spectra)'!E890</f>
        <v>41.281280334854614</v>
      </c>
      <c r="H890" s="18">
        <f>Chls_fit!E$2*'worksheet_(ref_spectra)'!F890</f>
        <v>99.955280411983068</v>
      </c>
      <c r="I890" s="18">
        <f t="shared" si="27"/>
        <v>141.23656074683768</v>
      </c>
      <c r="J890" s="18">
        <f>Cars_fit!$B$2*'worksheet_(ref_spectra)'!G890</f>
        <v>0</v>
      </c>
      <c r="K890" s="18">
        <f>Cars_fit!$C$2*'worksheet_(ref_spectra)'!H890</f>
        <v>0</v>
      </c>
      <c r="L890" s="18">
        <f>Cars_fit!$D$2*'worksheet_(ref_spectra)'!I890</f>
        <v>0</v>
      </c>
      <c r="M890" s="18">
        <f>Cars_fit!$E$2*'worksheet_(ref_spectra)'!J890</f>
        <v>0</v>
      </c>
      <c r="N890" s="18">
        <f>Cars_fit!$F$2*'worksheet_(ref_spectra)'!K890</f>
        <v>0</v>
      </c>
    </row>
    <row r="891" spans="1:14" x14ac:dyDescent="0.25">
      <c r="A891" s="18">
        <f>'worksheet_(ref_spectra)'!A891</f>
        <v>705.59999999998001</v>
      </c>
      <c r="B891" s="18">
        <f>'worksheet_(ref_spectra)'!B891</f>
        <v>2555.8745694142899</v>
      </c>
      <c r="C891" s="18">
        <f>'worksheet_(ref_spectra)'!Z891</f>
        <v>2469.2248615302337</v>
      </c>
      <c r="D891" s="18">
        <f>Chls_fit!$B$2*'worksheet_(ref_spectra)'!C891</f>
        <v>1080.9666332062932</v>
      </c>
      <c r="E891" s="18">
        <f>Chls_fit!$C$2*'worksheet_(ref_spectra)'!D891</f>
        <v>1275.6797084822265</v>
      </c>
      <c r="F891" s="18">
        <f t="shared" si="26"/>
        <v>2356.6463416885199</v>
      </c>
      <c r="G891" s="18">
        <f>Chls_fit!D$2*'worksheet_(ref_spectra)'!E891</f>
        <v>40.030332445919626</v>
      </c>
      <c r="H891" s="18">
        <f>Chls_fit!E$2*'worksheet_(ref_spectra)'!F891</f>
        <v>72.548187395794159</v>
      </c>
      <c r="I891" s="18">
        <f t="shared" si="27"/>
        <v>112.57851984171378</v>
      </c>
      <c r="J891" s="18">
        <f>Cars_fit!$B$2*'worksheet_(ref_spectra)'!G891</f>
        <v>0</v>
      </c>
      <c r="K891" s="18">
        <f>Cars_fit!$C$2*'worksheet_(ref_spectra)'!H891</f>
        <v>0</v>
      </c>
      <c r="L891" s="18">
        <f>Cars_fit!$D$2*'worksheet_(ref_spectra)'!I891</f>
        <v>0</v>
      </c>
      <c r="M891" s="18">
        <f>Cars_fit!$E$2*'worksheet_(ref_spectra)'!J891</f>
        <v>0</v>
      </c>
      <c r="N891" s="18">
        <f>Cars_fit!$F$2*'worksheet_(ref_spectra)'!K891</f>
        <v>0</v>
      </c>
    </row>
    <row r="892" spans="1:14" x14ac:dyDescent="0.25">
      <c r="A892" s="18">
        <f>'worksheet_(ref_spectra)'!A892</f>
        <v>705.99999999997999</v>
      </c>
      <c r="B892" s="18">
        <f>'worksheet_(ref_spectra)'!B892</f>
        <v>2456.53360957633</v>
      </c>
      <c r="C892" s="18">
        <f>'worksheet_(ref_spectra)'!Z892</f>
        <v>2126.6324575552494</v>
      </c>
      <c r="D892" s="18">
        <f>Chls_fit!$B$2*'worksheet_(ref_spectra)'!C892</f>
        <v>872.35903732437691</v>
      </c>
      <c r="E892" s="18">
        <f>Chls_fit!$C$2*'worksheet_(ref_spectra)'!D892</f>
        <v>1171.008552914454</v>
      </c>
      <c r="F892" s="18">
        <f t="shared" si="26"/>
        <v>2043.3675902388309</v>
      </c>
      <c r="G892" s="18">
        <f>Chls_fit!D$2*'worksheet_(ref_spectra)'!E892</f>
        <v>13.134952833817378</v>
      </c>
      <c r="H892" s="18">
        <f>Chls_fit!E$2*'worksheet_(ref_spectra)'!F892</f>
        <v>70.129914482601023</v>
      </c>
      <c r="I892" s="18">
        <f t="shared" si="27"/>
        <v>83.264867316418403</v>
      </c>
      <c r="J892" s="18">
        <f>Cars_fit!$B$2*'worksheet_(ref_spectra)'!G892</f>
        <v>0</v>
      </c>
      <c r="K892" s="18">
        <f>Cars_fit!$C$2*'worksheet_(ref_spectra)'!H892</f>
        <v>0</v>
      </c>
      <c r="L892" s="18">
        <f>Cars_fit!$D$2*'worksheet_(ref_spectra)'!I892</f>
        <v>0</v>
      </c>
      <c r="M892" s="18">
        <f>Cars_fit!$E$2*'worksheet_(ref_spectra)'!J892</f>
        <v>0</v>
      </c>
      <c r="N892" s="18">
        <f>Cars_fit!$F$2*'worksheet_(ref_spectra)'!K892</f>
        <v>0</v>
      </c>
    </row>
    <row r="893" spans="1:14" x14ac:dyDescent="0.25">
      <c r="A893" s="18">
        <f>'worksheet_(ref_spectra)'!A893</f>
        <v>706.39999999997997</v>
      </c>
      <c r="B893" s="18">
        <f>'worksheet_(ref_spectra)'!B893</f>
        <v>2654.2558644759401</v>
      </c>
      <c r="C893" s="18">
        <f>'worksheet_(ref_spectra)'!Z893</f>
        <v>2368.1537638389891</v>
      </c>
      <c r="D893" s="18">
        <f>Chls_fit!$B$2*'worksheet_(ref_spectra)'!C893</f>
        <v>979.82355641506103</v>
      </c>
      <c r="E893" s="18">
        <f>Chls_fit!$C$2*'worksheet_(ref_spectra)'!D893</f>
        <v>1249.5119195902835</v>
      </c>
      <c r="F893" s="18">
        <f t="shared" si="26"/>
        <v>2229.3354760053444</v>
      </c>
      <c r="G893" s="18">
        <f>Chls_fit!D$2*'worksheet_(ref_spectra)'!E893</f>
        <v>41.281280334854614</v>
      </c>
      <c r="H893" s="18">
        <f>Chls_fit!E$2*'worksheet_(ref_spectra)'!F893</f>
        <v>97.537007498789919</v>
      </c>
      <c r="I893" s="18">
        <f t="shared" si="27"/>
        <v>138.81828783364455</v>
      </c>
      <c r="J893" s="18">
        <f>Cars_fit!$B$2*'worksheet_(ref_spectra)'!G893</f>
        <v>0</v>
      </c>
      <c r="K893" s="18">
        <f>Cars_fit!$C$2*'worksheet_(ref_spectra)'!H893</f>
        <v>0</v>
      </c>
      <c r="L893" s="18">
        <f>Cars_fit!$D$2*'worksheet_(ref_spectra)'!I893</f>
        <v>0</v>
      </c>
      <c r="M893" s="18">
        <f>Cars_fit!$E$2*'worksheet_(ref_spectra)'!J893</f>
        <v>0</v>
      </c>
      <c r="N893" s="18">
        <f>Cars_fit!$F$2*'worksheet_(ref_spectra)'!K893</f>
        <v>0</v>
      </c>
    </row>
    <row r="894" spans="1:14" x14ac:dyDescent="0.25">
      <c r="A894" s="18">
        <f>'worksheet_(ref_spectra)'!A894</f>
        <v>706.79999999997995</v>
      </c>
      <c r="B894" s="18">
        <f>'worksheet_(ref_spectra)'!B894</f>
        <v>2219.2726881570402</v>
      </c>
      <c r="C894" s="18">
        <f>'worksheet_(ref_spectra)'!Z894</f>
        <v>2313.7371208551594</v>
      </c>
      <c r="D894" s="18">
        <f>Chls_fit!$B$2*'worksheet_(ref_spectra)'!C894</f>
        <v>1030.3950948106772</v>
      </c>
      <c r="E894" s="18">
        <f>Chls_fit!$C$2*'worksheet_(ref_spectra)'!D894</f>
        <v>1184.0924473604257</v>
      </c>
      <c r="F894" s="18">
        <f t="shared" si="26"/>
        <v>2214.4875421711031</v>
      </c>
      <c r="G894" s="18">
        <f>Chls_fit!D$2*'worksheet_(ref_spectra)'!E894</f>
        <v>33.150119056777193</v>
      </c>
      <c r="H894" s="18">
        <f>Chls_fit!E$2*'worksheet_(ref_spectra)'!F894</f>
        <v>66.099459627279117</v>
      </c>
      <c r="I894" s="18">
        <f t="shared" si="27"/>
        <v>99.249578684056303</v>
      </c>
      <c r="J894" s="18">
        <f>Cars_fit!$B$2*'worksheet_(ref_spectra)'!G894</f>
        <v>0</v>
      </c>
      <c r="K894" s="18">
        <f>Cars_fit!$C$2*'worksheet_(ref_spectra)'!H894</f>
        <v>0</v>
      </c>
      <c r="L894" s="18">
        <f>Cars_fit!$D$2*'worksheet_(ref_spectra)'!I894</f>
        <v>0</v>
      </c>
      <c r="M894" s="18">
        <f>Cars_fit!$E$2*'worksheet_(ref_spectra)'!J894</f>
        <v>0</v>
      </c>
      <c r="N894" s="18">
        <f>Cars_fit!$F$2*'worksheet_(ref_spectra)'!K894</f>
        <v>0</v>
      </c>
    </row>
    <row r="895" spans="1:14" x14ac:dyDescent="0.25">
      <c r="A895" s="18">
        <f>'worksheet_(ref_spectra)'!A895</f>
        <v>707.19999999998004</v>
      </c>
      <c r="B895" s="18">
        <f>'worksheet_(ref_spectra)'!B895</f>
        <v>2050.1494462271999</v>
      </c>
      <c r="C895" s="18">
        <f>'worksheet_(ref_spectra)'!Z895</f>
        <v>1950.4324567970943</v>
      </c>
      <c r="D895" s="18">
        <f>Chls_fit!$B$2*'worksheet_(ref_spectra)'!C895</f>
        <v>771.21596053314477</v>
      </c>
      <c r="E895" s="18">
        <f>Chls_fit!$C$2*'worksheet_(ref_spectra)'!D895</f>
        <v>1072.8793445696674</v>
      </c>
      <c r="F895" s="18">
        <f t="shared" si="26"/>
        <v>1844.0953051028123</v>
      </c>
      <c r="G895" s="18">
        <f>Chls_fit!D$2*'worksheet_(ref_spectra)'!E895</f>
        <v>28.146327501037238</v>
      </c>
      <c r="H895" s="18">
        <f>Chls_fit!E$2*'worksheet_(ref_spectra)'!F895</f>
        <v>78.190824193244822</v>
      </c>
      <c r="I895" s="18">
        <f t="shared" si="27"/>
        <v>106.33715169428206</v>
      </c>
      <c r="J895" s="18">
        <f>Cars_fit!$B$2*'worksheet_(ref_spectra)'!G895</f>
        <v>0</v>
      </c>
      <c r="K895" s="18">
        <f>Cars_fit!$C$2*'worksheet_(ref_spectra)'!H895</f>
        <v>0</v>
      </c>
      <c r="L895" s="18">
        <f>Cars_fit!$D$2*'worksheet_(ref_spectra)'!I895</f>
        <v>0</v>
      </c>
      <c r="M895" s="18">
        <f>Cars_fit!$E$2*'worksheet_(ref_spectra)'!J895</f>
        <v>0</v>
      </c>
      <c r="N895" s="18">
        <f>Cars_fit!$F$2*'worksheet_(ref_spectra)'!K895</f>
        <v>0</v>
      </c>
    </row>
    <row r="896" spans="1:14" x14ac:dyDescent="0.25">
      <c r="A896" s="18">
        <f>'worksheet_(ref_spectra)'!A896</f>
        <v>707.59999999998001</v>
      </c>
      <c r="B896" s="18">
        <f>'worksheet_(ref_spectra)'!B896</f>
        <v>2315.67365498444</v>
      </c>
      <c r="C896" s="18">
        <f>'worksheet_(ref_spectra)'!Z896</f>
        <v>1686.02072851613</v>
      </c>
      <c r="D896" s="18">
        <f>Chls_fit!$B$2*'worksheet_(ref_spectra)'!C896</f>
        <v>701.68009523917272</v>
      </c>
      <c r="E896" s="18">
        <f>Chls_fit!$C$2*'worksheet_(ref_spectra)'!D896</f>
        <v>909.33066399502297</v>
      </c>
      <c r="F896" s="18">
        <f t="shared" si="26"/>
        <v>1611.0107592341956</v>
      </c>
      <c r="G896" s="18">
        <f>Chls_fit!D$2*'worksheet_(ref_spectra)'!E896</f>
        <v>19.389692278492319</v>
      </c>
      <c r="H896" s="18">
        <f>Chls_fit!E$2*'worksheet_(ref_spectra)'!F896</f>
        <v>55.62027700344219</v>
      </c>
      <c r="I896" s="18">
        <f t="shared" si="27"/>
        <v>75.009969281934502</v>
      </c>
      <c r="J896" s="18">
        <f>Cars_fit!$B$2*'worksheet_(ref_spectra)'!G896</f>
        <v>0</v>
      </c>
      <c r="K896" s="18">
        <f>Cars_fit!$C$2*'worksheet_(ref_spectra)'!H896</f>
        <v>0</v>
      </c>
      <c r="L896" s="18">
        <f>Cars_fit!$D$2*'worksheet_(ref_spectra)'!I896</f>
        <v>0</v>
      </c>
      <c r="M896" s="18">
        <f>Cars_fit!$E$2*'worksheet_(ref_spectra)'!J896</f>
        <v>0</v>
      </c>
      <c r="N896" s="18">
        <f>Cars_fit!$F$2*'worksheet_(ref_spectra)'!K896</f>
        <v>0</v>
      </c>
    </row>
    <row r="897" spans="1:14" x14ac:dyDescent="0.25">
      <c r="A897" s="18">
        <f>'worksheet_(ref_spectra)'!A897</f>
        <v>707.99999999997999</v>
      </c>
      <c r="B897" s="18">
        <f>'worksheet_(ref_spectra)'!B897</f>
        <v>2062.2327837719099</v>
      </c>
      <c r="C897" s="18">
        <f>'worksheet_(ref_spectra)'!Z897</f>
        <v>1741.0679795953654</v>
      </c>
      <c r="D897" s="18">
        <f>Chls_fit!$B$2*'worksheet_(ref_spectra)'!C897</f>
        <v>733.28730673643281</v>
      </c>
      <c r="E897" s="18">
        <f>Chls_fit!$C$2*'worksheet_(ref_spectra)'!D897</f>
        <v>961.66624177890924</v>
      </c>
      <c r="F897" s="18">
        <f t="shared" si="26"/>
        <v>1694.9535485153419</v>
      </c>
      <c r="G897" s="18">
        <f>Chls_fit!D$2*'worksheet_(ref_spectra)'!E897</f>
        <v>5.0037915557399533</v>
      </c>
      <c r="H897" s="18">
        <f>Chls_fit!E$2*'worksheet_(ref_spectra)'!F897</f>
        <v>41.110639524283357</v>
      </c>
      <c r="I897" s="18">
        <f t="shared" si="27"/>
        <v>46.114431080023309</v>
      </c>
      <c r="J897" s="18">
        <f>Cars_fit!$B$2*'worksheet_(ref_spectra)'!G897</f>
        <v>0</v>
      </c>
      <c r="K897" s="18">
        <f>Cars_fit!$C$2*'worksheet_(ref_spectra)'!H897</f>
        <v>0</v>
      </c>
      <c r="L897" s="18">
        <f>Cars_fit!$D$2*'worksheet_(ref_spectra)'!I897</f>
        <v>0</v>
      </c>
      <c r="M897" s="18">
        <f>Cars_fit!$E$2*'worksheet_(ref_spectra)'!J897</f>
        <v>0</v>
      </c>
      <c r="N897" s="18">
        <f>Cars_fit!$F$2*'worksheet_(ref_spectra)'!K897</f>
        <v>0</v>
      </c>
    </row>
    <row r="898" spans="1:14" x14ac:dyDescent="0.25">
      <c r="A898" s="18">
        <f>'worksheet_(ref_spectra)'!A898</f>
        <v>708.39999999997997</v>
      </c>
      <c r="B898" s="18">
        <f>'worksheet_(ref_spectra)'!B898</f>
        <v>1828.96966097734</v>
      </c>
      <c r="C898" s="18">
        <f>'worksheet_(ref_spectra)'!Z898</f>
        <v>1464.9642785335777</v>
      </c>
      <c r="D898" s="18">
        <f>Chls_fit!$B$2*'worksheet_(ref_spectra)'!C898</f>
        <v>543.64403775287258</v>
      </c>
      <c r="E898" s="18">
        <f>Chls_fit!$C$2*'worksheet_(ref_spectra)'!D898</f>
        <v>830.82729731919369</v>
      </c>
      <c r="F898" s="18">
        <f t="shared" si="26"/>
        <v>1374.4713350720663</v>
      </c>
      <c r="G898" s="18">
        <f>Chls_fit!D$2*'worksheet_(ref_spectra)'!E898</f>
        <v>24.393483834232271</v>
      </c>
      <c r="H898" s="18">
        <f>Chls_fit!E$2*'worksheet_(ref_spectra)'!F898</f>
        <v>66.099459627279117</v>
      </c>
      <c r="I898" s="18">
        <f t="shared" si="27"/>
        <v>90.492943461511388</v>
      </c>
      <c r="J898" s="18">
        <f>Cars_fit!$B$2*'worksheet_(ref_spectra)'!G898</f>
        <v>0</v>
      </c>
      <c r="K898" s="18">
        <f>Cars_fit!$C$2*'worksheet_(ref_spectra)'!H898</f>
        <v>0</v>
      </c>
      <c r="L898" s="18">
        <f>Cars_fit!$D$2*'worksheet_(ref_spectra)'!I898</f>
        <v>0</v>
      </c>
      <c r="M898" s="18">
        <f>Cars_fit!$E$2*'worksheet_(ref_spectra)'!J898</f>
        <v>0</v>
      </c>
      <c r="N898" s="18">
        <f>Cars_fit!$F$2*'worksheet_(ref_spectra)'!K898</f>
        <v>0</v>
      </c>
    </row>
    <row r="899" spans="1:14" x14ac:dyDescent="0.25">
      <c r="A899" s="18">
        <f>'worksheet_(ref_spectra)'!A899</f>
        <v>708.79999999997995</v>
      </c>
      <c r="B899" s="18">
        <f>'worksheet_(ref_spectra)'!B899</f>
        <v>1691.14792832685</v>
      </c>
      <c r="C899" s="18">
        <f>'worksheet_(ref_spectra)'!Z899</f>
        <v>1629.3266718575387</v>
      </c>
      <c r="D899" s="18">
        <f>Chls_fit!$B$2*'worksheet_(ref_spectra)'!C899</f>
        <v>556.28692235177652</v>
      </c>
      <c r="E899" s="18">
        <f>Chls_fit!$C$2*'worksheet_(ref_spectra)'!D899</f>
        <v>974.75013622488075</v>
      </c>
      <c r="F899" s="18">
        <f t="shared" ref="F899:F962" si="28">D899+E899</f>
        <v>1531.0370585766573</v>
      </c>
      <c r="G899" s="18">
        <f>Chls_fit!D$2*'worksheet_(ref_spectra)'!E899</f>
        <v>22.517062000829789</v>
      </c>
      <c r="H899" s="18">
        <f>Chls_fit!E$2*'worksheet_(ref_spectra)'!F899</f>
        <v>75.772551280051673</v>
      </c>
      <c r="I899" s="18">
        <f t="shared" ref="I899:I962" si="29">G899+H899</f>
        <v>98.289613280881468</v>
      </c>
      <c r="J899" s="18">
        <f>Cars_fit!$B$2*'worksheet_(ref_spectra)'!G899</f>
        <v>0</v>
      </c>
      <c r="K899" s="18">
        <f>Cars_fit!$C$2*'worksheet_(ref_spectra)'!H899</f>
        <v>0</v>
      </c>
      <c r="L899" s="18">
        <f>Cars_fit!$D$2*'worksheet_(ref_spectra)'!I899</f>
        <v>0</v>
      </c>
      <c r="M899" s="18">
        <f>Cars_fit!$E$2*'worksheet_(ref_spectra)'!J899</f>
        <v>0</v>
      </c>
      <c r="N899" s="18">
        <f>Cars_fit!$F$2*'worksheet_(ref_spectra)'!K899</f>
        <v>0</v>
      </c>
    </row>
    <row r="900" spans="1:14" x14ac:dyDescent="0.25">
      <c r="A900" s="18">
        <f>'worksheet_(ref_spectra)'!A900</f>
        <v>709.19999999998004</v>
      </c>
      <c r="B900" s="18">
        <f>'worksheet_(ref_spectra)'!B900</f>
        <v>1614.8076759033399</v>
      </c>
      <c r="C900" s="18">
        <f>'worksheet_(ref_spectra)'!Z900</f>
        <v>1621.0004336137879</v>
      </c>
      <c r="D900" s="18">
        <f>Chls_fit!$B$2*'worksheet_(ref_spectra)'!C900</f>
        <v>657.42999914300867</v>
      </c>
      <c r="E900" s="18">
        <f>Chls_fit!$C$2*'worksheet_(ref_spectra)'!D900</f>
        <v>896.24676954905146</v>
      </c>
      <c r="F900" s="18">
        <f t="shared" si="28"/>
        <v>1553.6767686920603</v>
      </c>
      <c r="G900" s="18">
        <f>Chls_fit!D$2*'worksheet_(ref_spectra)'!E900</f>
        <v>12.509478889349882</v>
      </c>
      <c r="H900" s="18">
        <f>Chls_fit!E$2*'worksheet_(ref_spectra)'!F900</f>
        <v>54.814186032377812</v>
      </c>
      <c r="I900" s="18">
        <f t="shared" si="29"/>
        <v>67.323664921727698</v>
      </c>
      <c r="J900" s="18">
        <f>Cars_fit!$B$2*'worksheet_(ref_spectra)'!G900</f>
        <v>0</v>
      </c>
      <c r="K900" s="18">
        <f>Cars_fit!$C$2*'worksheet_(ref_spectra)'!H900</f>
        <v>0</v>
      </c>
      <c r="L900" s="18">
        <f>Cars_fit!$D$2*'worksheet_(ref_spectra)'!I900</f>
        <v>0</v>
      </c>
      <c r="M900" s="18">
        <f>Cars_fit!$E$2*'worksheet_(ref_spectra)'!J900</f>
        <v>0</v>
      </c>
      <c r="N900" s="18">
        <f>Cars_fit!$F$2*'worksheet_(ref_spectra)'!K900</f>
        <v>0</v>
      </c>
    </row>
    <row r="901" spans="1:14" x14ac:dyDescent="0.25">
      <c r="A901" s="18">
        <f>'worksheet_(ref_spectra)'!A901</f>
        <v>709.59999999998001</v>
      </c>
      <c r="B901" s="18">
        <f>'worksheet_(ref_spectra)'!B901</f>
        <v>1775.7994886010899</v>
      </c>
      <c r="C901" s="18">
        <f>'worksheet_(ref_spectra)'!Z901</f>
        <v>1156.1653851964575</v>
      </c>
      <c r="D901" s="18">
        <f>Chls_fit!$B$2*'worksheet_(ref_spectra)'!C901</f>
        <v>347.67932646986037</v>
      </c>
      <c r="E901" s="18">
        <f>Chls_fit!$C$2*'worksheet_(ref_spectra)'!D901</f>
        <v>752.32393064336429</v>
      </c>
      <c r="F901" s="18">
        <f t="shared" si="28"/>
        <v>1100.0032571132247</v>
      </c>
      <c r="G901" s="18">
        <f>Chls_fit!D$2*'worksheet_(ref_spectra)'!E901</f>
        <v>-1.8764218334024825</v>
      </c>
      <c r="H901" s="18">
        <f>Chls_fit!E$2*'worksheet_(ref_spectra)'!F901</f>
        <v>58.038549916635326</v>
      </c>
      <c r="I901" s="18">
        <f t="shared" si="29"/>
        <v>56.162128083232844</v>
      </c>
      <c r="J901" s="18">
        <f>Cars_fit!$B$2*'worksheet_(ref_spectra)'!G901</f>
        <v>0</v>
      </c>
      <c r="K901" s="18">
        <f>Cars_fit!$C$2*'worksheet_(ref_spectra)'!H901</f>
        <v>0</v>
      </c>
      <c r="L901" s="18">
        <f>Cars_fit!$D$2*'worksheet_(ref_spectra)'!I901</f>
        <v>0</v>
      </c>
      <c r="M901" s="18">
        <f>Cars_fit!$E$2*'worksheet_(ref_spectra)'!J901</f>
        <v>0</v>
      </c>
      <c r="N901" s="18">
        <f>Cars_fit!$F$2*'worksheet_(ref_spectra)'!K901</f>
        <v>0</v>
      </c>
    </row>
    <row r="902" spans="1:14" x14ac:dyDescent="0.25">
      <c r="A902" s="18">
        <f>'worksheet_(ref_spectra)'!A902</f>
        <v>709.99999999997999</v>
      </c>
      <c r="B902" s="18">
        <f>'worksheet_(ref_spectra)'!B902</f>
        <v>1429.0467474048701</v>
      </c>
      <c r="C902" s="18">
        <f>'worksheet_(ref_spectra)'!Z902</f>
        <v>1309.6283531302172</v>
      </c>
      <c r="D902" s="18">
        <f>Chls_fit!$B$2*'worksheet_(ref_spectra)'!C902</f>
        <v>379.28653796712041</v>
      </c>
      <c r="E902" s="18">
        <f>Chls_fit!$C$2*'worksheet_(ref_spectra)'!D902</f>
        <v>870.07898065710833</v>
      </c>
      <c r="F902" s="18">
        <f t="shared" si="28"/>
        <v>1249.3655186242288</v>
      </c>
      <c r="G902" s="18">
        <f>Chls_fit!D$2*'worksheet_(ref_spectra)'!E902</f>
        <v>6.2547394446749411</v>
      </c>
      <c r="H902" s="18">
        <f>Chls_fit!E$2*'worksheet_(ref_spectra)'!F902</f>
        <v>54.008095061313426</v>
      </c>
      <c r="I902" s="18">
        <f t="shared" si="29"/>
        <v>60.262834505988366</v>
      </c>
      <c r="J902" s="18">
        <f>Cars_fit!$B$2*'worksheet_(ref_spectra)'!G902</f>
        <v>0</v>
      </c>
      <c r="K902" s="18">
        <f>Cars_fit!$C$2*'worksheet_(ref_spectra)'!H902</f>
        <v>0</v>
      </c>
      <c r="L902" s="18">
        <f>Cars_fit!$D$2*'worksheet_(ref_spectra)'!I902</f>
        <v>0</v>
      </c>
      <c r="M902" s="18">
        <f>Cars_fit!$E$2*'worksheet_(ref_spectra)'!J902</f>
        <v>0</v>
      </c>
      <c r="N902" s="18">
        <f>Cars_fit!$F$2*'worksheet_(ref_spectra)'!K902</f>
        <v>0</v>
      </c>
    </row>
    <row r="903" spans="1:14" x14ac:dyDescent="0.25">
      <c r="A903" s="18">
        <f>'worksheet_(ref_spectra)'!A903</f>
        <v>710.39999999997997</v>
      </c>
      <c r="B903" s="18">
        <f>'worksheet_(ref_spectra)'!B903</f>
        <v>1556.5743662121099</v>
      </c>
      <c r="C903" s="18">
        <f>'worksheet_(ref_spectra)'!Z903</f>
        <v>1082.6660271664296</v>
      </c>
      <c r="D903" s="18">
        <f>Chls_fit!$B$2*'worksheet_(ref_spectra)'!C903</f>
        <v>385.60798026657238</v>
      </c>
      <c r="E903" s="18">
        <f>Chls_fit!$C$2*'worksheet_(ref_spectra)'!D903</f>
        <v>654.19472229857774</v>
      </c>
      <c r="F903" s="18">
        <f t="shared" si="28"/>
        <v>1039.8027025651502</v>
      </c>
      <c r="G903" s="18">
        <f>Chls_fit!D$2*'worksheet_(ref_spectra)'!E903</f>
        <v>16.262322556154849</v>
      </c>
      <c r="H903" s="18">
        <f>Chls_fit!E$2*'worksheet_(ref_spectra)'!F903</f>
        <v>26.601002045124524</v>
      </c>
      <c r="I903" s="18">
        <f t="shared" si="29"/>
        <v>42.863324601279373</v>
      </c>
      <c r="J903" s="18">
        <f>Cars_fit!$B$2*'worksheet_(ref_spectra)'!G903</f>
        <v>0</v>
      </c>
      <c r="K903" s="18">
        <f>Cars_fit!$C$2*'worksheet_(ref_spectra)'!H903</f>
        <v>0</v>
      </c>
      <c r="L903" s="18">
        <f>Cars_fit!$D$2*'worksheet_(ref_spectra)'!I903</f>
        <v>0</v>
      </c>
      <c r="M903" s="18">
        <f>Cars_fit!$E$2*'worksheet_(ref_spectra)'!J903</f>
        <v>0</v>
      </c>
      <c r="N903" s="18">
        <f>Cars_fit!$F$2*'worksheet_(ref_spectra)'!K903</f>
        <v>0</v>
      </c>
    </row>
    <row r="904" spans="1:14" x14ac:dyDescent="0.25">
      <c r="A904" s="18">
        <f>'worksheet_(ref_spectra)'!A904</f>
        <v>710.79999999997904</v>
      </c>
      <c r="B904" s="18">
        <f>'worksheet_(ref_spectra)'!B904</f>
        <v>1232.3219271517601</v>
      </c>
      <c r="C904" s="18">
        <f>'worksheet_(ref_spectra)'!Z904</f>
        <v>1147.0772526859964</v>
      </c>
      <c r="D904" s="18">
        <f>Chls_fit!$B$2*'worksheet_(ref_spectra)'!C904</f>
        <v>366.64365336821641</v>
      </c>
      <c r="E904" s="18">
        <f>Chls_fit!$C$2*'worksheet_(ref_spectra)'!D904</f>
        <v>699.98835285947814</v>
      </c>
      <c r="F904" s="18">
        <f t="shared" si="28"/>
        <v>1066.6320062276945</v>
      </c>
      <c r="G904" s="18">
        <f>Chls_fit!D$2*'worksheet_(ref_spectra)'!E904</f>
        <v>31.273697223374707</v>
      </c>
      <c r="H904" s="18">
        <f>Chls_fit!E$2*'worksheet_(ref_spectra)'!F904</f>
        <v>49.171549234927156</v>
      </c>
      <c r="I904" s="18">
        <f t="shared" si="29"/>
        <v>80.445246458301867</v>
      </c>
      <c r="J904" s="18">
        <f>Cars_fit!$B$2*'worksheet_(ref_spectra)'!G904</f>
        <v>0</v>
      </c>
      <c r="K904" s="18">
        <f>Cars_fit!$C$2*'worksheet_(ref_spectra)'!H904</f>
        <v>0</v>
      </c>
      <c r="L904" s="18">
        <f>Cars_fit!$D$2*'worksheet_(ref_spectra)'!I904</f>
        <v>0</v>
      </c>
      <c r="M904" s="18">
        <f>Cars_fit!$E$2*'worksheet_(ref_spectra)'!J904</f>
        <v>0</v>
      </c>
      <c r="N904" s="18">
        <f>Cars_fit!$F$2*'worksheet_(ref_spectra)'!K904</f>
        <v>0</v>
      </c>
    </row>
    <row r="905" spans="1:14" x14ac:dyDescent="0.25">
      <c r="A905" s="18">
        <f>'worksheet_(ref_spectra)'!A905</f>
        <v>711.19999999997901</v>
      </c>
      <c r="B905" s="18">
        <f>'worksheet_(ref_spectra)'!B905</f>
        <v>1449.1110505385</v>
      </c>
      <c r="C905" s="18">
        <f>'worksheet_(ref_spectra)'!Z905</f>
        <v>1177.4116605717852</v>
      </c>
      <c r="D905" s="18">
        <f>Chls_fit!$B$2*'worksheet_(ref_spectra)'!C905</f>
        <v>493.0724993572565</v>
      </c>
      <c r="E905" s="18">
        <f>Chls_fit!$C$2*'worksheet_(ref_spectra)'!D905</f>
        <v>634.56888062962037</v>
      </c>
      <c r="F905" s="18">
        <f t="shared" si="28"/>
        <v>1127.6413799868769</v>
      </c>
      <c r="G905" s="18">
        <f>Chls_fit!D$2*'worksheet_(ref_spectra)'!E905</f>
        <v>11.884004944882388</v>
      </c>
      <c r="H905" s="18">
        <f>Chls_fit!E$2*'worksheet_(ref_spectra)'!F905</f>
        <v>37.886275640025836</v>
      </c>
      <c r="I905" s="18">
        <f t="shared" si="29"/>
        <v>49.770280584908221</v>
      </c>
      <c r="J905" s="18">
        <f>Cars_fit!$B$2*'worksheet_(ref_spectra)'!G905</f>
        <v>0</v>
      </c>
      <c r="K905" s="18">
        <f>Cars_fit!$C$2*'worksheet_(ref_spectra)'!H905</f>
        <v>0</v>
      </c>
      <c r="L905" s="18">
        <f>Cars_fit!$D$2*'worksheet_(ref_spectra)'!I905</f>
        <v>0</v>
      </c>
      <c r="M905" s="18">
        <f>Cars_fit!$E$2*'worksheet_(ref_spectra)'!J905</f>
        <v>0</v>
      </c>
      <c r="N905" s="18">
        <f>Cars_fit!$F$2*'worksheet_(ref_spectra)'!K905</f>
        <v>0</v>
      </c>
    </row>
    <row r="906" spans="1:14" x14ac:dyDescent="0.25">
      <c r="A906" s="18">
        <f>'worksheet_(ref_spectra)'!A906</f>
        <v>711.59999999997899</v>
      </c>
      <c r="B906" s="18">
        <f>'worksheet_(ref_spectra)'!B906</f>
        <v>1618.1783471431499</v>
      </c>
      <c r="C906" s="18">
        <f>'worksheet_(ref_spectra)'!Z906</f>
        <v>936.18934792531843</v>
      </c>
      <c r="D906" s="18">
        <f>Chls_fit!$B$2*'worksheet_(ref_spectra)'!C906</f>
        <v>297.1077880742443</v>
      </c>
      <c r="E906" s="18">
        <f>Chls_fit!$C$2*'worksheet_(ref_spectra)'!D906</f>
        <v>575.69135562274835</v>
      </c>
      <c r="F906" s="18">
        <f t="shared" si="28"/>
        <v>872.79914369699259</v>
      </c>
      <c r="G906" s="18">
        <f>Chls_fit!D$2*'worksheet_(ref_spectra)'!E906</f>
        <v>9.3821091670124126</v>
      </c>
      <c r="H906" s="18">
        <f>Chls_fit!E$2*'worksheet_(ref_spectra)'!F906</f>
        <v>54.008095061313426</v>
      </c>
      <c r="I906" s="18">
        <f t="shared" si="29"/>
        <v>63.390204228325842</v>
      </c>
      <c r="J906" s="18">
        <f>Cars_fit!$B$2*'worksheet_(ref_spectra)'!G906</f>
        <v>0</v>
      </c>
      <c r="K906" s="18">
        <f>Cars_fit!$C$2*'worksheet_(ref_spectra)'!H906</f>
        <v>0</v>
      </c>
      <c r="L906" s="18">
        <f>Cars_fit!$D$2*'worksheet_(ref_spectra)'!I906</f>
        <v>0</v>
      </c>
      <c r="M906" s="18">
        <f>Cars_fit!$E$2*'worksheet_(ref_spectra)'!J906</f>
        <v>0</v>
      </c>
      <c r="N906" s="18">
        <f>Cars_fit!$F$2*'worksheet_(ref_spectra)'!K906</f>
        <v>0</v>
      </c>
    </row>
    <row r="907" spans="1:14" x14ac:dyDescent="0.25">
      <c r="A907" s="18">
        <f>'worksheet_(ref_spectra)'!A907</f>
        <v>711.99999999997897</v>
      </c>
      <c r="B907" s="18">
        <f>'worksheet_(ref_spectra)'!B907</f>
        <v>1196.01946482429</v>
      </c>
      <c r="C907" s="18">
        <f>'worksheet_(ref_spectra)'!Z907</f>
        <v>1045.1614330179591</v>
      </c>
      <c r="D907" s="18">
        <f>Chls_fit!$B$2*'worksheet_(ref_spectra)'!C907</f>
        <v>391.92942256602441</v>
      </c>
      <c r="E907" s="18">
        <f>Chls_fit!$C$2*'worksheet_(ref_spectra)'!D907</f>
        <v>595.31719729170572</v>
      </c>
      <c r="F907" s="18">
        <f t="shared" si="28"/>
        <v>987.24661985773014</v>
      </c>
      <c r="G907" s="18">
        <f>Chls_fit!D$2*'worksheet_(ref_spectra)'!E907</f>
        <v>14.385900722752366</v>
      </c>
      <c r="H907" s="18">
        <f>Chls_fit!E$2*'worksheet_(ref_spectra)'!F907</f>
        <v>43.528912437476492</v>
      </c>
      <c r="I907" s="18">
        <f t="shared" si="29"/>
        <v>57.91481316022886</v>
      </c>
      <c r="J907" s="18">
        <f>Cars_fit!$B$2*'worksheet_(ref_spectra)'!G907</f>
        <v>0</v>
      </c>
      <c r="K907" s="18">
        <f>Cars_fit!$C$2*'worksheet_(ref_spectra)'!H907</f>
        <v>0</v>
      </c>
      <c r="L907" s="18">
        <f>Cars_fit!$D$2*'worksheet_(ref_spectra)'!I907</f>
        <v>0</v>
      </c>
      <c r="M907" s="18">
        <f>Cars_fit!$E$2*'worksheet_(ref_spectra)'!J907</f>
        <v>0</v>
      </c>
      <c r="N907" s="18">
        <f>Cars_fit!$F$2*'worksheet_(ref_spectra)'!K907</f>
        <v>0</v>
      </c>
    </row>
    <row r="908" spans="1:14" x14ac:dyDescent="0.25">
      <c r="A908" s="18">
        <f>'worksheet_(ref_spectra)'!A908</f>
        <v>712.39999999997895</v>
      </c>
      <c r="B908" s="18">
        <f>'worksheet_(ref_spectra)'!B908</f>
        <v>980.82809997344407</v>
      </c>
      <c r="C908" s="18">
        <f>'worksheet_(ref_spectra)'!Z908</f>
        <v>910.52169213139507</v>
      </c>
      <c r="D908" s="18">
        <f>Chls_fit!$B$2*'worksheet_(ref_spectra)'!C908</f>
        <v>341.35788417040834</v>
      </c>
      <c r="E908" s="18">
        <f>Chls_fit!$C$2*'worksheet_(ref_spectra)'!D908</f>
        <v>503.72993616990482</v>
      </c>
      <c r="F908" s="18">
        <f t="shared" si="28"/>
        <v>845.0878203403131</v>
      </c>
      <c r="G908" s="18">
        <f>Chls_fit!D$2*'worksheet_(ref_spectra)'!E908</f>
        <v>16.262322556154849</v>
      </c>
      <c r="H908" s="18">
        <f>Chls_fit!E$2*'worksheet_(ref_spectra)'!F908</f>
        <v>49.171549234927156</v>
      </c>
      <c r="I908" s="18">
        <f t="shared" si="29"/>
        <v>65.433871791081998</v>
      </c>
      <c r="J908" s="18">
        <f>Cars_fit!$B$2*'worksheet_(ref_spectra)'!G908</f>
        <v>0</v>
      </c>
      <c r="K908" s="18">
        <f>Cars_fit!$C$2*'worksheet_(ref_spectra)'!H908</f>
        <v>0</v>
      </c>
      <c r="L908" s="18">
        <f>Cars_fit!$D$2*'worksheet_(ref_spectra)'!I908</f>
        <v>0</v>
      </c>
      <c r="M908" s="18">
        <f>Cars_fit!$E$2*'worksheet_(ref_spectra)'!J908</f>
        <v>0</v>
      </c>
      <c r="N908" s="18">
        <f>Cars_fit!$F$2*'worksheet_(ref_spectra)'!K908</f>
        <v>0</v>
      </c>
    </row>
    <row r="909" spans="1:14" x14ac:dyDescent="0.25">
      <c r="A909" s="18">
        <f>'worksheet_(ref_spectra)'!A909</f>
        <v>712.79999999997904</v>
      </c>
      <c r="B909" s="18">
        <f>'worksheet_(ref_spectra)'!B909</f>
        <v>1036.3716723386101</v>
      </c>
      <c r="C909" s="18">
        <f>'worksheet_(ref_spectra)'!Z909</f>
        <v>886.73374761904211</v>
      </c>
      <c r="D909" s="18">
        <f>Chls_fit!$B$2*'worksheet_(ref_spectra)'!C909</f>
        <v>278.14346117588826</v>
      </c>
      <c r="E909" s="18">
        <f>Chls_fit!$C$2*'worksheet_(ref_spectra)'!D909</f>
        <v>529.89772506184795</v>
      </c>
      <c r="F909" s="18">
        <f t="shared" si="28"/>
        <v>808.04118623773616</v>
      </c>
      <c r="G909" s="18">
        <f>Chls_fit!D$2*'worksheet_(ref_spectra)'!E909</f>
        <v>15.01137466721986</v>
      </c>
      <c r="H909" s="18">
        <f>Chls_fit!E$2*'worksheet_(ref_spectra)'!F909</f>
        <v>63.681186714085982</v>
      </c>
      <c r="I909" s="18">
        <f t="shared" si="29"/>
        <v>78.692561381305836</v>
      </c>
      <c r="J909" s="18">
        <f>Cars_fit!$B$2*'worksheet_(ref_spectra)'!G909</f>
        <v>0</v>
      </c>
      <c r="K909" s="18">
        <f>Cars_fit!$C$2*'worksheet_(ref_spectra)'!H909</f>
        <v>0</v>
      </c>
      <c r="L909" s="18">
        <f>Cars_fit!$D$2*'worksheet_(ref_spectra)'!I909</f>
        <v>0</v>
      </c>
      <c r="M909" s="18">
        <f>Cars_fit!$E$2*'worksheet_(ref_spectra)'!J909</f>
        <v>0</v>
      </c>
      <c r="N909" s="18">
        <f>Cars_fit!$F$2*'worksheet_(ref_spectra)'!K909</f>
        <v>0</v>
      </c>
    </row>
    <row r="910" spans="1:14" x14ac:dyDescent="0.25">
      <c r="A910" s="18">
        <f>'worksheet_(ref_spectra)'!A910</f>
        <v>713.19999999997901</v>
      </c>
      <c r="B910" s="18">
        <f>'worksheet_(ref_spectra)'!B910</f>
        <v>1062.57226518789</v>
      </c>
      <c r="C910" s="18">
        <f>'worksheet_(ref_spectra)'!Z910</f>
        <v>877.69616958538495</v>
      </c>
      <c r="D910" s="18">
        <f>Chls_fit!$B$2*'worksheet_(ref_spectra)'!C910</f>
        <v>322.39355727205231</v>
      </c>
      <c r="E910" s="18">
        <f>Chls_fit!$C$2*'worksheet_(ref_spectra)'!D910</f>
        <v>510.27188339289057</v>
      </c>
      <c r="F910" s="18">
        <f t="shared" si="28"/>
        <v>832.66544066494293</v>
      </c>
      <c r="G910" s="18">
        <f>Chls_fit!D$2*'worksheet_(ref_spectra)'!E910</f>
        <v>8.7566352225449187</v>
      </c>
      <c r="H910" s="18">
        <f>Chls_fit!E$2*'worksheet_(ref_spectra)'!F910</f>
        <v>36.274093697897079</v>
      </c>
      <c r="I910" s="18">
        <f t="shared" si="29"/>
        <v>45.030728920442002</v>
      </c>
      <c r="J910" s="18">
        <f>Cars_fit!$B$2*'worksheet_(ref_spectra)'!G910</f>
        <v>0</v>
      </c>
      <c r="K910" s="18">
        <f>Cars_fit!$C$2*'worksheet_(ref_spectra)'!H910</f>
        <v>0</v>
      </c>
      <c r="L910" s="18">
        <f>Cars_fit!$D$2*'worksheet_(ref_spectra)'!I910</f>
        <v>0</v>
      </c>
      <c r="M910" s="18">
        <f>Cars_fit!$E$2*'worksheet_(ref_spectra)'!J910</f>
        <v>0</v>
      </c>
      <c r="N910" s="18">
        <f>Cars_fit!$F$2*'worksheet_(ref_spectra)'!K910</f>
        <v>0</v>
      </c>
    </row>
    <row r="911" spans="1:14" x14ac:dyDescent="0.25">
      <c r="A911" s="18">
        <f>'worksheet_(ref_spectra)'!A911</f>
        <v>713.59999999997899</v>
      </c>
      <c r="B911" s="18">
        <f>'worksheet_(ref_spectra)'!B911</f>
        <v>983.13632153334106</v>
      </c>
      <c r="C911" s="18">
        <f>'worksheet_(ref_spectra)'!Z911</f>
        <v>470.83982100867314</v>
      </c>
      <c r="D911" s="18">
        <f>Chls_fit!$B$2*'worksheet_(ref_spectra)'!C911</f>
        <v>120.10740368958812</v>
      </c>
      <c r="E911" s="18">
        <f>Chls_fit!$C$2*'worksheet_(ref_spectra)'!D911</f>
        <v>314.01346670331731</v>
      </c>
      <c r="F911" s="18">
        <f t="shared" si="28"/>
        <v>434.12087039290543</v>
      </c>
      <c r="G911" s="18">
        <f>Chls_fit!D$2*'worksheet_(ref_spectra)'!E911</f>
        <v>1.2509478889349883</v>
      </c>
      <c r="H911" s="18">
        <f>Chls_fit!E$2*'worksheet_(ref_spectra)'!F911</f>
        <v>35.468002726832701</v>
      </c>
      <c r="I911" s="18">
        <f t="shared" si="29"/>
        <v>36.718950615767689</v>
      </c>
      <c r="J911" s="18">
        <f>Cars_fit!$B$2*'worksheet_(ref_spectra)'!G911</f>
        <v>0</v>
      </c>
      <c r="K911" s="18">
        <f>Cars_fit!$C$2*'worksheet_(ref_spectra)'!H911</f>
        <v>0</v>
      </c>
      <c r="L911" s="18">
        <f>Cars_fit!$D$2*'worksheet_(ref_spectra)'!I911</f>
        <v>0</v>
      </c>
      <c r="M911" s="18">
        <f>Cars_fit!$E$2*'worksheet_(ref_spectra)'!J911</f>
        <v>0</v>
      </c>
      <c r="N911" s="18">
        <f>Cars_fit!$F$2*'worksheet_(ref_spectra)'!K911</f>
        <v>0</v>
      </c>
    </row>
    <row r="912" spans="1:14" x14ac:dyDescent="0.25">
      <c r="A912" s="18">
        <f>'worksheet_(ref_spectra)'!A912</f>
        <v>713.99999999997897</v>
      </c>
      <c r="B912" s="18">
        <f>'worksheet_(ref_spectra)'!B912</f>
        <v>718.30136006335397</v>
      </c>
      <c r="C912" s="18">
        <f>'worksheet_(ref_spectra)'!Z912</f>
        <v>573.99963586703996</v>
      </c>
      <c r="D912" s="18">
        <f>Chls_fit!$B$2*'worksheet_(ref_spectra)'!C912</f>
        <v>132.75028828849213</v>
      </c>
      <c r="E912" s="18">
        <f>Chls_fit!$C$2*'worksheet_(ref_spectra)'!D912</f>
        <v>405.60072782511816</v>
      </c>
      <c r="F912" s="18">
        <f t="shared" si="28"/>
        <v>538.35101611361029</v>
      </c>
      <c r="G912" s="18">
        <f>Chls_fit!D$2*'worksheet_(ref_spectra)'!E912</f>
        <v>-0.62547394446749416</v>
      </c>
      <c r="H912" s="18">
        <f>Chls_fit!E$2*'worksheet_(ref_spectra)'!F912</f>
        <v>36.274093697897079</v>
      </c>
      <c r="I912" s="18">
        <f t="shared" si="29"/>
        <v>35.648619753429585</v>
      </c>
      <c r="J912" s="18">
        <f>Cars_fit!$B$2*'worksheet_(ref_spectra)'!G912</f>
        <v>0</v>
      </c>
      <c r="K912" s="18">
        <f>Cars_fit!$C$2*'worksheet_(ref_spectra)'!H912</f>
        <v>0</v>
      </c>
      <c r="L912" s="18">
        <f>Cars_fit!$D$2*'worksheet_(ref_spectra)'!I912</f>
        <v>0</v>
      </c>
      <c r="M912" s="18">
        <f>Cars_fit!$E$2*'worksheet_(ref_spectra)'!J912</f>
        <v>0</v>
      </c>
      <c r="N912" s="18">
        <f>Cars_fit!$F$2*'worksheet_(ref_spectra)'!K912</f>
        <v>0</v>
      </c>
    </row>
    <row r="913" spans="1:14" x14ac:dyDescent="0.25">
      <c r="A913" s="18">
        <f>'worksheet_(ref_spectra)'!A913</f>
        <v>714.39999999997895</v>
      </c>
      <c r="B913" s="18">
        <f>'worksheet_(ref_spectra)'!B913</f>
        <v>726.71599283369494</v>
      </c>
      <c r="C913" s="18">
        <f>'worksheet_(ref_spectra)'!Z913</f>
        <v>841.03377959746626</v>
      </c>
      <c r="D913" s="18">
        <f>Chls_fit!$B$2*'worksheet_(ref_spectra)'!C913</f>
        <v>322.39355727205231</v>
      </c>
      <c r="E913" s="18">
        <f>Chls_fit!$C$2*'worksheet_(ref_spectra)'!D913</f>
        <v>464.47825283199018</v>
      </c>
      <c r="F913" s="18">
        <f t="shared" si="28"/>
        <v>786.87181010404242</v>
      </c>
      <c r="G913" s="18">
        <f>Chls_fit!D$2*'worksheet_(ref_spectra)'!E913</f>
        <v>10.6330570559474</v>
      </c>
      <c r="H913" s="18">
        <f>Chls_fit!E$2*'worksheet_(ref_spectra)'!F913</f>
        <v>43.528912437476492</v>
      </c>
      <c r="I913" s="18">
        <f t="shared" si="29"/>
        <v>54.161969493423896</v>
      </c>
      <c r="J913" s="18">
        <f>Cars_fit!$B$2*'worksheet_(ref_spectra)'!G913</f>
        <v>0</v>
      </c>
      <c r="K913" s="18">
        <f>Cars_fit!$C$2*'worksheet_(ref_spectra)'!H913</f>
        <v>0</v>
      </c>
      <c r="L913" s="18">
        <f>Cars_fit!$D$2*'worksheet_(ref_spectra)'!I913</f>
        <v>0</v>
      </c>
      <c r="M913" s="18">
        <f>Cars_fit!$E$2*'worksheet_(ref_spectra)'!J913</f>
        <v>0</v>
      </c>
      <c r="N913" s="18">
        <f>Cars_fit!$F$2*'worksheet_(ref_spectra)'!K913</f>
        <v>0</v>
      </c>
    </row>
    <row r="914" spans="1:14" x14ac:dyDescent="0.25">
      <c r="A914" s="18">
        <f>'worksheet_(ref_spectra)'!A914</f>
        <v>714.79999999997904</v>
      </c>
      <c r="B914" s="18">
        <f>'worksheet_(ref_spectra)'!B914</f>
        <v>784.03843119645899</v>
      </c>
      <c r="C914" s="18">
        <f>'worksheet_(ref_spectra)'!Z914</f>
        <v>392.02044479964997</v>
      </c>
      <c r="D914" s="18">
        <f>Chls_fit!$B$2*'worksheet_(ref_spectra)'!C914</f>
        <v>6.3214422994520065</v>
      </c>
      <c r="E914" s="18">
        <f>Chls_fit!$C$2*'worksheet_(ref_spectra)'!D914</f>
        <v>359.8070972642177</v>
      </c>
      <c r="F914" s="18">
        <f t="shared" si="28"/>
        <v>366.12853956366973</v>
      </c>
      <c r="G914" s="18">
        <f>Chls_fit!D$2*'worksheet_(ref_spectra)'!E914</f>
        <v>-3.1273697223374706</v>
      </c>
      <c r="H914" s="18">
        <f>Chls_fit!E$2*'worksheet_(ref_spectra)'!F914</f>
        <v>29.019274958317663</v>
      </c>
      <c r="I914" s="18">
        <f t="shared" si="29"/>
        <v>25.891905235980193</v>
      </c>
      <c r="J914" s="18">
        <f>Cars_fit!$B$2*'worksheet_(ref_spectra)'!G914</f>
        <v>0</v>
      </c>
      <c r="K914" s="18">
        <f>Cars_fit!$C$2*'worksheet_(ref_spectra)'!H914</f>
        <v>0</v>
      </c>
      <c r="L914" s="18">
        <f>Cars_fit!$D$2*'worksheet_(ref_spectra)'!I914</f>
        <v>0</v>
      </c>
      <c r="M914" s="18">
        <f>Cars_fit!$E$2*'worksheet_(ref_spectra)'!J914</f>
        <v>0</v>
      </c>
      <c r="N914" s="18">
        <f>Cars_fit!$F$2*'worksheet_(ref_spectra)'!K914</f>
        <v>0</v>
      </c>
    </row>
    <row r="915" spans="1:14" x14ac:dyDescent="0.25">
      <c r="A915" s="18">
        <f>'worksheet_(ref_spectra)'!A915</f>
        <v>715.19999999997901</v>
      </c>
      <c r="B915" s="18">
        <f>'worksheet_(ref_spectra)'!B915</f>
        <v>892.85664171929693</v>
      </c>
      <c r="C915" s="18">
        <f>'worksheet_(ref_spectra)'!Z915</f>
        <v>654.07339413987336</v>
      </c>
      <c r="D915" s="18">
        <f>Chls_fit!$B$2*'worksheet_(ref_spectra)'!C915</f>
        <v>164.35749978575217</v>
      </c>
      <c r="E915" s="18">
        <f>Chls_fit!$C$2*'worksheet_(ref_spectra)'!D915</f>
        <v>444.85241116303285</v>
      </c>
      <c r="F915" s="18">
        <f t="shared" si="28"/>
        <v>609.20991094878502</v>
      </c>
      <c r="G915" s="18">
        <f>Chls_fit!D$2*'worksheet_(ref_spectra)'!E915</f>
        <v>3.752843666804965</v>
      </c>
      <c r="H915" s="18">
        <f>Chls_fit!E$2*'worksheet_(ref_spectra)'!F915</f>
        <v>41.110639524283357</v>
      </c>
      <c r="I915" s="18">
        <f t="shared" si="29"/>
        <v>44.863483191088321</v>
      </c>
      <c r="J915" s="18">
        <f>Cars_fit!$B$2*'worksheet_(ref_spectra)'!G915</f>
        <v>0</v>
      </c>
      <c r="K915" s="18">
        <f>Cars_fit!$C$2*'worksheet_(ref_spectra)'!H915</f>
        <v>0</v>
      </c>
      <c r="L915" s="18">
        <f>Cars_fit!$D$2*'worksheet_(ref_spectra)'!I915</f>
        <v>0</v>
      </c>
      <c r="M915" s="18">
        <f>Cars_fit!$E$2*'worksheet_(ref_spectra)'!J915</f>
        <v>0</v>
      </c>
      <c r="N915" s="18">
        <f>Cars_fit!$F$2*'worksheet_(ref_spectra)'!K915</f>
        <v>0</v>
      </c>
    </row>
    <row r="916" spans="1:14" x14ac:dyDescent="0.25">
      <c r="A916" s="18">
        <f>'worksheet_(ref_spectra)'!A916</f>
        <v>715.59999999997899</v>
      </c>
      <c r="B916" s="18">
        <f>'worksheet_(ref_spectra)'!B916</f>
        <v>792.80883594034299</v>
      </c>
      <c r="C916" s="18">
        <f>'worksheet_(ref_spectra)'!Z916</f>
        <v>463.39131230340007</v>
      </c>
      <c r="D916" s="18">
        <f>Chls_fit!$B$2*'worksheet_(ref_spectra)'!C916</f>
        <v>139.07173058794413</v>
      </c>
      <c r="E916" s="18">
        <f>Chls_fit!$C$2*'worksheet_(ref_spectra)'!D916</f>
        <v>300.92957225734574</v>
      </c>
      <c r="F916" s="18">
        <f t="shared" si="28"/>
        <v>440.00130284528984</v>
      </c>
      <c r="G916" s="18">
        <f>Chls_fit!D$2*'worksheet_(ref_spectra)'!E916</f>
        <v>-5.6292655002074472</v>
      </c>
      <c r="H916" s="18">
        <f>Chls_fit!E$2*'worksheet_(ref_spectra)'!F916</f>
        <v>29.019274958317663</v>
      </c>
      <c r="I916" s="18">
        <f t="shared" si="29"/>
        <v>23.390009458110214</v>
      </c>
      <c r="J916" s="18">
        <f>Cars_fit!$B$2*'worksheet_(ref_spectra)'!G916</f>
        <v>0</v>
      </c>
      <c r="K916" s="18">
        <f>Cars_fit!$C$2*'worksheet_(ref_spectra)'!H916</f>
        <v>0</v>
      </c>
      <c r="L916" s="18">
        <f>Cars_fit!$D$2*'worksheet_(ref_spectra)'!I916</f>
        <v>0</v>
      </c>
      <c r="M916" s="18">
        <f>Cars_fit!$E$2*'worksheet_(ref_spectra)'!J916</f>
        <v>0</v>
      </c>
      <c r="N916" s="18">
        <f>Cars_fit!$F$2*'worksheet_(ref_spectra)'!K916</f>
        <v>0</v>
      </c>
    </row>
    <row r="917" spans="1:14" x14ac:dyDescent="0.25">
      <c r="A917" s="18">
        <f>'worksheet_(ref_spectra)'!A917</f>
        <v>715.99999999997897</v>
      </c>
      <c r="B917" s="18">
        <f>'worksheet_(ref_spectra)'!B917</f>
        <v>524.12954757797104</v>
      </c>
      <c r="C917" s="18">
        <f>'worksheet_(ref_spectra)'!Z917</f>
        <v>582.07215915344659</v>
      </c>
      <c r="D917" s="18">
        <f>Chls_fit!$B$2*'worksheet_(ref_spectra)'!C917</f>
        <v>183.3218266841082</v>
      </c>
      <c r="E917" s="18">
        <f>Chls_fit!$C$2*'worksheet_(ref_spectra)'!D917</f>
        <v>359.8070972642177</v>
      </c>
      <c r="F917" s="18">
        <f t="shared" si="28"/>
        <v>543.12892394832591</v>
      </c>
      <c r="G917" s="18">
        <f>Chls_fit!D$2*'worksheet_(ref_spectra)'!E917</f>
        <v>7.5056873336099299</v>
      </c>
      <c r="H917" s="18">
        <f>Chls_fit!E$2*'worksheet_(ref_spectra)'!F917</f>
        <v>31.437547871510802</v>
      </c>
      <c r="I917" s="18">
        <f t="shared" si="29"/>
        <v>38.943235205120729</v>
      </c>
      <c r="J917" s="18">
        <f>Cars_fit!$B$2*'worksheet_(ref_spectra)'!G917</f>
        <v>0</v>
      </c>
      <c r="K917" s="18">
        <f>Cars_fit!$C$2*'worksheet_(ref_spectra)'!H917</f>
        <v>0</v>
      </c>
      <c r="L917" s="18">
        <f>Cars_fit!$D$2*'worksheet_(ref_spectra)'!I917</f>
        <v>0</v>
      </c>
      <c r="M917" s="18">
        <f>Cars_fit!$E$2*'worksheet_(ref_spectra)'!J917</f>
        <v>0</v>
      </c>
      <c r="N917" s="18">
        <f>Cars_fit!$F$2*'worksheet_(ref_spectra)'!K917</f>
        <v>0</v>
      </c>
    </row>
    <row r="918" spans="1:14" x14ac:dyDescent="0.25">
      <c r="A918" s="18">
        <f>'worksheet_(ref_spectra)'!A918</f>
        <v>716.39999999997895</v>
      </c>
      <c r="B918" s="18">
        <f>'worksheet_(ref_spectra)'!B918</f>
        <v>776.135555620829</v>
      </c>
      <c r="C918" s="18">
        <f>'worksheet_(ref_spectra)'!Z918</f>
        <v>559.02221575740077</v>
      </c>
      <c r="D918" s="18">
        <f>Chls_fit!$B$2*'worksheet_(ref_spectra)'!C918</f>
        <v>195.96471128301221</v>
      </c>
      <c r="E918" s="18">
        <f>Chls_fit!$C$2*'worksheet_(ref_spectra)'!D918</f>
        <v>320.55541392630306</v>
      </c>
      <c r="F918" s="18">
        <f t="shared" si="28"/>
        <v>516.52012520931521</v>
      </c>
      <c r="G918" s="18">
        <f>Chls_fit!D$2*'worksheet_(ref_spectra)'!E918</f>
        <v>17.513270445089837</v>
      </c>
      <c r="H918" s="18">
        <f>Chls_fit!E$2*'worksheet_(ref_spectra)'!F918</f>
        <v>24.988820102995767</v>
      </c>
      <c r="I918" s="18">
        <f t="shared" si="29"/>
        <v>42.502090548085604</v>
      </c>
      <c r="J918" s="18">
        <f>Cars_fit!$B$2*'worksheet_(ref_spectra)'!G918</f>
        <v>0</v>
      </c>
      <c r="K918" s="18">
        <f>Cars_fit!$C$2*'worksheet_(ref_spectra)'!H918</f>
        <v>0</v>
      </c>
      <c r="L918" s="18">
        <f>Cars_fit!$D$2*'worksheet_(ref_spectra)'!I918</f>
        <v>0</v>
      </c>
      <c r="M918" s="18">
        <f>Cars_fit!$E$2*'worksheet_(ref_spectra)'!J918</f>
        <v>0</v>
      </c>
      <c r="N918" s="18">
        <f>Cars_fit!$F$2*'worksheet_(ref_spectra)'!K918</f>
        <v>0</v>
      </c>
    </row>
    <row r="919" spans="1:14" x14ac:dyDescent="0.25">
      <c r="A919" s="18">
        <f>'worksheet_(ref_spectra)'!A919</f>
        <v>716.79999999997904</v>
      </c>
      <c r="B919" s="18">
        <f>'worksheet_(ref_spectra)'!B919</f>
        <v>346.153034328486</v>
      </c>
      <c r="C919" s="18">
        <f>'worksheet_(ref_spectra)'!Z919</f>
        <v>560.94454317595137</v>
      </c>
      <c r="D919" s="18">
        <f>Chls_fit!$B$2*'worksheet_(ref_spectra)'!C919</f>
        <v>246.53624967862825</v>
      </c>
      <c r="E919" s="18">
        <f>Chls_fit!$C$2*'worksheet_(ref_spectra)'!D919</f>
        <v>261.6778889194311</v>
      </c>
      <c r="F919" s="18">
        <f t="shared" si="28"/>
        <v>508.21413859805932</v>
      </c>
      <c r="G919" s="18">
        <f>Chls_fit!D$2*'worksheet_(ref_spectra)'!E919</f>
        <v>10.007583111479907</v>
      </c>
      <c r="H919" s="18">
        <f>Chls_fit!E$2*'worksheet_(ref_spectra)'!F919</f>
        <v>42.722821466412114</v>
      </c>
      <c r="I919" s="18">
        <f t="shared" si="29"/>
        <v>52.730404577892017</v>
      </c>
      <c r="J919" s="18">
        <f>Cars_fit!$B$2*'worksheet_(ref_spectra)'!G919</f>
        <v>0</v>
      </c>
      <c r="K919" s="18">
        <f>Cars_fit!$C$2*'worksheet_(ref_spectra)'!H919</f>
        <v>0</v>
      </c>
      <c r="L919" s="18">
        <f>Cars_fit!$D$2*'worksheet_(ref_spectra)'!I919</f>
        <v>0</v>
      </c>
      <c r="M919" s="18">
        <f>Cars_fit!$E$2*'worksheet_(ref_spectra)'!J919</f>
        <v>0</v>
      </c>
      <c r="N919" s="18">
        <f>Cars_fit!$F$2*'worksheet_(ref_spectra)'!K919</f>
        <v>0</v>
      </c>
    </row>
    <row r="920" spans="1:14" x14ac:dyDescent="0.25">
      <c r="A920" s="18">
        <f>'worksheet_(ref_spectra)'!A920</f>
        <v>717.19999999997901</v>
      </c>
      <c r="B920" s="18">
        <f>'worksheet_(ref_spectra)'!B920</f>
        <v>566.44475704867591</v>
      </c>
      <c r="C920" s="18">
        <f>'worksheet_(ref_spectra)'!Z920</f>
        <v>241.23087833984491</v>
      </c>
      <c r="D920" s="18">
        <f>Chls_fit!$B$2*'worksheet_(ref_spectra)'!C920</f>
        <v>82.178749892876084</v>
      </c>
      <c r="E920" s="18">
        <f>Chls_fit!$C$2*'worksheet_(ref_spectra)'!D920</f>
        <v>130.83894445971555</v>
      </c>
      <c r="F920" s="18">
        <f t="shared" si="28"/>
        <v>213.01769435259163</v>
      </c>
      <c r="G920" s="18">
        <f>Chls_fit!D$2*'worksheet_(ref_spectra)'!E920</f>
        <v>0</v>
      </c>
      <c r="H920" s="18">
        <f>Chls_fit!E$2*'worksheet_(ref_spectra)'!F920</f>
        <v>28.213183987253284</v>
      </c>
      <c r="I920" s="18">
        <f t="shared" si="29"/>
        <v>28.213183987253284</v>
      </c>
      <c r="J920" s="18">
        <f>Cars_fit!$B$2*'worksheet_(ref_spectra)'!G920</f>
        <v>0</v>
      </c>
      <c r="K920" s="18">
        <f>Cars_fit!$C$2*'worksheet_(ref_spectra)'!H920</f>
        <v>0</v>
      </c>
      <c r="L920" s="18">
        <f>Cars_fit!$D$2*'worksheet_(ref_spectra)'!I920</f>
        <v>0</v>
      </c>
      <c r="M920" s="18">
        <f>Cars_fit!$E$2*'worksheet_(ref_spectra)'!J920</f>
        <v>0</v>
      </c>
      <c r="N920" s="18">
        <f>Cars_fit!$F$2*'worksheet_(ref_spectra)'!K920</f>
        <v>0</v>
      </c>
    </row>
    <row r="921" spans="1:14" x14ac:dyDescent="0.25">
      <c r="A921" s="18">
        <f>'worksheet_(ref_spectra)'!A921</f>
        <v>717.59999999997899</v>
      </c>
      <c r="B921" s="18">
        <f>'worksheet_(ref_spectra)'!B921</f>
        <v>799.65824760055204</v>
      </c>
      <c r="C921" s="18">
        <f>'worksheet_(ref_spectra)'!Z921</f>
        <v>304.84415011480758</v>
      </c>
      <c r="D921" s="18">
        <f>Chls_fit!$B$2*'worksheet_(ref_spectra)'!C921</f>
        <v>132.75028828849213</v>
      </c>
      <c r="E921" s="18">
        <f>Chls_fit!$C$2*'worksheet_(ref_spectra)'!D921</f>
        <v>124.29699723672977</v>
      </c>
      <c r="F921" s="18">
        <f t="shared" si="28"/>
        <v>257.04728552522192</v>
      </c>
      <c r="G921" s="18">
        <f>Chls_fit!D$2*'worksheet_(ref_spectra)'!E921</f>
        <v>13.134952833817378</v>
      </c>
      <c r="H921" s="18">
        <f>Chls_fit!E$2*'worksheet_(ref_spectra)'!F921</f>
        <v>34.661911755768323</v>
      </c>
      <c r="I921" s="18">
        <f t="shared" si="29"/>
        <v>47.796864589585702</v>
      </c>
      <c r="J921" s="18">
        <f>Cars_fit!$B$2*'worksheet_(ref_spectra)'!G921</f>
        <v>0</v>
      </c>
      <c r="K921" s="18">
        <f>Cars_fit!$C$2*'worksheet_(ref_spectra)'!H921</f>
        <v>0</v>
      </c>
      <c r="L921" s="18">
        <f>Cars_fit!$D$2*'worksheet_(ref_spectra)'!I921</f>
        <v>0</v>
      </c>
      <c r="M921" s="18">
        <f>Cars_fit!$E$2*'worksheet_(ref_spectra)'!J921</f>
        <v>0</v>
      </c>
      <c r="N921" s="18">
        <f>Cars_fit!$F$2*'worksheet_(ref_spectra)'!K921</f>
        <v>0</v>
      </c>
    </row>
    <row r="922" spans="1:14" x14ac:dyDescent="0.25">
      <c r="A922" s="18">
        <f>'worksheet_(ref_spectra)'!A922</f>
        <v>717.99999999997897</v>
      </c>
      <c r="B922" s="18">
        <f>'worksheet_(ref_spectra)'!B922</f>
        <v>267.16784422004503</v>
      </c>
      <c r="C922" s="18">
        <f>'worksheet_(ref_spectra)'!Z922</f>
        <v>292.17141729361458</v>
      </c>
      <c r="D922" s="18">
        <f>Chls_fit!$B$2*'worksheet_(ref_spectra)'!C922</f>
        <v>170.67894208520417</v>
      </c>
      <c r="E922" s="18">
        <f>Chls_fit!$C$2*'worksheet_(ref_spectra)'!D922</f>
        <v>98.129208344786647</v>
      </c>
      <c r="F922" s="18">
        <f t="shared" si="28"/>
        <v>268.8081504299908</v>
      </c>
      <c r="G922" s="18">
        <f>Chls_fit!D$2*'worksheet_(ref_spectra)'!E922</f>
        <v>5.6292655002074472</v>
      </c>
      <c r="H922" s="18">
        <f>Chls_fit!E$2*'worksheet_(ref_spectra)'!F922</f>
        <v>17.73400136341635</v>
      </c>
      <c r="I922" s="18">
        <f t="shared" si="29"/>
        <v>23.363266863623799</v>
      </c>
      <c r="J922" s="18">
        <f>Cars_fit!$B$2*'worksheet_(ref_spectra)'!G922</f>
        <v>0</v>
      </c>
      <c r="K922" s="18">
        <f>Cars_fit!$C$2*'worksheet_(ref_spectra)'!H922</f>
        <v>0</v>
      </c>
      <c r="L922" s="18">
        <f>Cars_fit!$D$2*'worksheet_(ref_spectra)'!I922</f>
        <v>0</v>
      </c>
      <c r="M922" s="18">
        <f>Cars_fit!$E$2*'worksheet_(ref_spectra)'!J922</f>
        <v>0</v>
      </c>
      <c r="N922" s="18">
        <f>Cars_fit!$F$2*'worksheet_(ref_spectra)'!K922</f>
        <v>0</v>
      </c>
    </row>
    <row r="923" spans="1:14" x14ac:dyDescent="0.25">
      <c r="A923" s="18">
        <f>'worksheet_(ref_spectra)'!A923</f>
        <v>718.39999999997895</v>
      </c>
      <c r="B923" s="18">
        <f>'worksheet_(ref_spectra)'!B923</f>
        <v>100.89262210522</v>
      </c>
      <c r="C923" s="18">
        <f>'worksheet_(ref_spectra)'!Z923</f>
        <v>185.87769957649144</v>
      </c>
      <c r="D923" s="18">
        <f>Chls_fit!$B$2*'worksheet_(ref_spectra)'!C923</f>
        <v>44.250096096164043</v>
      </c>
      <c r="E923" s="18">
        <f>Chls_fit!$C$2*'worksheet_(ref_spectra)'!D923</f>
        <v>104.67115556777243</v>
      </c>
      <c r="F923" s="18">
        <f t="shared" si="28"/>
        <v>148.92125166393646</v>
      </c>
      <c r="G923" s="18">
        <f>Chls_fit!D$2*'worksheet_(ref_spectra)'!E923</f>
        <v>14.385900722752366</v>
      </c>
      <c r="H923" s="18">
        <f>Chls_fit!E$2*'worksheet_(ref_spectra)'!F923</f>
        <v>22.570547189802628</v>
      </c>
      <c r="I923" s="18">
        <f t="shared" si="29"/>
        <v>36.956447912554992</v>
      </c>
      <c r="J923" s="18">
        <f>Cars_fit!$B$2*'worksheet_(ref_spectra)'!G923</f>
        <v>0</v>
      </c>
      <c r="K923" s="18">
        <f>Cars_fit!$C$2*'worksheet_(ref_spectra)'!H923</f>
        <v>0</v>
      </c>
      <c r="L923" s="18">
        <f>Cars_fit!$D$2*'worksheet_(ref_spectra)'!I923</f>
        <v>0</v>
      </c>
      <c r="M923" s="18">
        <f>Cars_fit!$E$2*'worksheet_(ref_spectra)'!J923</f>
        <v>0</v>
      </c>
      <c r="N923" s="18">
        <f>Cars_fit!$F$2*'worksheet_(ref_spectra)'!K923</f>
        <v>0</v>
      </c>
    </row>
    <row r="924" spans="1:14" x14ac:dyDescent="0.25">
      <c r="A924" s="18">
        <f>'worksheet_(ref_spectra)'!A924</f>
        <v>718.79999999997904</v>
      </c>
      <c r="B924" s="18">
        <f>'worksheet_(ref_spectra)'!B924</f>
        <v>232.658611026188</v>
      </c>
      <c r="C924" s="18">
        <f>'worksheet_(ref_spectra)'!Z924</f>
        <v>107.67150799026714</v>
      </c>
      <c r="D924" s="18">
        <f>Chls_fit!$B$2*'worksheet_(ref_spectra)'!C924</f>
        <v>75.857307593424082</v>
      </c>
      <c r="E924" s="18">
        <f>Chls_fit!$C$2*'worksheet_(ref_spectra)'!D924</f>
        <v>19.625841668957332</v>
      </c>
      <c r="F924" s="18">
        <f t="shared" si="28"/>
        <v>95.483149262381417</v>
      </c>
      <c r="G924" s="18">
        <f>Chls_fit!D$2*'worksheet_(ref_spectra)'!E924</f>
        <v>-3.1273697223374706</v>
      </c>
      <c r="H924" s="18">
        <f>Chls_fit!E$2*'worksheet_(ref_spectra)'!F924</f>
        <v>15.315728450223212</v>
      </c>
      <c r="I924" s="18">
        <f t="shared" si="29"/>
        <v>12.188358727885742</v>
      </c>
      <c r="J924" s="18">
        <f>Cars_fit!$B$2*'worksheet_(ref_spectra)'!G924</f>
        <v>0</v>
      </c>
      <c r="K924" s="18">
        <f>Cars_fit!$C$2*'worksheet_(ref_spectra)'!H924</f>
        <v>0</v>
      </c>
      <c r="L924" s="18">
        <f>Cars_fit!$D$2*'worksheet_(ref_spectra)'!I924</f>
        <v>0</v>
      </c>
      <c r="M924" s="18">
        <f>Cars_fit!$E$2*'worksheet_(ref_spectra)'!J924</f>
        <v>0</v>
      </c>
      <c r="N924" s="18">
        <f>Cars_fit!$F$2*'worksheet_(ref_spectra)'!K924</f>
        <v>0</v>
      </c>
    </row>
    <row r="925" spans="1:14" x14ac:dyDescent="0.25">
      <c r="A925" s="18">
        <f>'worksheet_(ref_spectra)'!A925</f>
        <v>719.19999999997901</v>
      </c>
      <c r="B925" s="18">
        <f>'worksheet_(ref_spectra)'!B925</f>
        <v>429.544380937997</v>
      </c>
      <c r="C925" s="18">
        <f>'worksheet_(ref_spectra)'!Z925</f>
        <v>113.20146398443897</v>
      </c>
      <c r="D925" s="18">
        <f>Chls_fit!$B$2*'worksheet_(ref_spectra)'!C925</f>
        <v>6.3214422994520065</v>
      </c>
      <c r="E925" s="18">
        <f>Chls_fit!$C$2*'worksheet_(ref_spectra)'!D925</f>
        <v>85.045313898815095</v>
      </c>
      <c r="F925" s="18">
        <f t="shared" si="28"/>
        <v>91.366756198267097</v>
      </c>
      <c r="G925" s="18">
        <f>Chls_fit!D$2*'worksheet_(ref_spectra)'!E925</f>
        <v>8.1311612780774247</v>
      </c>
      <c r="H925" s="18">
        <f>Chls_fit!E$2*'worksheet_(ref_spectra)'!F925</f>
        <v>13.703546508094453</v>
      </c>
      <c r="I925" s="18">
        <f t="shared" si="29"/>
        <v>21.834707786171876</v>
      </c>
      <c r="J925" s="18">
        <f>Cars_fit!$B$2*'worksheet_(ref_spectra)'!G925</f>
        <v>0</v>
      </c>
      <c r="K925" s="18">
        <f>Cars_fit!$C$2*'worksheet_(ref_spectra)'!H925</f>
        <v>0</v>
      </c>
      <c r="L925" s="18">
        <f>Cars_fit!$D$2*'worksheet_(ref_spectra)'!I925</f>
        <v>0</v>
      </c>
      <c r="M925" s="18">
        <f>Cars_fit!$E$2*'worksheet_(ref_spectra)'!J925</f>
        <v>0</v>
      </c>
      <c r="N925" s="18">
        <f>Cars_fit!$F$2*'worksheet_(ref_spectra)'!K925</f>
        <v>0</v>
      </c>
    </row>
    <row r="926" spans="1:14" x14ac:dyDescent="0.25">
      <c r="A926" s="18">
        <f>'worksheet_(ref_spectra)'!A926</f>
        <v>719.59999999997899</v>
      </c>
      <c r="B926" s="18">
        <f>'worksheet_(ref_spectra)'!B926</f>
        <v>-0.58047698550680604</v>
      </c>
      <c r="C926" s="18">
        <f>'worksheet_(ref_spectra)'!Z926</f>
        <v>153.18024611697234</v>
      </c>
      <c r="D926" s="18">
        <f>Chls_fit!$B$2*'worksheet_(ref_spectra)'!C926</f>
        <v>145.39317288739616</v>
      </c>
      <c r="E926" s="18">
        <f>Chls_fit!$C$2*'worksheet_(ref_spectra)'!D926</f>
        <v>-6.5419472229857769</v>
      </c>
      <c r="F926" s="18">
        <f t="shared" si="28"/>
        <v>138.85122566441038</v>
      </c>
      <c r="G926" s="18">
        <f>Chls_fit!D$2*'worksheet_(ref_spectra)'!E926</f>
        <v>0.62547394446749416</v>
      </c>
      <c r="H926" s="18">
        <f>Chls_fit!E$2*'worksheet_(ref_spectra)'!F926</f>
        <v>13.703546508094453</v>
      </c>
      <c r="I926" s="18">
        <f t="shared" si="29"/>
        <v>14.329020452561947</v>
      </c>
      <c r="J926" s="18">
        <f>Cars_fit!$B$2*'worksheet_(ref_spectra)'!G926</f>
        <v>0</v>
      </c>
      <c r="K926" s="18">
        <f>Cars_fit!$C$2*'worksheet_(ref_spectra)'!H926</f>
        <v>0</v>
      </c>
      <c r="L926" s="18">
        <f>Cars_fit!$D$2*'worksheet_(ref_spectra)'!I926</f>
        <v>0</v>
      </c>
      <c r="M926" s="18">
        <f>Cars_fit!$E$2*'worksheet_(ref_spectra)'!J926</f>
        <v>0</v>
      </c>
      <c r="N926" s="18">
        <f>Cars_fit!$F$2*'worksheet_(ref_spectra)'!K926</f>
        <v>0</v>
      </c>
    </row>
    <row r="927" spans="1:14" x14ac:dyDescent="0.25">
      <c r="A927" s="18">
        <f>'worksheet_(ref_spectra)'!A927</f>
        <v>719.99999999997897</v>
      </c>
      <c r="B927" s="18">
        <f>'worksheet_(ref_spectra)'!B927</f>
        <v>0</v>
      </c>
      <c r="C927" s="18">
        <f>'worksheet_(ref_spectra)'!Z927</f>
        <v>0</v>
      </c>
      <c r="D927" s="18">
        <f>Chls_fit!$B$2*'worksheet_(ref_spectra)'!C927</f>
        <v>0</v>
      </c>
      <c r="E927" s="18">
        <f>Chls_fit!$C$2*'worksheet_(ref_spectra)'!D927</f>
        <v>0</v>
      </c>
      <c r="F927" s="18">
        <f t="shared" si="28"/>
        <v>0</v>
      </c>
      <c r="G927" s="18">
        <f>Chls_fit!D$2*'worksheet_(ref_spectra)'!E927</f>
        <v>0</v>
      </c>
      <c r="H927" s="18">
        <f>Chls_fit!E$2*'worksheet_(ref_spectra)'!F927</f>
        <v>0</v>
      </c>
      <c r="I927" s="18">
        <f t="shared" si="29"/>
        <v>0</v>
      </c>
      <c r="J927" s="18">
        <f>Cars_fit!$B$2*'worksheet_(ref_spectra)'!G927</f>
        <v>0</v>
      </c>
      <c r="K927" s="18">
        <f>Cars_fit!$C$2*'worksheet_(ref_spectra)'!H927</f>
        <v>0</v>
      </c>
      <c r="L927" s="18">
        <f>Cars_fit!$D$2*'worksheet_(ref_spectra)'!I927</f>
        <v>0</v>
      </c>
      <c r="M927" s="18">
        <f>Cars_fit!$E$2*'worksheet_(ref_spectra)'!J927</f>
        <v>0</v>
      </c>
      <c r="N927" s="18">
        <f>Cars_fit!$F$2*'worksheet_(ref_spectra)'!K927</f>
        <v>0</v>
      </c>
    </row>
    <row r="928" spans="1:14" x14ac:dyDescent="0.25">
      <c r="A928" s="18">
        <f>'worksheet_(ref_spectra)'!A928</f>
        <v>720.39999999997895</v>
      </c>
      <c r="B928" s="18">
        <f>'worksheet_(ref_spectra)'!B928</f>
        <v>-365.24498127660303</v>
      </c>
      <c r="C928" s="18">
        <f>'worksheet_(ref_spectra)'!Z928</f>
        <v>-31.122539045806299</v>
      </c>
      <c r="D928" s="18">
        <f>Chls_fit!$B$2*'worksheet_(ref_spectra)'!C928</f>
        <v>-50.571538395616052</v>
      </c>
      <c r="E928" s="18">
        <f>Chls_fit!$C$2*'worksheet_(ref_spectra)'!D928</f>
        <v>13.083894445971554</v>
      </c>
      <c r="F928" s="18">
        <f t="shared" si="28"/>
        <v>-37.4876439496445</v>
      </c>
      <c r="G928" s="18">
        <f>Chls_fit!D$2*'worksheet_(ref_spectra)'!E928</f>
        <v>-2.5018957778699766</v>
      </c>
      <c r="H928" s="18">
        <f>Chls_fit!E$2*'worksheet_(ref_spectra)'!F928</f>
        <v>8.8670006817081752</v>
      </c>
      <c r="I928" s="18">
        <f t="shared" si="29"/>
        <v>6.3651049038381986</v>
      </c>
      <c r="J928" s="18">
        <f>Cars_fit!$B$2*'worksheet_(ref_spectra)'!G928</f>
        <v>0</v>
      </c>
      <c r="K928" s="18">
        <f>Cars_fit!$C$2*'worksheet_(ref_spectra)'!H928</f>
        <v>0</v>
      </c>
      <c r="L928" s="18">
        <f>Cars_fit!$D$2*'worksheet_(ref_spectra)'!I928</f>
        <v>0</v>
      </c>
      <c r="M928" s="18">
        <f>Cars_fit!$E$2*'worksheet_(ref_spectra)'!J928</f>
        <v>0</v>
      </c>
      <c r="N928" s="18">
        <f>Cars_fit!$F$2*'worksheet_(ref_spectra)'!K928</f>
        <v>0</v>
      </c>
    </row>
    <row r="929" spans="1:14" x14ac:dyDescent="0.25">
      <c r="A929" s="18">
        <f>'worksheet_(ref_spectra)'!A929</f>
        <v>720.79999999997904</v>
      </c>
      <c r="B929" s="18">
        <f>'worksheet_(ref_spectra)'!B929</f>
        <v>-409.391620019664</v>
      </c>
      <c r="C929" s="18">
        <f>'worksheet_(ref_spectra)'!Z929</f>
        <v>237.2821860754396</v>
      </c>
      <c r="D929" s="18">
        <f>Chls_fit!$B$2*'worksheet_(ref_spectra)'!C929</f>
        <v>170.67894208520417</v>
      </c>
      <c r="E929" s="18">
        <f>Chls_fit!$C$2*'worksheet_(ref_spectra)'!D929</f>
        <v>19.625841668957332</v>
      </c>
      <c r="F929" s="18">
        <f t="shared" si="28"/>
        <v>190.30478375416149</v>
      </c>
      <c r="G929" s="18">
        <f>Chls_fit!D$2*'worksheet_(ref_spectra)'!E929</f>
        <v>18.764218334024825</v>
      </c>
      <c r="H929" s="18">
        <f>Chls_fit!E$2*'worksheet_(ref_spectra)'!F929</f>
        <v>28.213183987253284</v>
      </c>
      <c r="I929" s="18">
        <f t="shared" si="29"/>
        <v>46.977402321278106</v>
      </c>
      <c r="J929" s="18">
        <f>Cars_fit!$B$2*'worksheet_(ref_spectra)'!G929</f>
        <v>0</v>
      </c>
      <c r="K929" s="18">
        <f>Cars_fit!$C$2*'worksheet_(ref_spectra)'!H929</f>
        <v>0</v>
      </c>
      <c r="L929" s="18">
        <f>Cars_fit!$D$2*'worksheet_(ref_spectra)'!I929</f>
        <v>0</v>
      </c>
      <c r="M929" s="18">
        <f>Cars_fit!$E$2*'worksheet_(ref_spectra)'!J929</f>
        <v>0</v>
      </c>
      <c r="N929" s="18">
        <f>Cars_fit!$F$2*'worksheet_(ref_spectra)'!K929</f>
        <v>0</v>
      </c>
    </row>
    <row r="930" spans="1:14" x14ac:dyDescent="0.25">
      <c r="A930" s="18">
        <f>'worksheet_(ref_spectra)'!A930</f>
        <v>721.19999999997901</v>
      </c>
      <c r="B930" s="18">
        <f>'worksheet_(ref_spectra)'!B930</f>
        <v>82.698974370161295</v>
      </c>
      <c r="C930" s="18">
        <f>'worksheet_(ref_spectra)'!Z930</f>
        <v>58.577584822038489</v>
      </c>
      <c r="D930" s="18">
        <f>Chls_fit!$B$2*'worksheet_(ref_spectra)'!C930</f>
        <v>101.1430767912321</v>
      </c>
      <c r="E930" s="18">
        <f>Chls_fit!$C$2*'worksheet_(ref_spectra)'!D930</f>
        <v>-52.335577783886215</v>
      </c>
      <c r="F930" s="18">
        <f t="shared" si="28"/>
        <v>48.807499007345889</v>
      </c>
      <c r="G930" s="18">
        <f>Chls_fit!D$2*'worksheet_(ref_spectra)'!E930</f>
        <v>-3.1273697223374706</v>
      </c>
      <c r="H930" s="18">
        <f>Chls_fit!E$2*'worksheet_(ref_spectra)'!F930</f>
        <v>12.897455537030073</v>
      </c>
      <c r="I930" s="18">
        <f t="shared" si="29"/>
        <v>9.7700858146926031</v>
      </c>
      <c r="J930" s="18">
        <f>Cars_fit!$B$2*'worksheet_(ref_spectra)'!G930</f>
        <v>0</v>
      </c>
      <c r="K930" s="18">
        <f>Cars_fit!$C$2*'worksheet_(ref_spectra)'!H930</f>
        <v>0</v>
      </c>
      <c r="L930" s="18">
        <f>Cars_fit!$D$2*'worksheet_(ref_spectra)'!I930</f>
        <v>0</v>
      </c>
      <c r="M930" s="18">
        <f>Cars_fit!$E$2*'worksheet_(ref_spectra)'!J930</f>
        <v>0</v>
      </c>
      <c r="N930" s="18">
        <f>Cars_fit!$F$2*'worksheet_(ref_spectra)'!K930</f>
        <v>0</v>
      </c>
    </row>
    <row r="931" spans="1:14" x14ac:dyDescent="0.25">
      <c r="A931" s="18">
        <f>'worksheet_(ref_spectra)'!A931</f>
        <v>721.59999999997899</v>
      </c>
      <c r="B931" s="18">
        <f>'worksheet_(ref_spectra)'!B931</f>
        <v>0.18003439781790201</v>
      </c>
      <c r="C931" s="18">
        <f>'worksheet_(ref_spectra)'!Z931</f>
        <v>241.95580651705552</v>
      </c>
      <c r="D931" s="18">
        <f>Chls_fit!$B$2*'worksheet_(ref_spectra)'!C931</f>
        <v>177.00038438465617</v>
      </c>
      <c r="E931" s="18">
        <f>Chls_fit!$C$2*'worksheet_(ref_spectra)'!D931</f>
        <v>52.335577783886215</v>
      </c>
      <c r="F931" s="18">
        <f t="shared" si="28"/>
        <v>229.33596216854238</v>
      </c>
      <c r="G931" s="18">
        <f>Chls_fit!D$2*'worksheet_(ref_spectra)'!E931</f>
        <v>3.752843666804965</v>
      </c>
      <c r="H931" s="18">
        <f>Chls_fit!E$2*'worksheet_(ref_spectra)'!F931</f>
        <v>8.8670006817081752</v>
      </c>
      <c r="I931" s="18">
        <f t="shared" si="29"/>
        <v>12.619844348513141</v>
      </c>
      <c r="J931" s="18">
        <f>Cars_fit!$B$2*'worksheet_(ref_spectra)'!G931</f>
        <v>0</v>
      </c>
      <c r="K931" s="18">
        <f>Cars_fit!$C$2*'worksheet_(ref_spectra)'!H931</f>
        <v>0</v>
      </c>
      <c r="L931" s="18">
        <f>Cars_fit!$D$2*'worksheet_(ref_spectra)'!I931</f>
        <v>0</v>
      </c>
      <c r="M931" s="18">
        <f>Cars_fit!$E$2*'worksheet_(ref_spectra)'!J931</f>
        <v>0</v>
      </c>
      <c r="N931" s="18">
        <f>Cars_fit!$F$2*'worksheet_(ref_spectra)'!K931</f>
        <v>0</v>
      </c>
    </row>
    <row r="932" spans="1:14" x14ac:dyDescent="0.25">
      <c r="A932" s="18">
        <f>'worksheet_(ref_spectra)'!A932</f>
        <v>721.99999999997897</v>
      </c>
      <c r="B932" s="18">
        <f>'worksheet_(ref_spectra)'!B932</f>
        <v>-444.65687688807702</v>
      </c>
      <c r="C932" s="18">
        <f>'worksheet_(ref_spectra)'!Z932</f>
        <v>45.963459803589949</v>
      </c>
      <c r="D932" s="18">
        <f>Chls_fit!$B$2*'worksheet_(ref_spectra)'!C932</f>
        <v>139.07173058794413</v>
      </c>
      <c r="E932" s="18">
        <f>Chls_fit!$C$2*'worksheet_(ref_spectra)'!D932</f>
        <v>-104.67115556777243</v>
      </c>
      <c r="F932" s="18">
        <f t="shared" si="28"/>
        <v>34.400575020171701</v>
      </c>
      <c r="G932" s="18">
        <f>Chls_fit!D$2*'worksheet_(ref_spectra)'!E932</f>
        <v>-3.752843666804965</v>
      </c>
      <c r="H932" s="18">
        <f>Chls_fit!E$2*'worksheet_(ref_spectra)'!F932</f>
        <v>15.315728450223212</v>
      </c>
      <c r="I932" s="18">
        <f t="shared" si="29"/>
        <v>11.562884783418246</v>
      </c>
      <c r="J932" s="18">
        <f>Cars_fit!$B$2*'worksheet_(ref_spectra)'!G932</f>
        <v>0</v>
      </c>
      <c r="K932" s="18">
        <f>Cars_fit!$C$2*'worksheet_(ref_spectra)'!H932</f>
        <v>0</v>
      </c>
      <c r="L932" s="18">
        <f>Cars_fit!$D$2*'worksheet_(ref_spectra)'!I932</f>
        <v>0</v>
      </c>
      <c r="M932" s="18">
        <f>Cars_fit!$E$2*'worksheet_(ref_spectra)'!J932</f>
        <v>0</v>
      </c>
      <c r="N932" s="18">
        <f>Cars_fit!$F$2*'worksheet_(ref_spectra)'!K932</f>
        <v>0</v>
      </c>
    </row>
    <row r="933" spans="1:14" x14ac:dyDescent="0.25">
      <c r="A933" s="18">
        <f>'worksheet_(ref_spectra)'!A933</f>
        <v>722.39999999997895</v>
      </c>
      <c r="B933" s="18">
        <f>'worksheet_(ref_spectra)'!B933</f>
        <v>-431.46051655492198</v>
      </c>
      <c r="C933" s="18">
        <f>'worksheet_(ref_spectra)'!Z933</f>
        <v>107.13735105208262</v>
      </c>
      <c r="D933" s="18">
        <f>Chls_fit!$B$2*'worksheet_(ref_spectra)'!C933</f>
        <v>101.1430767912321</v>
      </c>
      <c r="E933" s="18">
        <f>Chls_fit!$C$2*'worksheet_(ref_spectra)'!D933</f>
        <v>-6.5419472229857769</v>
      </c>
      <c r="F933" s="18">
        <f t="shared" si="28"/>
        <v>94.601129568246321</v>
      </c>
      <c r="G933" s="18">
        <f>Chls_fit!D$2*'worksheet_(ref_spectra)'!E933</f>
        <v>1.2509478889349883</v>
      </c>
      <c r="H933" s="18">
        <f>Chls_fit!E$2*'worksheet_(ref_spectra)'!F933</f>
        <v>11.285273594901314</v>
      </c>
      <c r="I933" s="18">
        <f t="shared" si="29"/>
        <v>12.536221483836302</v>
      </c>
      <c r="J933" s="18">
        <f>Cars_fit!$B$2*'worksheet_(ref_spectra)'!G933</f>
        <v>0</v>
      </c>
      <c r="K933" s="18">
        <f>Cars_fit!$C$2*'worksheet_(ref_spectra)'!H933</f>
        <v>0</v>
      </c>
      <c r="L933" s="18">
        <f>Cars_fit!$D$2*'worksheet_(ref_spectra)'!I933</f>
        <v>0</v>
      </c>
      <c r="M933" s="18">
        <f>Cars_fit!$E$2*'worksheet_(ref_spectra)'!J933</f>
        <v>0</v>
      </c>
      <c r="N933" s="18">
        <f>Cars_fit!$F$2*'worksheet_(ref_spectra)'!K933</f>
        <v>0</v>
      </c>
    </row>
    <row r="934" spans="1:14" x14ac:dyDescent="0.25">
      <c r="A934" s="18">
        <f>'worksheet_(ref_spectra)'!A934</f>
        <v>722.79999999997904</v>
      </c>
      <c r="B934" s="18">
        <f>'worksheet_(ref_spectra)'!B934</f>
        <v>-268.98068765443298</v>
      </c>
      <c r="C934" s="18">
        <f>'worksheet_(ref_spectra)'!Z934</f>
        <v>115.08636357687567</v>
      </c>
      <c r="D934" s="18">
        <f>Chls_fit!$B$2*'worksheet_(ref_spectra)'!C934</f>
        <v>158.03605748630017</v>
      </c>
      <c r="E934" s="18">
        <f>Chls_fit!$C$2*'worksheet_(ref_spectra)'!D934</f>
        <v>-58.877525006871991</v>
      </c>
      <c r="F934" s="18">
        <f t="shared" si="28"/>
        <v>99.158532479428175</v>
      </c>
      <c r="G934" s="18">
        <f>Chls_fit!D$2*'worksheet_(ref_spectra)'!E934</f>
        <v>6.2547394446749411</v>
      </c>
      <c r="H934" s="18">
        <f>Chls_fit!E$2*'worksheet_(ref_spectra)'!F934</f>
        <v>9.6730916527725554</v>
      </c>
      <c r="I934" s="18">
        <f t="shared" si="29"/>
        <v>15.927831097447497</v>
      </c>
      <c r="J934" s="18">
        <f>Cars_fit!$B$2*'worksheet_(ref_spectra)'!G934</f>
        <v>0</v>
      </c>
      <c r="K934" s="18">
        <f>Cars_fit!$C$2*'worksheet_(ref_spectra)'!H934</f>
        <v>0</v>
      </c>
      <c r="L934" s="18">
        <f>Cars_fit!$D$2*'worksheet_(ref_spectra)'!I934</f>
        <v>0</v>
      </c>
      <c r="M934" s="18">
        <f>Cars_fit!$E$2*'worksheet_(ref_spectra)'!J934</f>
        <v>0</v>
      </c>
      <c r="N934" s="18">
        <f>Cars_fit!$F$2*'worksheet_(ref_spectra)'!K934</f>
        <v>0</v>
      </c>
    </row>
    <row r="935" spans="1:14" x14ac:dyDescent="0.25">
      <c r="A935" s="18">
        <f>'worksheet_(ref_spectra)'!A935</f>
        <v>723.19999999997901</v>
      </c>
      <c r="B935" s="18">
        <f>'worksheet_(ref_spectra)'!B935</f>
        <v>-705.45551539538098</v>
      </c>
      <c r="C935" s="18">
        <f>'worksheet_(ref_spectra)'!Z935</f>
        <v>71.472468831234025</v>
      </c>
      <c r="D935" s="18">
        <f>Chls_fit!$B$2*'worksheet_(ref_spectra)'!C935</f>
        <v>75.857307593424082</v>
      </c>
      <c r="E935" s="18">
        <f>Chls_fit!$C$2*'worksheet_(ref_spectra)'!D935</f>
        <v>-52.335577783886215</v>
      </c>
      <c r="F935" s="18">
        <f t="shared" si="28"/>
        <v>23.521729809537867</v>
      </c>
      <c r="G935" s="18">
        <f>Chls_fit!D$2*'worksheet_(ref_spectra)'!E935</f>
        <v>23.768009889764777</v>
      </c>
      <c r="H935" s="18">
        <f>Chls_fit!E$2*'worksheet_(ref_spectra)'!F935</f>
        <v>24.182729131931385</v>
      </c>
      <c r="I935" s="18">
        <f t="shared" si="29"/>
        <v>47.950739021696165</v>
      </c>
      <c r="J935" s="18">
        <f>Cars_fit!$B$2*'worksheet_(ref_spectra)'!G935</f>
        <v>0</v>
      </c>
      <c r="K935" s="18">
        <f>Cars_fit!$C$2*'worksheet_(ref_spectra)'!H935</f>
        <v>0</v>
      </c>
      <c r="L935" s="18">
        <f>Cars_fit!$D$2*'worksheet_(ref_spectra)'!I935</f>
        <v>0</v>
      </c>
      <c r="M935" s="18">
        <f>Cars_fit!$E$2*'worksheet_(ref_spectra)'!J935</f>
        <v>0</v>
      </c>
      <c r="N935" s="18">
        <f>Cars_fit!$F$2*'worksheet_(ref_spectra)'!K935</f>
        <v>0</v>
      </c>
    </row>
    <row r="936" spans="1:14" x14ac:dyDescent="0.25">
      <c r="A936" s="18">
        <f>'worksheet_(ref_spectra)'!A936</f>
        <v>723.59999999997899</v>
      </c>
      <c r="B936" s="18">
        <f>'worksheet_(ref_spectra)'!B936</f>
        <v>-378.07239000081603</v>
      </c>
      <c r="C936" s="18">
        <f>'worksheet_(ref_spectra)'!Z936</f>
        <v>369.23792460527659</v>
      </c>
      <c r="D936" s="18">
        <f>Chls_fit!$B$2*'worksheet_(ref_spectra)'!C936</f>
        <v>341.35788417040834</v>
      </c>
      <c r="E936" s="18">
        <f>Chls_fit!$C$2*'worksheet_(ref_spectra)'!D936</f>
        <v>-19.625841668957332</v>
      </c>
      <c r="F936" s="18">
        <f t="shared" si="28"/>
        <v>321.73204250145102</v>
      </c>
      <c r="G936" s="18">
        <f>Chls_fit!D$2*'worksheet_(ref_spectra)'!E936</f>
        <v>22.517062000829789</v>
      </c>
      <c r="H936" s="18">
        <f>Chls_fit!E$2*'worksheet_(ref_spectra)'!F936</f>
        <v>24.988820102995767</v>
      </c>
      <c r="I936" s="18">
        <f t="shared" si="29"/>
        <v>47.505882103825556</v>
      </c>
      <c r="J936" s="18">
        <f>Cars_fit!$B$2*'worksheet_(ref_spectra)'!G936</f>
        <v>0</v>
      </c>
      <c r="K936" s="18">
        <f>Cars_fit!$C$2*'worksheet_(ref_spectra)'!H936</f>
        <v>0</v>
      </c>
      <c r="L936" s="18">
        <f>Cars_fit!$D$2*'worksheet_(ref_spectra)'!I936</f>
        <v>0</v>
      </c>
      <c r="M936" s="18">
        <f>Cars_fit!$E$2*'worksheet_(ref_spectra)'!J936</f>
        <v>0</v>
      </c>
      <c r="N936" s="18">
        <f>Cars_fit!$F$2*'worksheet_(ref_spectra)'!K936</f>
        <v>0</v>
      </c>
    </row>
    <row r="937" spans="1:14" x14ac:dyDescent="0.25">
      <c r="A937" s="18">
        <f>'worksheet_(ref_spectra)'!A937</f>
        <v>723.99999999997897</v>
      </c>
      <c r="B937" s="18">
        <f>'worksheet_(ref_spectra)'!B937</f>
        <v>-261.49954855479399</v>
      </c>
      <c r="C937" s="18">
        <f>'worksheet_(ref_spectra)'!Z937</f>
        <v>70.992415082510121</v>
      </c>
      <c r="D937" s="18">
        <f>Chls_fit!$B$2*'worksheet_(ref_spectra)'!C937</f>
        <v>120.10740368958812</v>
      </c>
      <c r="E937" s="18">
        <f>Chls_fit!$C$2*'worksheet_(ref_spectra)'!D937</f>
        <v>-45.793630560900439</v>
      </c>
      <c r="F937" s="18">
        <f t="shared" si="28"/>
        <v>74.313773128687686</v>
      </c>
      <c r="G937" s="18">
        <f>Chls_fit!D$2*'worksheet_(ref_spectra)'!E937</f>
        <v>3.1273697223374706</v>
      </c>
      <c r="H937" s="18">
        <f>Chls_fit!E$2*'worksheet_(ref_spectra)'!F937</f>
        <v>-6.4487277685150364</v>
      </c>
      <c r="I937" s="18">
        <f t="shared" si="29"/>
        <v>-3.3213580461775658</v>
      </c>
      <c r="J937" s="18">
        <f>Cars_fit!$B$2*'worksheet_(ref_spectra)'!G937</f>
        <v>0</v>
      </c>
      <c r="K937" s="18">
        <f>Cars_fit!$C$2*'worksheet_(ref_spectra)'!H937</f>
        <v>0</v>
      </c>
      <c r="L937" s="18">
        <f>Cars_fit!$D$2*'worksheet_(ref_spectra)'!I937</f>
        <v>0</v>
      </c>
      <c r="M937" s="18">
        <f>Cars_fit!$E$2*'worksheet_(ref_spectra)'!J937</f>
        <v>0</v>
      </c>
      <c r="N937" s="18">
        <f>Cars_fit!$F$2*'worksheet_(ref_spectra)'!K937</f>
        <v>0</v>
      </c>
    </row>
    <row r="938" spans="1:14" x14ac:dyDescent="0.25">
      <c r="A938" s="18">
        <f>'worksheet_(ref_spectra)'!A938</f>
        <v>724.39999999997895</v>
      </c>
      <c r="B938" s="18">
        <f>'worksheet_(ref_spectra)'!B938</f>
        <v>-213.53216124408999</v>
      </c>
      <c r="C938" s="18">
        <f>'worksheet_(ref_spectra)'!Z938</f>
        <v>33.065118096851833</v>
      </c>
      <c r="D938" s="18">
        <f>Chls_fit!$B$2*'worksheet_(ref_spectra)'!C938</f>
        <v>50.571538395616052</v>
      </c>
      <c r="E938" s="18">
        <f>Chls_fit!$C$2*'worksheet_(ref_spectra)'!D938</f>
        <v>-52.335577783886215</v>
      </c>
      <c r="F938" s="18">
        <f t="shared" si="28"/>
        <v>-1.764039388270163</v>
      </c>
      <c r="G938" s="18">
        <f>Chls_fit!D$2*'worksheet_(ref_spectra)'!E938</f>
        <v>5.0037915557399533</v>
      </c>
      <c r="H938" s="18">
        <f>Chls_fit!E$2*'worksheet_(ref_spectra)'!F938</f>
        <v>29.825365929382045</v>
      </c>
      <c r="I938" s="18">
        <f t="shared" si="29"/>
        <v>34.829157485121996</v>
      </c>
      <c r="J938" s="18">
        <f>Cars_fit!$B$2*'worksheet_(ref_spectra)'!G938</f>
        <v>0</v>
      </c>
      <c r="K938" s="18">
        <f>Cars_fit!$C$2*'worksheet_(ref_spectra)'!H938</f>
        <v>0</v>
      </c>
      <c r="L938" s="18">
        <f>Cars_fit!$D$2*'worksheet_(ref_spectra)'!I938</f>
        <v>0</v>
      </c>
      <c r="M938" s="18">
        <f>Cars_fit!$E$2*'worksheet_(ref_spectra)'!J938</f>
        <v>0</v>
      </c>
      <c r="N938" s="18">
        <f>Cars_fit!$F$2*'worksheet_(ref_spectra)'!K938</f>
        <v>0</v>
      </c>
    </row>
    <row r="939" spans="1:14" x14ac:dyDescent="0.25">
      <c r="A939" s="18">
        <f>'worksheet_(ref_spectra)'!A939</f>
        <v>724.79999999997904</v>
      </c>
      <c r="B939" s="18">
        <f>'worksheet_(ref_spectra)'!B939</f>
        <v>-577.01855065945199</v>
      </c>
      <c r="C939" s="18">
        <f>'worksheet_(ref_spectra)'!Z939</f>
        <v>77.136571977960529</v>
      </c>
      <c r="D939" s="18">
        <f>Chls_fit!$B$2*'worksheet_(ref_spectra)'!C939</f>
        <v>82.178749892876084</v>
      </c>
      <c r="E939" s="18">
        <f>Chls_fit!$C$2*'worksheet_(ref_spectra)'!D939</f>
        <v>-26.167788891943108</v>
      </c>
      <c r="F939" s="18">
        <f t="shared" si="28"/>
        <v>56.01096100093298</v>
      </c>
      <c r="G939" s="18">
        <f>Chls_fit!D$2*'worksheet_(ref_spectra)'!E939</f>
        <v>5.0037915557399533</v>
      </c>
      <c r="H939" s="18">
        <f>Chls_fit!E$2*'worksheet_(ref_spectra)'!F939</f>
        <v>16.12181942128759</v>
      </c>
      <c r="I939" s="18">
        <f t="shared" si="29"/>
        <v>21.125610977027542</v>
      </c>
      <c r="J939" s="18">
        <f>Cars_fit!$B$2*'worksheet_(ref_spectra)'!G939</f>
        <v>0</v>
      </c>
      <c r="K939" s="18">
        <f>Cars_fit!$C$2*'worksheet_(ref_spectra)'!H939</f>
        <v>0</v>
      </c>
      <c r="L939" s="18">
        <f>Cars_fit!$D$2*'worksheet_(ref_spectra)'!I939</f>
        <v>0</v>
      </c>
      <c r="M939" s="18">
        <f>Cars_fit!$E$2*'worksheet_(ref_spectra)'!J939</f>
        <v>0</v>
      </c>
      <c r="N939" s="18">
        <f>Cars_fit!$F$2*'worksheet_(ref_spectra)'!K939</f>
        <v>0</v>
      </c>
    </row>
    <row r="940" spans="1:14" x14ac:dyDescent="0.25">
      <c r="A940" s="18">
        <f>'worksheet_(ref_spectra)'!A940</f>
        <v>725.19999999997901</v>
      </c>
      <c r="B940" s="18">
        <f>'worksheet_(ref_spectra)'!B940</f>
        <v>-538.52596752813702</v>
      </c>
      <c r="C940" s="18">
        <f>'worksheet_(ref_spectra)'!Z940</f>
        <v>-135.11491930050363</v>
      </c>
      <c r="D940" s="18">
        <f>Chls_fit!$B$2*'worksheet_(ref_spectra)'!C940</f>
        <v>6.3214422994520065</v>
      </c>
      <c r="E940" s="18">
        <f>Chls_fit!$C$2*'worksheet_(ref_spectra)'!D940</f>
        <v>-163.54868057464444</v>
      </c>
      <c r="F940" s="18">
        <f t="shared" si="28"/>
        <v>-157.22723827519243</v>
      </c>
      <c r="G940" s="18">
        <f>Chls_fit!D$2*'worksheet_(ref_spectra)'!E940</f>
        <v>4.3783176112724593</v>
      </c>
      <c r="H940" s="18">
        <f>Chls_fit!E$2*'worksheet_(ref_spectra)'!F940</f>
        <v>17.73400136341635</v>
      </c>
      <c r="I940" s="18">
        <f t="shared" si="29"/>
        <v>22.112318974688812</v>
      </c>
      <c r="J940" s="18">
        <f>Cars_fit!$B$2*'worksheet_(ref_spectra)'!G940</f>
        <v>0</v>
      </c>
      <c r="K940" s="18">
        <f>Cars_fit!$C$2*'worksheet_(ref_spectra)'!H940</f>
        <v>0</v>
      </c>
      <c r="L940" s="18">
        <f>Cars_fit!$D$2*'worksheet_(ref_spectra)'!I940</f>
        <v>0</v>
      </c>
      <c r="M940" s="18">
        <f>Cars_fit!$E$2*'worksheet_(ref_spectra)'!J940</f>
        <v>0</v>
      </c>
      <c r="N940" s="18">
        <f>Cars_fit!$F$2*'worksheet_(ref_spectra)'!K940</f>
        <v>0</v>
      </c>
    </row>
    <row r="941" spans="1:14" x14ac:dyDescent="0.25">
      <c r="A941" s="18">
        <f>'worksheet_(ref_spectra)'!A941</f>
        <v>725.59999999997899</v>
      </c>
      <c r="B941" s="18">
        <f>'worksheet_(ref_spectra)'!B941</f>
        <v>-533.84782302519102</v>
      </c>
      <c r="C941" s="18">
        <f>'worksheet_(ref_spectra)'!Z941</f>
        <v>-254.54453376657011</v>
      </c>
      <c r="D941" s="18">
        <f>Chls_fit!$B$2*'worksheet_(ref_spectra)'!C941</f>
        <v>6.3214422994520065</v>
      </c>
      <c r="E941" s="18">
        <f>Chls_fit!$C$2*'worksheet_(ref_spectra)'!D941</f>
        <v>-248.59399447345953</v>
      </c>
      <c r="F941" s="18">
        <f t="shared" si="28"/>
        <v>-242.27255217400753</v>
      </c>
      <c r="G941" s="18">
        <f>Chls_fit!D$2*'worksheet_(ref_spectra)'!E941</f>
        <v>0.62547394446749416</v>
      </c>
      <c r="H941" s="18">
        <f>Chls_fit!E$2*'worksheet_(ref_spectra)'!F941</f>
        <v>-12.897455537030073</v>
      </c>
      <c r="I941" s="18">
        <f t="shared" si="29"/>
        <v>-12.271981592562579</v>
      </c>
      <c r="J941" s="18">
        <f>Cars_fit!$B$2*'worksheet_(ref_spectra)'!G941</f>
        <v>0</v>
      </c>
      <c r="K941" s="18">
        <f>Cars_fit!$C$2*'worksheet_(ref_spectra)'!H941</f>
        <v>0</v>
      </c>
      <c r="L941" s="18">
        <f>Cars_fit!$D$2*'worksheet_(ref_spectra)'!I941</f>
        <v>0</v>
      </c>
      <c r="M941" s="18">
        <f>Cars_fit!$E$2*'worksheet_(ref_spectra)'!J941</f>
        <v>0</v>
      </c>
      <c r="N941" s="18">
        <f>Cars_fit!$F$2*'worksheet_(ref_spectra)'!K941</f>
        <v>0</v>
      </c>
    </row>
    <row r="942" spans="1:14" x14ac:dyDescent="0.25">
      <c r="A942" s="18">
        <f>'worksheet_(ref_spectra)'!A942</f>
        <v>725.99999999997897</v>
      </c>
      <c r="B942" s="18">
        <f>'worksheet_(ref_spectra)'!B942</f>
        <v>-606.56749300758497</v>
      </c>
      <c r="C942" s="18">
        <f>'worksheet_(ref_spectra)'!Z942</f>
        <v>-256.90999057043717</v>
      </c>
      <c r="D942" s="18">
        <f>Chls_fit!$B$2*'worksheet_(ref_spectra)'!C942</f>
        <v>-44.250096096164043</v>
      </c>
      <c r="E942" s="18">
        <f>Chls_fit!$C$2*'worksheet_(ref_spectra)'!D942</f>
        <v>-215.88425835853064</v>
      </c>
      <c r="F942" s="18">
        <f t="shared" si="28"/>
        <v>-260.13435445469469</v>
      </c>
      <c r="G942" s="18">
        <f>Chls_fit!D$2*'worksheet_(ref_spectra)'!E942</f>
        <v>0</v>
      </c>
      <c r="H942" s="18">
        <f>Chls_fit!E$2*'worksheet_(ref_spectra)'!F942</f>
        <v>3.2243638842575182</v>
      </c>
      <c r="I942" s="18">
        <f t="shared" si="29"/>
        <v>3.2243638842575182</v>
      </c>
      <c r="J942" s="18">
        <f>Cars_fit!$B$2*'worksheet_(ref_spectra)'!G942</f>
        <v>0</v>
      </c>
      <c r="K942" s="18">
        <f>Cars_fit!$C$2*'worksheet_(ref_spectra)'!H942</f>
        <v>0</v>
      </c>
      <c r="L942" s="18">
        <f>Cars_fit!$D$2*'worksheet_(ref_spectra)'!I942</f>
        <v>0</v>
      </c>
      <c r="M942" s="18">
        <f>Cars_fit!$E$2*'worksheet_(ref_spectra)'!J942</f>
        <v>0</v>
      </c>
      <c r="N942" s="18">
        <f>Cars_fit!$F$2*'worksheet_(ref_spectra)'!K942</f>
        <v>0</v>
      </c>
    </row>
    <row r="943" spans="1:14" x14ac:dyDescent="0.25">
      <c r="A943" s="18">
        <f>'worksheet_(ref_spectra)'!A943</f>
        <v>726.39999999997895</v>
      </c>
      <c r="B943" s="18">
        <f>'worksheet_(ref_spectra)'!B943</f>
        <v>-786.514479295103</v>
      </c>
      <c r="C943" s="18">
        <f>'worksheet_(ref_spectra)'!Z943</f>
        <v>-257.35484748830777</v>
      </c>
      <c r="D943" s="18">
        <f>Chls_fit!$B$2*'worksheet_(ref_spectra)'!C943</f>
        <v>-44.250096096164043</v>
      </c>
      <c r="E943" s="18">
        <f>Chls_fit!$C$2*'worksheet_(ref_spectra)'!D943</f>
        <v>-215.88425835853064</v>
      </c>
      <c r="F943" s="18">
        <f t="shared" si="28"/>
        <v>-260.13435445469469</v>
      </c>
      <c r="G943" s="18">
        <f>Chls_fit!D$2*'worksheet_(ref_spectra)'!E943</f>
        <v>-1.2509478889349883</v>
      </c>
      <c r="H943" s="18">
        <f>Chls_fit!E$2*'worksheet_(ref_spectra)'!F943</f>
        <v>4.0304548553218975</v>
      </c>
      <c r="I943" s="18">
        <f t="shared" si="29"/>
        <v>2.7795069663869092</v>
      </c>
      <c r="J943" s="18">
        <f>Cars_fit!$B$2*'worksheet_(ref_spectra)'!G943</f>
        <v>0</v>
      </c>
      <c r="K943" s="18">
        <f>Cars_fit!$C$2*'worksheet_(ref_spectra)'!H943</f>
        <v>0</v>
      </c>
      <c r="L943" s="18">
        <f>Cars_fit!$D$2*'worksheet_(ref_spectra)'!I943</f>
        <v>0</v>
      </c>
      <c r="M943" s="18">
        <f>Cars_fit!$E$2*'worksheet_(ref_spectra)'!J943</f>
        <v>0</v>
      </c>
      <c r="N943" s="18">
        <f>Cars_fit!$F$2*'worksheet_(ref_spectra)'!K943</f>
        <v>0</v>
      </c>
    </row>
    <row r="944" spans="1:14" x14ac:dyDescent="0.25">
      <c r="A944" s="18">
        <f>'worksheet_(ref_spectra)'!A944</f>
        <v>726.79999999997904</v>
      </c>
      <c r="B944" s="18">
        <f>'worksheet_(ref_spectra)'!B944</f>
        <v>-506.88850571617007</v>
      </c>
      <c r="C944" s="18">
        <f>'worksheet_(ref_spectra)'!Z944</f>
        <v>15.662544738767826</v>
      </c>
      <c r="D944" s="18">
        <f>Chls_fit!$B$2*'worksheet_(ref_spectra)'!C944</f>
        <v>164.35749978575217</v>
      </c>
      <c r="E944" s="18">
        <f>Chls_fit!$C$2*'worksheet_(ref_spectra)'!D944</f>
        <v>-157.00673335165865</v>
      </c>
      <c r="F944" s="18">
        <f t="shared" si="28"/>
        <v>7.350766434093515</v>
      </c>
      <c r="G944" s="18">
        <f>Chls_fit!D$2*'worksheet_(ref_spectra)'!E944</f>
        <v>7.5056873336099299</v>
      </c>
      <c r="H944" s="18">
        <f>Chls_fit!E$2*'worksheet_(ref_spectra)'!F944</f>
        <v>0.80609097106437955</v>
      </c>
      <c r="I944" s="18">
        <f t="shared" si="29"/>
        <v>8.3117783046743092</v>
      </c>
      <c r="J944" s="18">
        <f>Cars_fit!$B$2*'worksheet_(ref_spectra)'!G944</f>
        <v>0</v>
      </c>
      <c r="K944" s="18">
        <f>Cars_fit!$C$2*'worksheet_(ref_spectra)'!H944</f>
        <v>0</v>
      </c>
      <c r="L944" s="18">
        <f>Cars_fit!$D$2*'worksheet_(ref_spectra)'!I944</f>
        <v>0</v>
      </c>
      <c r="M944" s="18">
        <f>Cars_fit!$E$2*'worksheet_(ref_spectra)'!J944</f>
        <v>0</v>
      </c>
      <c r="N944" s="18">
        <f>Cars_fit!$F$2*'worksheet_(ref_spectra)'!K944</f>
        <v>0</v>
      </c>
    </row>
    <row r="945" spans="1:14" x14ac:dyDescent="0.25">
      <c r="A945" s="18">
        <f>'worksheet_(ref_spectra)'!A945</f>
        <v>727.19999999997901</v>
      </c>
      <c r="B945" s="18">
        <f>'worksheet_(ref_spectra)'!B945</f>
        <v>-813.12276742604195</v>
      </c>
      <c r="C945" s="18">
        <f>'worksheet_(ref_spectra)'!Z945</f>
        <v>-233.11834371398854</v>
      </c>
      <c r="D945" s="18">
        <f>Chls_fit!$B$2*'worksheet_(ref_spectra)'!C945</f>
        <v>6.3214422994520065</v>
      </c>
      <c r="E945" s="18">
        <f>Chls_fit!$C$2*'worksheet_(ref_spectra)'!D945</f>
        <v>-242.05204725047375</v>
      </c>
      <c r="F945" s="18">
        <f t="shared" si="28"/>
        <v>-235.73060495102175</v>
      </c>
      <c r="G945" s="18">
        <f>Chls_fit!D$2*'worksheet_(ref_spectra)'!E945</f>
        <v>-6.2547394446749411</v>
      </c>
      <c r="H945" s="18">
        <f>Chls_fit!E$2*'worksheet_(ref_spectra)'!F945</f>
        <v>8.8670006817081752</v>
      </c>
      <c r="I945" s="18">
        <f t="shared" si="29"/>
        <v>2.6122612370332341</v>
      </c>
      <c r="J945" s="18">
        <f>Cars_fit!$B$2*'worksheet_(ref_spectra)'!G945</f>
        <v>0</v>
      </c>
      <c r="K945" s="18">
        <f>Cars_fit!$C$2*'worksheet_(ref_spectra)'!H945</f>
        <v>0</v>
      </c>
      <c r="L945" s="18">
        <f>Cars_fit!$D$2*'worksheet_(ref_spectra)'!I945</f>
        <v>0</v>
      </c>
      <c r="M945" s="18">
        <f>Cars_fit!$E$2*'worksheet_(ref_spectra)'!J945</f>
        <v>0</v>
      </c>
      <c r="N945" s="18">
        <f>Cars_fit!$F$2*'worksheet_(ref_spectra)'!K945</f>
        <v>0</v>
      </c>
    </row>
    <row r="946" spans="1:14" x14ac:dyDescent="0.25">
      <c r="A946" s="18">
        <f>'worksheet_(ref_spectra)'!A946</f>
        <v>727.59999999997899</v>
      </c>
      <c r="B946" s="18">
        <f>'worksheet_(ref_spectra)'!B946</f>
        <v>-1094.51461869697</v>
      </c>
      <c r="C946" s="18">
        <f>'worksheet_(ref_spectra)'!Z946</f>
        <v>-204.25492690405432</v>
      </c>
      <c r="D946" s="18">
        <f>Chls_fit!$B$2*'worksheet_(ref_spectra)'!C946</f>
        <v>50.571538395616052</v>
      </c>
      <c r="E946" s="18">
        <f>Chls_fit!$C$2*'worksheet_(ref_spectra)'!D946</f>
        <v>-281.30373058838842</v>
      </c>
      <c r="F946" s="18">
        <f t="shared" si="28"/>
        <v>-230.73219219277237</v>
      </c>
      <c r="G946" s="18">
        <f>Chls_fit!D$2*'worksheet_(ref_spectra)'!E946</f>
        <v>14.385900722752366</v>
      </c>
      <c r="H946" s="18">
        <f>Chls_fit!E$2*'worksheet_(ref_spectra)'!F946</f>
        <v>12.091364565965693</v>
      </c>
      <c r="I946" s="18">
        <f t="shared" si="29"/>
        <v>26.477265288718058</v>
      </c>
      <c r="J946" s="18">
        <f>Cars_fit!$B$2*'worksheet_(ref_spectra)'!G946</f>
        <v>0</v>
      </c>
      <c r="K946" s="18">
        <f>Cars_fit!$C$2*'worksheet_(ref_spectra)'!H946</f>
        <v>0</v>
      </c>
      <c r="L946" s="18">
        <f>Cars_fit!$D$2*'worksheet_(ref_spectra)'!I946</f>
        <v>0</v>
      </c>
      <c r="M946" s="18">
        <f>Cars_fit!$E$2*'worksheet_(ref_spectra)'!J946</f>
        <v>0</v>
      </c>
      <c r="N946" s="18">
        <f>Cars_fit!$F$2*'worksheet_(ref_spectra)'!K946</f>
        <v>0</v>
      </c>
    </row>
    <row r="947" spans="1:14" x14ac:dyDescent="0.25">
      <c r="A947" s="18">
        <f>'worksheet_(ref_spectra)'!A947</f>
        <v>727.99999999997897</v>
      </c>
      <c r="B947" s="18">
        <f>'worksheet_(ref_spectra)'!B947</f>
        <v>-687.61335089764293</v>
      </c>
      <c r="C947" s="18">
        <f>'worksheet_(ref_spectra)'!Z947</f>
        <v>-242.09163678926416</v>
      </c>
      <c r="D947" s="18">
        <f>Chls_fit!$B$2*'worksheet_(ref_spectra)'!C947</f>
        <v>25.285769197808026</v>
      </c>
      <c r="E947" s="18">
        <f>Chls_fit!$C$2*'worksheet_(ref_spectra)'!D947</f>
        <v>-261.6778889194311</v>
      </c>
      <c r="F947" s="18">
        <f t="shared" si="28"/>
        <v>-236.39211972162306</v>
      </c>
      <c r="G947" s="18">
        <f>Chls_fit!D$2*'worksheet_(ref_spectra)'!E947</f>
        <v>-13.760426778284872</v>
      </c>
      <c r="H947" s="18">
        <f>Chls_fit!E$2*'worksheet_(ref_spectra)'!F947</f>
        <v>8.060909710643795</v>
      </c>
      <c r="I947" s="18">
        <f t="shared" si="29"/>
        <v>-5.6995170676410769</v>
      </c>
      <c r="J947" s="18">
        <f>Cars_fit!$B$2*'worksheet_(ref_spectra)'!G947</f>
        <v>0</v>
      </c>
      <c r="K947" s="18">
        <f>Cars_fit!$C$2*'worksheet_(ref_spectra)'!H947</f>
        <v>0</v>
      </c>
      <c r="L947" s="18">
        <f>Cars_fit!$D$2*'worksheet_(ref_spectra)'!I947</f>
        <v>0</v>
      </c>
      <c r="M947" s="18">
        <f>Cars_fit!$E$2*'worksheet_(ref_spectra)'!J947</f>
        <v>0</v>
      </c>
      <c r="N947" s="18">
        <f>Cars_fit!$F$2*'worksheet_(ref_spectra)'!K947</f>
        <v>0</v>
      </c>
    </row>
    <row r="948" spans="1:14" x14ac:dyDescent="0.25">
      <c r="A948" s="18">
        <f>'worksheet_(ref_spectra)'!A948</f>
        <v>728.39999999997804</v>
      </c>
      <c r="B948" s="18">
        <f>'worksheet_(ref_spectra)'!B948</f>
        <v>-713.68653706571297</v>
      </c>
      <c r="C948" s="18">
        <f>'worksheet_(ref_spectra)'!Z948</f>
        <v>-622.10176169353178</v>
      </c>
      <c r="D948" s="18">
        <f>Chls_fit!$B$2*'worksheet_(ref_spectra)'!C948</f>
        <v>-202.28615358246421</v>
      </c>
      <c r="E948" s="18">
        <f>Chls_fit!$C$2*'worksheet_(ref_spectra)'!D948</f>
        <v>-412.14267504810397</v>
      </c>
      <c r="F948" s="18">
        <f t="shared" si="28"/>
        <v>-614.4288286305682</v>
      </c>
      <c r="G948" s="18">
        <f>Chls_fit!D$2*'worksheet_(ref_spectra)'!E948</f>
        <v>-12.509478889349882</v>
      </c>
      <c r="H948" s="18">
        <f>Chls_fit!E$2*'worksheet_(ref_spectra)'!F948</f>
        <v>4.8365458263862777</v>
      </c>
      <c r="I948" s="18">
        <f t="shared" si="29"/>
        <v>-7.6729330629636046</v>
      </c>
      <c r="J948" s="18">
        <f>Cars_fit!$B$2*'worksheet_(ref_spectra)'!G948</f>
        <v>0</v>
      </c>
      <c r="K948" s="18">
        <f>Cars_fit!$C$2*'worksheet_(ref_spectra)'!H948</f>
        <v>0</v>
      </c>
      <c r="L948" s="18">
        <f>Cars_fit!$D$2*'worksheet_(ref_spectra)'!I948</f>
        <v>0</v>
      </c>
      <c r="M948" s="18">
        <f>Cars_fit!$E$2*'worksheet_(ref_spectra)'!J948</f>
        <v>0</v>
      </c>
      <c r="N948" s="18">
        <f>Cars_fit!$F$2*'worksheet_(ref_spectra)'!K948</f>
        <v>0</v>
      </c>
    </row>
    <row r="949" spans="1:14" x14ac:dyDescent="0.25">
      <c r="A949" s="18">
        <f>'worksheet_(ref_spectra)'!A949</f>
        <v>728.79999999997801</v>
      </c>
      <c r="B949" s="18">
        <f>'worksheet_(ref_spectra)'!B949</f>
        <v>-987.94752043612311</v>
      </c>
      <c r="C949" s="18">
        <f>'worksheet_(ref_spectra)'!Z949</f>
        <v>-598.03632053044305</v>
      </c>
      <c r="D949" s="18">
        <f>Chls_fit!$B$2*'worksheet_(ref_spectra)'!C949</f>
        <v>-214.92903818136821</v>
      </c>
      <c r="E949" s="18">
        <f>Chls_fit!$C$2*'worksheet_(ref_spectra)'!D949</f>
        <v>-353.26515004123195</v>
      </c>
      <c r="F949" s="18">
        <f t="shared" si="28"/>
        <v>-568.19418822260013</v>
      </c>
      <c r="G949" s="18">
        <f>Chls_fit!D$2*'worksheet_(ref_spectra)'!E949</f>
        <v>-30.648223278907214</v>
      </c>
      <c r="H949" s="18">
        <f>Chls_fit!E$2*'worksheet_(ref_spectra)'!F949</f>
        <v>0.80609097106437955</v>
      </c>
      <c r="I949" s="18">
        <f t="shared" si="29"/>
        <v>-29.842132307842835</v>
      </c>
      <c r="J949" s="18">
        <f>Cars_fit!$B$2*'worksheet_(ref_spectra)'!G949</f>
        <v>0</v>
      </c>
      <c r="K949" s="18">
        <f>Cars_fit!$C$2*'worksheet_(ref_spectra)'!H949</f>
        <v>0</v>
      </c>
      <c r="L949" s="18">
        <f>Cars_fit!$D$2*'worksheet_(ref_spectra)'!I949</f>
        <v>0</v>
      </c>
      <c r="M949" s="18">
        <f>Cars_fit!$E$2*'worksheet_(ref_spectra)'!J949</f>
        <v>0</v>
      </c>
      <c r="N949" s="18">
        <f>Cars_fit!$F$2*'worksheet_(ref_spectra)'!K949</f>
        <v>0</v>
      </c>
    </row>
    <row r="950" spans="1:14" x14ac:dyDescent="0.25">
      <c r="A950" s="18">
        <f>'worksheet_(ref_spectra)'!A950</f>
        <v>729.19999999997799</v>
      </c>
      <c r="B950" s="18">
        <f>'worksheet_(ref_spectra)'!B950</f>
        <v>-971.16071765523395</v>
      </c>
      <c r="C950" s="18">
        <f>'worksheet_(ref_spectra)'!Z950</f>
        <v>-531.62117061834931</v>
      </c>
      <c r="D950" s="18">
        <f>Chls_fit!$B$2*'worksheet_(ref_spectra)'!C950</f>
        <v>-202.28615358246421</v>
      </c>
      <c r="E950" s="18">
        <f>Chls_fit!$C$2*'worksheet_(ref_spectra)'!D950</f>
        <v>-327.09736114928887</v>
      </c>
      <c r="F950" s="18">
        <f t="shared" si="28"/>
        <v>-529.38351473175305</v>
      </c>
      <c r="G950" s="18">
        <f>Chls_fit!D$2*'worksheet_(ref_spectra)'!E950</f>
        <v>-0.62547394446749416</v>
      </c>
      <c r="H950" s="18">
        <f>Chls_fit!E$2*'worksheet_(ref_spectra)'!F950</f>
        <v>-1.6121819421287591</v>
      </c>
      <c r="I950" s="18">
        <f t="shared" si="29"/>
        <v>-2.2376558865962535</v>
      </c>
      <c r="J950" s="18">
        <f>Cars_fit!$B$2*'worksheet_(ref_spectra)'!G950</f>
        <v>0</v>
      </c>
      <c r="K950" s="18">
        <f>Cars_fit!$C$2*'worksheet_(ref_spectra)'!H950</f>
        <v>0</v>
      </c>
      <c r="L950" s="18">
        <f>Cars_fit!$D$2*'worksheet_(ref_spectra)'!I950</f>
        <v>0</v>
      </c>
      <c r="M950" s="18">
        <f>Cars_fit!$E$2*'worksheet_(ref_spectra)'!J950</f>
        <v>0</v>
      </c>
      <c r="N950" s="18">
        <f>Cars_fit!$F$2*'worksheet_(ref_spectra)'!K950</f>
        <v>0</v>
      </c>
    </row>
    <row r="951" spans="1:14" x14ac:dyDescent="0.25">
      <c r="A951" s="18">
        <f>'worksheet_(ref_spectra)'!A951</f>
        <v>729.59999999997797</v>
      </c>
      <c r="B951" s="18">
        <f>'worksheet_(ref_spectra)'!B951</f>
        <v>-972.09778774290999</v>
      </c>
      <c r="C951" s="18">
        <f>'worksheet_(ref_spectra)'!Z951</f>
        <v>-620.29152726669849</v>
      </c>
      <c r="D951" s="18">
        <f>Chls_fit!$B$2*'worksheet_(ref_spectra)'!C951</f>
        <v>-151.71461518684816</v>
      </c>
      <c r="E951" s="18">
        <f>Chls_fit!$C$2*'worksheet_(ref_spectra)'!D951</f>
        <v>-444.85241116303285</v>
      </c>
      <c r="F951" s="18">
        <f t="shared" si="28"/>
        <v>-596.56702634988096</v>
      </c>
      <c r="G951" s="18">
        <f>Chls_fit!D$2*'worksheet_(ref_spectra)'!E951</f>
        <v>-4.3783176112724593</v>
      </c>
      <c r="H951" s="18">
        <f>Chls_fit!E$2*'worksheet_(ref_spectra)'!F951</f>
        <v>-19.346183305545111</v>
      </c>
      <c r="I951" s="18">
        <f t="shared" si="29"/>
        <v>-23.724500916817568</v>
      </c>
      <c r="J951" s="18">
        <f>Cars_fit!$B$2*'worksheet_(ref_spectra)'!G951</f>
        <v>0</v>
      </c>
      <c r="K951" s="18">
        <f>Cars_fit!$C$2*'worksheet_(ref_spectra)'!H951</f>
        <v>0</v>
      </c>
      <c r="L951" s="18">
        <f>Cars_fit!$D$2*'worksheet_(ref_spectra)'!I951</f>
        <v>0</v>
      </c>
      <c r="M951" s="18">
        <f>Cars_fit!$E$2*'worksheet_(ref_spectra)'!J951</f>
        <v>0</v>
      </c>
      <c r="N951" s="18">
        <f>Cars_fit!$F$2*'worksheet_(ref_spectra)'!K951</f>
        <v>0</v>
      </c>
    </row>
    <row r="952" spans="1:14" x14ac:dyDescent="0.25">
      <c r="A952" s="18">
        <f>'worksheet_(ref_spectra)'!A952</f>
        <v>729.99999999997794</v>
      </c>
      <c r="B952" s="18">
        <f>'worksheet_(ref_spectra)'!B952</f>
        <v>-1245.08761915325</v>
      </c>
      <c r="C952" s="18">
        <f>'worksheet_(ref_spectra)'!Z952</f>
        <v>-542.63335584144238</v>
      </c>
      <c r="D952" s="18">
        <f>Chls_fit!$B$2*'worksheet_(ref_spectra)'!C952</f>
        <v>-18.96432689835602</v>
      </c>
      <c r="E952" s="18">
        <f>Chls_fit!$C$2*'worksheet_(ref_spectra)'!D952</f>
        <v>-490.64604172393325</v>
      </c>
      <c r="F952" s="18">
        <f t="shared" si="28"/>
        <v>-509.61036862228929</v>
      </c>
      <c r="G952" s="18">
        <f>Chls_fit!D$2*'worksheet_(ref_spectra)'!E952</f>
        <v>-11.258531000414894</v>
      </c>
      <c r="H952" s="18">
        <f>Chls_fit!E$2*'worksheet_(ref_spectra)'!F952</f>
        <v>-21.764456218738246</v>
      </c>
      <c r="I952" s="18">
        <f t="shared" si="29"/>
        <v>-33.022987219153137</v>
      </c>
      <c r="J952" s="18">
        <f>Cars_fit!$B$2*'worksheet_(ref_spectra)'!G952</f>
        <v>0</v>
      </c>
      <c r="K952" s="18">
        <f>Cars_fit!$C$2*'worksheet_(ref_spectra)'!H952</f>
        <v>0</v>
      </c>
      <c r="L952" s="18">
        <f>Cars_fit!$D$2*'worksheet_(ref_spectra)'!I952</f>
        <v>0</v>
      </c>
      <c r="M952" s="18">
        <f>Cars_fit!$E$2*'worksheet_(ref_spectra)'!J952</f>
        <v>0</v>
      </c>
      <c r="N952" s="18">
        <f>Cars_fit!$F$2*'worksheet_(ref_spectra)'!K952</f>
        <v>0</v>
      </c>
    </row>
    <row r="953" spans="1:14" x14ac:dyDescent="0.25">
      <c r="A953" s="18">
        <f>'worksheet_(ref_spectra)'!A953</f>
        <v>730.39999999997804</v>
      </c>
      <c r="B953" s="18">
        <f>'worksheet_(ref_spectra)'!B953</f>
        <v>-775.34976453306103</v>
      </c>
      <c r="C953" s="18">
        <f>'worksheet_(ref_spectra)'!Z953</f>
        <v>-856.50304194722605</v>
      </c>
      <c r="D953" s="18">
        <f>Chls_fit!$B$2*'worksheet_(ref_spectra)'!C953</f>
        <v>-240.21480737917625</v>
      </c>
      <c r="E953" s="18">
        <f>Chls_fit!$C$2*'worksheet_(ref_spectra)'!D953</f>
        <v>-556.06551395379108</v>
      </c>
      <c r="F953" s="18">
        <f t="shared" si="28"/>
        <v>-796.28032133296733</v>
      </c>
      <c r="G953" s="18">
        <f>Chls_fit!D$2*'worksheet_(ref_spectra)'!E953</f>
        <v>-23.142535945297283</v>
      </c>
      <c r="H953" s="18">
        <f>Chls_fit!E$2*'worksheet_(ref_spectra)'!F953</f>
        <v>-37.080184668961458</v>
      </c>
      <c r="I953" s="18">
        <f t="shared" si="29"/>
        <v>-60.222720614258741</v>
      </c>
      <c r="J953" s="18">
        <f>Cars_fit!$B$2*'worksheet_(ref_spectra)'!G953</f>
        <v>0</v>
      </c>
      <c r="K953" s="18">
        <f>Cars_fit!$C$2*'worksheet_(ref_spectra)'!H953</f>
        <v>0</v>
      </c>
      <c r="L953" s="18">
        <f>Cars_fit!$D$2*'worksheet_(ref_spectra)'!I953</f>
        <v>0</v>
      </c>
      <c r="M953" s="18">
        <f>Cars_fit!$E$2*'worksheet_(ref_spectra)'!J953</f>
        <v>0</v>
      </c>
      <c r="N953" s="18">
        <f>Cars_fit!$F$2*'worksheet_(ref_spectra)'!K953</f>
        <v>0</v>
      </c>
    </row>
    <row r="954" spans="1:14" x14ac:dyDescent="0.25">
      <c r="A954" s="18">
        <f>'worksheet_(ref_spectra)'!A954</f>
        <v>730.79999999997801</v>
      </c>
      <c r="B954" s="18">
        <f>'worksheet_(ref_spectra)'!B954</f>
        <v>-1115.2629342873402</v>
      </c>
      <c r="C954" s="18">
        <f>'worksheet_(ref_spectra)'!Z954</f>
        <v>-666.02610694000043</v>
      </c>
      <c r="D954" s="18">
        <f>Chls_fit!$B$2*'worksheet_(ref_spectra)'!C954</f>
        <v>-107.46451909068411</v>
      </c>
      <c r="E954" s="18">
        <f>Chls_fit!$C$2*'worksheet_(ref_spectra)'!D954</f>
        <v>-542.98161950781946</v>
      </c>
      <c r="F954" s="18">
        <f t="shared" si="28"/>
        <v>-650.44613859850358</v>
      </c>
      <c r="G954" s="18">
        <f>Chls_fit!D$2*'worksheet_(ref_spectra)'!E954</f>
        <v>-1.8764218334024825</v>
      </c>
      <c r="H954" s="18">
        <f>Chls_fit!E$2*'worksheet_(ref_spectra)'!F954</f>
        <v>-13.703546508094453</v>
      </c>
      <c r="I954" s="18">
        <f t="shared" si="29"/>
        <v>-15.579968341496935</v>
      </c>
      <c r="J954" s="18">
        <f>Cars_fit!$B$2*'worksheet_(ref_spectra)'!G954</f>
        <v>0</v>
      </c>
      <c r="K954" s="18">
        <f>Cars_fit!$C$2*'worksheet_(ref_spectra)'!H954</f>
        <v>0</v>
      </c>
      <c r="L954" s="18">
        <f>Cars_fit!$D$2*'worksheet_(ref_spectra)'!I954</f>
        <v>0</v>
      </c>
      <c r="M954" s="18">
        <f>Cars_fit!$E$2*'worksheet_(ref_spectra)'!J954</f>
        <v>0</v>
      </c>
      <c r="N954" s="18">
        <f>Cars_fit!$F$2*'worksheet_(ref_spectra)'!K954</f>
        <v>0</v>
      </c>
    </row>
    <row r="955" spans="1:14" x14ac:dyDescent="0.25">
      <c r="A955" s="18">
        <f>'worksheet_(ref_spectra)'!A955</f>
        <v>731.19999999997799</v>
      </c>
      <c r="B955" s="18">
        <f>'worksheet_(ref_spectra)'!B955</f>
        <v>-933.84373264245096</v>
      </c>
      <c r="C955" s="18">
        <f>'worksheet_(ref_spectra)'!Z955</f>
        <v>-631.6907030479183</v>
      </c>
      <c r="D955" s="18">
        <f>Chls_fit!$B$2*'worksheet_(ref_spectra)'!C955</f>
        <v>-31.607211497260032</v>
      </c>
      <c r="E955" s="18">
        <f>Chls_fit!$C$2*'worksheet_(ref_spectra)'!D955</f>
        <v>-595.31719729170572</v>
      </c>
      <c r="F955" s="18">
        <f t="shared" si="28"/>
        <v>-626.92440878896571</v>
      </c>
      <c r="G955" s="18">
        <f>Chls_fit!D$2*'worksheet_(ref_spectra)'!E955</f>
        <v>8.1311612780774247</v>
      </c>
      <c r="H955" s="18">
        <f>Chls_fit!E$2*'worksheet_(ref_spectra)'!F955</f>
        <v>-12.897455537030073</v>
      </c>
      <c r="I955" s="18">
        <f t="shared" si="29"/>
        <v>-4.766294258952648</v>
      </c>
      <c r="J955" s="18">
        <f>Cars_fit!$B$2*'worksheet_(ref_spectra)'!G955</f>
        <v>0</v>
      </c>
      <c r="K955" s="18">
        <f>Cars_fit!$C$2*'worksheet_(ref_spectra)'!H955</f>
        <v>0</v>
      </c>
      <c r="L955" s="18">
        <f>Cars_fit!$D$2*'worksheet_(ref_spectra)'!I955</f>
        <v>0</v>
      </c>
      <c r="M955" s="18">
        <f>Cars_fit!$E$2*'worksheet_(ref_spectra)'!J955</f>
        <v>0</v>
      </c>
      <c r="N955" s="18">
        <f>Cars_fit!$F$2*'worksheet_(ref_spectra)'!K955</f>
        <v>0</v>
      </c>
    </row>
    <row r="956" spans="1:14" x14ac:dyDescent="0.25">
      <c r="A956" s="18">
        <f>'worksheet_(ref_spectra)'!A956</f>
        <v>731.59999999997797</v>
      </c>
      <c r="B956" s="18">
        <f>'worksheet_(ref_spectra)'!B956</f>
        <v>-549.17321791833501</v>
      </c>
      <c r="C956" s="18">
        <f>'worksheet_(ref_spectra)'!Z956</f>
        <v>-604.00911337574667</v>
      </c>
      <c r="D956" s="18">
        <f>Chls_fit!$B$2*'worksheet_(ref_spectra)'!C956</f>
        <v>50.571538395616052</v>
      </c>
      <c r="E956" s="18">
        <f>Chls_fit!$C$2*'worksheet_(ref_spectra)'!D956</f>
        <v>-634.56888062962037</v>
      </c>
      <c r="F956" s="18">
        <f t="shared" si="28"/>
        <v>-583.99734223400435</v>
      </c>
      <c r="G956" s="18">
        <f>Chls_fit!D$2*'worksheet_(ref_spectra)'!E956</f>
        <v>16.262322556154849</v>
      </c>
      <c r="H956" s="18">
        <f>Chls_fit!E$2*'worksheet_(ref_spectra)'!F956</f>
        <v>-36.274093697897079</v>
      </c>
      <c r="I956" s="18">
        <f t="shared" si="29"/>
        <v>-20.01177114174223</v>
      </c>
      <c r="J956" s="18">
        <f>Cars_fit!$B$2*'worksheet_(ref_spectra)'!G956</f>
        <v>0</v>
      </c>
      <c r="K956" s="18">
        <f>Cars_fit!$C$2*'worksheet_(ref_spectra)'!H956</f>
        <v>0</v>
      </c>
      <c r="L956" s="18">
        <f>Cars_fit!$D$2*'worksheet_(ref_spectra)'!I956</f>
        <v>0</v>
      </c>
      <c r="M956" s="18">
        <f>Cars_fit!$E$2*'worksheet_(ref_spectra)'!J956</f>
        <v>0</v>
      </c>
      <c r="N956" s="18">
        <f>Cars_fit!$F$2*'worksheet_(ref_spectra)'!K956</f>
        <v>0</v>
      </c>
    </row>
    <row r="957" spans="1:14" x14ac:dyDescent="0.25">
      <c r="A957" s="18">
        <f>'worksheet_(ref_spectra)'!A957</f>
        <v>731.99999999997794</v>
      </c>
      <c r="B957" s="18">
        <f>'worksheet_(ref_spectra)'!B957</f>
        <v>-1265.1660686663402</v>
      </c>
      <c r="C957" s="18">
        <f>'worksheet_(ref_spectra)'!Z957</f>
        <v>-898.82490439363994</v>
      </c>
      <c r="D957" s="18">
        <f>Chls_fit!$B$2*'worksheet_(ref_spectra)'!C957</f>
        <v>-107.46451909068411</v>
      </c>
      <c r="E957" s="18">
        <f>Chls_fit!$C$2*'worksheet_(ref_spectra)'!D957</f>
        <v>-758.86587786635016</v>
      </c>
      <c r="F957" s="18">
        <f t="shared" si="28"/>
        <v>-866.33039695703428</v>
      </c>
      <c r="G957" s="18">
        <f>Chls_fit!D$2*'worksheet_(ref_spectra)'!E957</f>
        <v>-7.5056873336099299</v>
      </c>
      <c r="H957" s="18">
        <f>Chls_fit!E$2*'worksheet_(ref_spectra)'!F957</f>
        <v>-24.988820102995767</v>
      </c>
      <c r="I957" s="18">
        <f t="shared" si="29"/>
        <v>-32.494507436605694</v>
      </c>
      <c r="J957" s="18">
        <f>Cars_fit!$B$2*'worksheet_(ref_spectra)'!G957</f>
        <v>0</v>
      </c>
      <c r="K957" s="18">
        <f>Cars_fit!$C$2*'worksheet_(ref_spectra)'!H957</f>
        <v>0</v>
      </c>
      <c r="L957" s="18">
        <f>Cars_fit!$D$2*'worksheet_(ref_spectra)'!I957</f>
        <v>0</v>
      </c>
      <c r="M957" s="18">
        <f>Cars_fit!$E$2*'worksheet_(ref_spectra)'!J957</f>
        <v>0</v>
      </c>
      <c r="N957" s="18">
        <f>Cars_fit!$F$2*'worksheet_(ref_spectra)'!K957</f>
        <v>0</v>
      </c>
    </row>
    <row r="958" spans="1:14" x14ac:dyDescent="0.25">
      <c r="A958" s="18">
        <f>'worksheet_(ref_spectra)'!A958</f>
        <v>732.39999999997804</v>
      </c>
      <c r="B958" s="18">
        <f>'worksheet_(ref_spectra)'!B958</f>
        <v>-1487.50616793572</v>
      </c>
      <c r="C958" s="18">
        <f>'worksheet_(ref_spectra)'!Z958</f>
        <v>-902.94843397672503</v>
      </c>
      <c r="D958" s="18">
        <f>Chls_fit!$B$2*'worksheet_(ref_spectra)'!C958</f>
        <v>-82.178749892876084</v>
      </c>
      <c r="E958" s="18">
        <f>Chls_fit!$C$2*'worksheet_(ref_spectra)'!D958</f>
        <v>-778.49171953530742</v>
      </c>
      <c r="F958" s="18">
        <f t="shared" si="28"/>
        <v>-860.67046942818354</v>
      </c>
      <c r="G958" s="18">
        <f>Chls_fit!D$2*'worksheet_(ref_spectra)'!E958</f>
        <v>1.2509478889349883</v>
      </c>
      <c r="H958" s="18">
        <f>Chls_fit!E$2*'worksheet_(ref_spectra)'!F958</f>
        <v>-43.528912437476492</v>
      </c>
      <c r="I958" s="18">
        <f t="shared" si="29"/>
        <v>-42.277964548541505</v>
      </c>
      <c r="J958" s="18">
        <f>Cars_fit!$B$2*'worksheet_(ref_spectra)'!G958</f>
        <v>0</v>
      </c>
      <c r="K958" s="18">
        <f>Cars_fit!$C$2*'worksheet_(ref_spectra)'!H958</f>
        <v>0</v>
      </c>
      <c r="L958" s="18">
        <f>Cars_fit!$D$2*'worksheet_(ref_spectra)'!I958</f>
        <v>0</v>
      </c>
      <c r="M958" s="18">
        <f>Cars_fit!$E$2*'worksheet_(ref_spectra)'!J958</f>
        <v>0</v>
      </c>
      <c r="N958" s="18">
        <f>Cars_fit!$F$2*'worksheet_(ref_spectra)'!K958</f>
        <v>0</v>
      </c>
    </row>
    <row r="959" spans="1:14" x14ac:dyDescent="0.25">
      <c r="A959" s="18">
        <f>'worksheet_(ref_spectra)'!A959</f>
        <v>732.79999999997801</v>
      </c>
      <c r="B959" s="18">
        <f>'worksheet_(ref_spectra)'!B959</f>
        <v>-1708.4496458808899</v>
      </c>
      <c r="C959" s="18">
        <f>'worksheet_(ref_spectra)'!Z959</f>
        <v>-1002.5777823510821</v>
      </c>
      <c r="D959" s="18">
        <f>Chls_fit!$B$2*'worksheet_(ref_spectra)'!C959</f>
        <v>-113.78596139013612</v>
      </c>
      <c r="E959" s="18">
        <f>Chls_fit!$C$2*'worksheet_(ref_spectra)'!D959</f>
        <v>-837.36924454217944</v>
      </c>
      <c r="F959" s="18">
        <f t="shared" si="28"/>
        <v>-951.15520593231554</v>
      </c>
      <c r="G959" s="18">
        <f>Chls_fit!D$2*'worksheet_(ref_spectra)'!E959</f>
        <v>5.0037915557399533</v>
      </c>
      <c r="H959" s="18">
        <f>Chls_fit!E$2*'worksheet_(ref_spectra)'!F959</f>
        <v>-56.426367974506569</v>
      </c>
      <c r="I959" s="18">
        <f t="shared" si="29"/>
        <v>-51.422576418766617</v>
      </c>
      <c r="J959" s="18">
        <f>Cars_fit!$B$2*'worksheet_(ref_spectra)'!G959</f>
        <v>0</v>
      </c>
      <c r="K959" s="18">
        <f>Cars_fit!$C$2*'worksheet_(ref_spectra)'!H959</f>
        <v>0</v>
      </c>
      <c r="L959" s="18">
        <f>Cars_fit!$D$2*'worksheet_(ref_spectra)'!I959</f>
        <v>0</v>
      </c>
      <c r="M959" s="18">
        <f>Cars_fit!$E$2*'worksheet_(ref_spectra)'!J959</f>
        <v>0</v>
      </c>
      <c r="N959" s="18">
        <f>Cars_fit!$F$2*'worksheet_(ref_spectra)'!K959</f>
        <v>0</v>
      </c>
    </row>
    <row r="960" spans="1:14" x14ac:dyDescent="0.25">
      <c r="A960" s="18">
        <f>'worksheet_(ref_spectra)'!A960</f>
        <v>733.19999999997799</v>
      </c>
      <c r="B960" s="18">
        <f>'worksheet_(ref_spectra)'!B960</f>
        <v>-994.80647584640496</v>
      </c>
      <c r="C960" s="18">
        <f>'worksheet_(ref_spectra)'!Z960</f>
        <v>-867.34098656793219</v>
      </c>
      <c r="D960" s="18">
        <f>Chls_fit!$B$2*'worksheet_(ref_spectra)'!C960</f>
        <v>-31.607211497260032</v>
      </c>
      <c r="E960" s="18">
        <f>Chls_fit!$C$2*'worksheet_(ref_spectra)'!D960</f>
        <v>-785.03366675829318</v>
      </c>
      <c r="F960" s="18">
        <f t="shared" si="28"/>
        <v>-816.64087825555316</v>
      </c>
      <c r="G960" s="18">
        <f>Chls_fit!D$2*'worksheet_(ref_spectra)'!E960</f>
        <v>2.5018957778699766</v>
      </c>
      <c r="H960" s="18">
        <f>Chls_fit!E$2*'worksheet_(ref_spectra)'!F960</f>
        <v>-53.202004090249048</v>
      </c>
      <c r="I960" s="18">
        <f t="shared" si="29"/>
        <v>-50.700108312379072</v>
      </c>
      <c r="J960" s="18">
        <f>Cars_fit!$B$2*'worksheet_(ref_spectra)'!G960</f>
        <v>0</v>
      </c>
      <c r="K960" s="18">
        <f>Cars_fit!$C$2*'worksheet_(ref_spectra)'!H960</f>
        <v>0</v>
      </c>
      <c r="L960" s="18">
        <f>Cars_fit!$D$2*'worksheet_(ref_spectra)'!I960</f>
        <v>0</v>
      </c>
      <c r="M960" s="18">
        <f>Cars_fit!$E$2*'worksheet_(ref_spectra)'!J960</f>
        <v>0</v>
      </c>
      <c r="N960" s="18">
        <f>Cars_fit!$F$2*'worksheet_(ref_spectra)'!K960</f>
        <v>0</v>
      </c>
    </row>
    <row r="961" spans="1:14" x14ac:dyDescent="0.25">
      <c r="A961" s="18">
        <f>'worksheet_(ref_spectra)'!A961</f>
        <v>733.59999999997797</v>
      </c>
      <c r="B961" s="18">
        <f>'worksheet_(ref_spectra)'!B961</f>
        <v>-1462.9578084244499</v>
      </c>
      <c r="C961" s="18">
        <f>'worksheet_(ref_spectra)'!Z961</f>
        <v>-898.94625344257713</v>
      </c>
      <c r="D961" s="18">
        <f>Chls_fit!$B$2*'worksheet_(ref_spectra)'!C961</f>
        <v>-25.285769197808026</v>
      </c>
      <c r="E961" s="18">
        <f>Chls_fit!$C$2*'worksheet_(ref_spectra)'!D961</f>
        <v>-830.82729731919369</v>
      </c>
      <c r="F961" s="18">
        <f t="shared" si="28"/>
        <v>-856.1130665170017</v>
      </c>
      <c r="G961" s="18">
        <f>Chls_fit!D$2*'worksheet_(ref_spectra)'!E961</f>
        <v>8.7566352225449187</v>
      </c>
      <c r="H961" s="18">
        <f>Chls_fit!E$2*'worksheet_(ref_spectra)'!F961</f>
        <v>-51.589822148120291</v>
      </c>
      <c r="I961" s="18">
        <f t="shared" si="29"/>
        <v>-42.833186925575376</v>
      </c>
      <c r="J961" s="18">
        <f>Cars_fit!$B$2*'worksheet_(ref_spectra)'!G961</f>
        <v>0</v>
      </c>
      <c r="K961" s="18">
        <f>Cars_fit!$C$2*'worksheet_(ref_spectra)'!H961</f>
        <v>0</v>
      </c>
      <c r="L961" s="18">
        <f>Cars_fit!$D$2*'worksheet_(ref_spectra)'!I961</f>
        <v>0</v>
      </c>
      <c r="M961" s="18">
        <f>Cars_fit!$E$2*'worksheet_(ref_spectra)'!J961</f>
        <v>0</v>
      </c>
      <c r="N961" s="18">
        <f>Cars_fit!$F$2*'worksheet_(ref_spectra)'!K961</f>
        <v>0</v>
      </c>
    </row>
    <row r="962" spans="1:14" x14ac:dyDescent="0.25">
      <c r="A962" s="18">
        <f>'worksheet_(ref_spectra)'!A962</f>
        <v>733.99999999997794</v>
      </c>
      <c r="B962" s="18">
        <f>'worksheet_(ref_spectra)'!B962</f>
        <v>-963.52202619413504</v>
      </c>
      <c r="C962" s="18">
        <f>'worksheet_(ref_spectra)'!Z962</f>
        <v>-1049.6549252777486</v>
      </c>
      <c r="D962" s="18">
        <f>Chls_fit!$B$2*'worksheet_(ref_spectra)'!C962</f>
        <v>-113.78596139013612</v>
      </c>
      <c r="E962" s="18">
        <f>Chls_fit!$C$2*'worksheet_(ref_spectra)'!D962</f>
        <v>-896.24676954905146</v>
      </c>
      <c r="F962" s="18">
        <f t="shared" si="28"/>
        <v>-1010.0327309391876</v>
      </c>
      <c r="G962" s="18">
        <f>Chls_fit!D$2*'worksheet_(ref_spectra)'!E962</f>
        <v>14.385900722752366</v>
      </c>
      <c r="H962" s="18">
        <f>Chls_fit!E$2*'worksheet_(ref_spectra)'!F962</f>
        <v>-54.008095061313426</v>
      </c>
      <c r="I962" s="18">
        <f t="shared" si="29"/>
        <v>-39.622194338561059</v>
      </c>
      <c r="J962" s="18">
        <f>Cars_fit!$B$2*'worksheet_(ref_spectra)'!G962</f>
        <v>0</v>
      </c>
      <c r="K962" s="18">
        <f>Cars_fit!$C$2*'worksheet_(ref_spectra)'!H962</f>
        <v>0</v>
      </c>
      <c r="L962" s="18">
        <f>Cars_fit!$D$2*'worksheet_(ref_spectra)'!I962</f>
        <v>0</v>
      </c>
      <c r="M962" s="18">
        <f>Cars_fit!$E$2*'worksheet_(ref_spectra)'!J962</f>
        <v>0</v>
      </c>
      <c r="N962" s="18">
        <f>Cars_fit!$F$2*'worksheet_(ref_spectra)'!K962</f>
        <v>0</v>
      </c>
    </row>
    <row r="963" spans="1:14" x14ac:dyDescent="0.25">
      <c r="A963" s="18">
        <f>'worksheet_(ref_spectra)'!A963</f>
        <v>734.39999999997804</v>
      </c>
      <c r="B963" s="18">
        <f>'worksheet_(ref_spectra)'!B963</f>
        <v>-1345.0669470160899</v>
      </c>
      <c r="C963" s="18">
        <f>'worksheet_(ref_spectra)'!Z963</f>
        <v>-1105.872133735264</v>
      </c>
      <c r="D963" s="18">
        <f>Chls_fit!$B$2*'worksheet_(ref_spectra)'!C963</f>
        <v>-101.1430767912321</v>
      </c>
      <c r="E963" s="18">
        <f>Chls_fit!$C$2*'worksheet_(ref_spectra)'!D963</f>
        <v>-928.95650566398035</v>
      </c>
      <c r="F963" s="18">
        <f t="shared" ref="F963:F1001" si="30">D963+E963</f>
        <v>-1030.0995824552124</v>
      </c>
      <c r="G963" s="18">
        <f>Chls_fit!D$2*'worksheet_(ref_spectra)'!E963</f>
        <v>0</v>
      </c>
      <c r="H963" s="18">
        <f>Chls_fit!E$2*'worksheet_(ref_spectra)'!F963</f>
        <v>-75.772551280051673</v>
      </c>
      <c r="I963" s="18">
        <f t="shared" ref="I963:I1001" si="31">G963+H963</f>
        <v>-75.772551280051673</v>
      </c>
      <c r="J963" s="18">
        <f>Cars_fit!$B$2*'worksheet_(ref_spectra)'!G963</f>
        <v>0</v>
      </c>
      <c r="K963" s="18">
        <f>Cars_fit!$C$2*'worksheet_(ref_spectra)'!H963</f>
        <v>0</v>
      </c>
      <c r="L963" s="18">
        <f>Cars_fit!$D$2*'worksheet_(ref_spectra)'!I963</f>
        <v>0</v>
      </c>
      <c r="M963" s="18">
        <f>Cars_fit!$E$2*'worksheet_(ref_spectra)'!J963</f>
        <v>0</v>
      </c>
      <c r="N963" s="18">
        <f>Cars_fit!$F$2*'worksheet_(ref_spectra)'!K963</f>
        <v>0</v>
      </c>
    </row>
    <row r="964" spans="1:14" x14ac:dyDescent="0.25">
      <c r="A964" s="18">
        <f>'worksheet_(ref_spectra)'!A964</f>
        <v>734.79999999997801</v>
      </c>
      <c r="B964" s="18">
        <f>'worksheet_(ref_spectra)'!B964</f>
        <v>-1404.1565714606299</v>
      </c>
      <c r="C964" s="18">
        <f>'worksheet_(ref_spectra)'!Z964</f>
        <v>-1081.5239889588131</v>
      </c>
      <c r="D964" s="18">
        <f>Chls_fit!$B$2*'worksheet_(ref_spectra)'!C964</f>
        <v>-63.214422994520064</v>
      </c>
      <c r="E964" s="18">
        <f>Chls_fit!$C$2*'worksheet_(ref_spectra)'!D964</f>
        <v>-968.20818900189499</v>
      </c>
      <c r="F964" s="18">
        <f t="shared" si="30"/>
        <v>-1031.4226119964151</v>
      </c>
      <c r="G964" s="18">
        <f>Chls_fit!D$2*'worksheet_(ref_spectra)'!E964</f>
        <v>14.385900722752366</v>
      </c>
      <c r="H964" s="18">
        <f>Chls_fit!E$2*'worksheet_(ref_spectra)'!F964</f>
        <v>-64.48727768515036</v>
      </c>
      <c r="I964" s="18">
        <f t="shared" si="31"/>
        <v>-50.101376962397993</v>
      </c>
      <c r="J964" s="18">
        <f>Cars_fit!$B$2*'worksheet_(ref_spectra)'!G964</f>
        <v>0</v>
      </c>
      <c r="K964" s="18">
        <f>Cars_fit!$C$2*'worksheet_(ref_spectra)'!H964</f>
        <v>0</v>
      </c>
      <c r="L964" s="18">
        <f>Cars_fit!$D$2*'worksheet_(ref_spectra)'!I964</f>
        <v>0</v>
      </c>
      <c r="M964" s="18">
        <f>Cars_fit!$E$2*'worksheet_(ref_spectra)'!J964</f>
        <v>0</v>
      </c>
      <c r="N964" s="18">
        <f>Cars_fit!$F$2*'worksheet_(ref_spectra)'!K964</f>
        <v>0</v>
      </c>
    </row>
    <row r="965" spans="1:14" x14ac:dyDescent="0.25">
      <c r="A965" s="18">
        <f>'worksheet_(ref_spectra)'!A965</f>
        <v>735.19999999997799</v>
      </c>
      <c r="B965" s="18">
        <f>'worksheet_(ref_spectra)'!B965</f>
        <v>-1181.37426333701</v>
      </c>
      <c r="C965" s="18">
        <f>'worksheet_(ref_spectra)'!Z965</f>
        <v>-1545.3895477465283</v>
      </c>
      <c r="D965" s="18">
        <f>Chls_fit!$B$2*'worksheet_(ref_spectra)'!C965</f>
        <v>-385.60798026657238</v>
      </c>
      <c r="E965" s="18">
        <f>Chls_fit!$C$2*'worksheet_(ref_spectra)'!D965</f>
        <v>-1099.0471334616104</v>
      </c>
      <c r="F965" s="18">
        <f t="shared" si="30"/>
        <v>-1484.6551137281829</v>
      </c>
      <c r="G965" s="18">
        <f>Chls_fit!D$2*'worksheet_(ref_spectra)'!E965</f>
        <v>3.752843666804965</v>
      </c>
      <c r="H965" s="18">
        <f>Chls_fit!E$2*'worksheet_(ref_spectra)'!F965</f>
        <v>-64.48727768515036</v>
      </c>
      <c r="I965" s="18">
        <f t="shared" si="31"/>
        <v>-60.734434018345397</v>
      </c>
      <c r="J965" s="18">
        <f>Cars_fit!$B$2*'worksheet_(ref_spectra)'!G965</f>
        <v>0</v>
      </c>
      <c r="K965" s="18">
        <f>Cars_fit!$C$2*'worksheet_(ref_spectra)'!H965</f>
        <v>0</v>
      </c>
      <c r="L965" s="18">
        <f>Cars_fit!$D$2*'worksheet_(ref_spectra)'!I965</f>
        <v>0</v>
      </c>
      <c r="M965" s="18">
        <f>Cars_fit!$E$2*'worksheet_(ref_spectra)'!J965</f>
        <v>0</v>
      </c>
      <c r="N965" s="18">
        <f>Cars_fit!$F$2*'worksheet_(ref_spectra)'!K965</f>
        <v>0</v>
      </c>
    </row>
    <row r="966" spans="1:14" x14ac:dyDescent="0.25">
      <c r="A966" s="18">
        <f>'worksheet_(ref_spectra)'!A966</f>
        <v>735.59999999997797</v>
      </c>
      <c r="B966" s="18">
        <f>'worksheet_(ref_spectra)'!B966</f>
        <v>-1122.78257568598</v>
      </c>
      <c r="C966" s="18">
        <f>'worksheet_(ref_spectra)'!Z966</f>
        <v>-1141.9302177698446</v>
      </c>
      <c r="D966" s="18">
        <f>Chls_fit!$B$2*'worksheet_(ref_spectra)'!C966</f>
        <v>-88.500192192328086</v>
      </c>
      <c r="E966" s="18">
        <f>Chls_fit!$C$2*'worksheet_(ref_spectra)'!D966</f>
        <v>-1014.0018195627954</v>
      </c>
      <c r="F966" s="18">
        <f t="shared" si="30"/>
        <v>-1102.5020117551235</v>
      </c>
      <c r="G966" s="18">
        <f>Chls_fit!D$2*'worksheet_(ref_spectra)'!E966</f>
        <v>8.1311612780774247</v>
      </c>
      <c r="H966" s="18">
        <f>Chls_fit!E$2*'worksheet_(ref_spectra)'!F966</f>
        <v>-47.559367292798392</v>
      </c>
      <c r="I966" s="18">
        <f t="shared" si="31"/>
        <v>-39.428206014720971</v>
      </c>
      <c r="J966" s="18">
        <f>Cars_fit!$B$2*'worksheet_(ref_spectra)'!G966</f>
        <v>0</v>
      </c>
      <c r="K966" s="18">
        <f>Cars_fit!$C$2*'worksheet_(ref_spectra)'!H966</f>
        <v>0</v>
      </c>
      <c r="L966" s="18">
        <f>Cars_fit!$D$2*'worksheet_(ref_spectra)'!I966</f>
        <v>0</v>
      </c>
      <c r="M966" s="18">
        <f>Cars_fit!$E$2*'worksheet_(ref_spectra)'!J966</f>
        <v>0</v>
      </c>
      <c r="N966" s="18">
        <f>Cars_fit!$F$2*'worksheet_(ref_spectra)'!K966</f>
        <v>0</v>
      </c>
    </row>
    <row r="967" spans="1:14" x14ac:dyDescent="0.25">
      <c r="A967" s="18">
        <f>'worksheet_(ref_spectra)'!A967</f>
        <v>735.99999999997794</v>
      </c>
      <c r="B967" s="18">
        <f>'worksheet_(ref_spectra)'!B967</f>
        <v>-1579.2469156265001</v>
      </c>
      <c r="C967" s="18">
        <f>'worksheet_(ref_spectra)'!Z967</f>
        <v>-1163.2276208156018</v>
      </c>
      <c r="D967" s="18">
        <f>Chls_fit!$B$2*'worksheet_(ref_spectra)'!C967</f>
        <v>-101.1430767912321</v>
      </c>
      <c r="E967" s="18">
        <f>Chls_fit!$C$2*'worksheet_(ref_spectra)'!D967</f>
        <v>-1040.1696084547386</v>
      </c>
      <c r="F967" s="18">
        <f t="shared" si="30"/>
        <v>-1141.3126852459707</v>
      </c>
      <c r="G967" s="18">
        <f>Chls_fit!D$2*'worksheet_(ref_spectra)'!E967</f>
        <v>25.644431723167262</v>
      </c>
      <c r="H967" s="18">
        <f>Chls_fit!E$2*'worksheet_(ref_spectra)'!F967</f>
        <v>-47.559367292798392</v>
      </c>
      <c r="I967" s="18">
        <f t="shared" si="31"/>
        <v>-21.91493556963113</v>
      </c>
      <c r="J967" s="18">
        <f>Cars_fit!$B$2*'worksheet_(ref_spectra)'!G967</f>
        <v>0</v>
      </c>
      <c r="K967" s="18">
        <f>Cars_fit!$C$2*'worksheet_(ref_spectra)'!H967</f>
        <v>0</v>
      </c>
      <c r="L967" s="18">
        <f>Cars_fit!$D$2*'worksheet_(ref_spectra)'!I967</f>
        <v>0</v>
      </c>
      <c r="M967" s="18">
        <f>Cars_fit!$E$2*'worksheet_(ref_spectra)'!J967</f>
        <v>0</v>
      </c>
      <c r="N967" s="18">
        <f>Cars_fit!$F$2*'worksheet_(ref_spectra)'!K967</f>
        <v>0</v>
      </c>
    </row>
    <row r="968" spans="1:14" x14ac:dyDescent="0.25">
      <c r="A968" s="18">
        <f>'worksheet_(ref_spectra)'!A968</f>
        <v>736.39999999997804</v>
      </c>
      <c r="B968" s="18">
        <f>'worksheet_(ref_spectra)'!B968</f>
        <v>-1300.9972613756102</v>
      </c>
      <c r="C968" s="18">
        <f>'worksheet_(ref_spectra)'!Z968</f>
        <v>-1493.8866077223263</v>
      </c>
      <c r="D968" s="18">
        <f>Chls_fit!$B$2*'worksheet_(ref_spectra)'!C968</f>
        <v>-328.71499957150434</v>
      </c>
      <c r="E968" s="18">
        <f>Chls_fit!$C$2*'worksheet_(ref_spectra)'!D968</f>
        <v>-1125.2149223535537</v>
      </c>
      <c r="F968" s="18">
        <f t="shared" si="30"/>
        <v>-1453.9299219250579</v>
      </c>
      <c r="G968" s="18">
        <f>Chls_fit!D$2*'worksheet_(ref_spectra)'!E968</f>
        <v>4.3783176112724593</v>
      </c>
      <c r="H968" s="18">
        <f>Chls_fit!E$2*'worksheet_(ref_spectra)'!F968</f>
        <v>-44.335003408540878</v>
      </c>
      <c r="I968" s="18">
        <f t="shared" si="31"/>
        <v>-39.95668579726842</v>
      </c>
      <c r="J968" s="18">
        <f>Cars_fit!$B$2*'worksheet_(ref_spectra)'!G968</f>
        <v>0</v>
      </c>
      <c r="K968" s="18">
        <f>Cars_fit!$C$2*'worksheet_(ref_spectra)'!H968</f>
        <v>0</v>
      </c>
      <c r="L968" s="18">
        <f>Cars_fit!$D$2*'worksheet_(ref_spectra)'!I968</f>
        <v>0</v>
      </c>
      <c r="M968" s="18">
        <f>Cars_fit!$E$2*'worksheet_(ref_spectra)'!J968</f>
        <v>0</v>
      </c>
      <c r="N968" s="18">
        <f>Cars_fit!$F$2*'worksheet_(ref_spectra)'!K968</f>
        <v>0</v>
      </c>
    </row>
    <row r="969" spans="1:14" x14ac:dyDescent="0.25">
      <c r="A969" s="18">
        <f>'worksheet_(ref_spectra)'!A969</f>
        <v>736.79999999997801</v>
      </c>
      <c r="B969" s="18">
        <f>'worksheet_(ref_spectra)'!B969</f>
        <v>-1602.9172113837401</v>
      </c>
      <c r="C969" s="18">
        <f>'worksheet_(ref_spectra)'!Z969</f>
        <v>-1047.7765166473032</v>
      </c>
      <c r="D969" s="18">
        <f>Chls_fit!$B$2*'worksheet_(ref_spectra)'!C969</f>
        <v>-12.642884598904013</v>
      </c>
      <c r="E969" s="18">
        <f>Chls_fit!$C$2*'worksheet_(ref_spectra)'!D969</f>
        <v>-1020.5437667857811</v>
      </c>
      <c r="F969" s="18">
        <f t="shared" si="30"/>
        <v>-1033.1866513846851</v>
      </c>
      <c r="G969" s="18">
        <f>Chls_fit!D$2*'worksheet_(ref_spectra)'!E969</f>
        <v>33.775593001244687</v>
      </c>
      <c r="H969" s="18">
        <f>Chls_fit!E$2*'worksheet_(ref_spectra)'!F969</f>
        <v>-48.36545826386277</v>
      </c>
      <c r="I969" s="18">
        <f t="shared" si="31"/>
        <v>-14.589865262618083</v>
      </c>
      <c r="J969" s="18">
        <f>Cars_fit!$B$2*'worksheet_(ref_spectra)'!G969</f>
        <v>0</v>
      </c>
      <c r="K969" s="18">
        <f>Cars_fit!$C$2*'worksheet_(ref_spectra)'!H969</f>
        <v>0</v>
      </c>
      <c r="L969" s="18">
        <f>Cars_fit!$D$2*'worksheet_(ref_spectra)'!I969</f>
        <v>0</v>
      </c>
      <c r="M969" s="18">
        <f>Cars_fit!$E$2*'worksheet_(ref_spectra)'!J969</f>
        <v>0</v>
      </c>
      <c r="N969" s="18">
        <f>Cars_fit!$F$2*'worksheet_(ref_spectra)'!K969</f>
        <v>0</v>
      </c>
    </row>
    <row r="970" spans="1:14" x14ac:dyDescent="0.25">
      <c r="A970" s="18">
        <f>'worksheet_(ref_spectra)'!A970</f>
        <v>737.19999999997799</v>
      </c>
      <c r="B970" s="18">
        <f>'worksheet_(ref_spectra)'!B970</f>
        <v>-1663.8019944014102</v>
      </c>
      <c r="C970" s="18">
        <f>'worksheet_(ref_spectra)'!Z970</f>
        <v>-1577.6467328019803</v>
      </c>
      <c r="D970" s="18">
        <f>Chls_fit!$B$2*'worksheet_(ref_spectra)'!C970</f>
        <v>-360.32221106876437</v>
      </c>
      <c r="E970" s="18">
        <f>Chls_fit!$C$2*'worksheet_(ref_spectra)'!D970</f>
        <v>-1157.9246584684824</v>
      </c>
      <c r="F970" s="18">
        <f t="shared" si="30"/>
        <v>-1518.2468695372468</v>
      </c>
      <c r="G970" s="18">
        <f>Chls_fit!D$2*'worksheet_(ref_spectra)'!E970</f>
        <v>7.5056873336099299</v>
      </c>
      <c r="H970" s="18">
        <f>Chls_fit!E$2*'worksheet_(ref_spectra)'!F970</f>
        <v>-66.905550598343495</v>
      </c>
      <c r="I970" s="18">
        <f t="shared" si="31"/>
        <v>-59.399863264733568</v>
      </c>
      <c r="J970" s="18">
        <f>Cars_fit!$B$2*'worksheet_(ref_spectra)'!G970</f>
        <v>0</v>
      </c>
      <c r="K970" s="18">
        <f>Cars_fit!$C$2*'worksheet_(ref_spectra)'!H970</f>
        <v>0</v>
      </c>
      <c r="L970" s="18">
        <f>Cars_fit!$D$2*'worksheet_(ref_spectra)'!I970</f>
        <v>0</v>
      </c>
      <c r="M970" s="18">
        <f>Cars_fit!$E$2*'worksheet_(ref_spectra)'!J970</f>
        <v>0</v>
      </c>
      <c r="N970" s="18">
        <f>Cars_fit!$F$2*'worksheet_(ref_spectra)'!K970</f>
        <v>0</v>
      </c>
    </row>
    <row r="971" spans="1:14" x14ac:dyDescent="0.25">
      <c r="A971" s="18">
        <f>'worksheet_(ref_spectra)'!A971</f>
        <v>737.59999999997797</v>
      </c>
      <c r="B971" s="18">
        <f>'worksheet_(ref_spectra)'!B971</f>
        <v>-1399.3013929473</v>
      </c>
      <c r="C971" s="18">
        <f>'worksheet_(ref_spectra)'!Z971</f>
        <v>-1537.602103795452</v>
      </c>
      <c r="D971" s="18">
        <f>Chls_fit!$B$2*'worksheet_(ref_spectra)'!C971</f>
        <v>-354.00076876931234</v>
      </c>
      <c r="E971" s="18">
        <f>Chls_fit!$C$2*'worksheet_(ref_spectra)'!D971</f>
        <v>-1125.2149223535537</v>
      </c>
      <c r="F971" s="18">
        <f t="shared" si="30"/>
        <v>-1479.215691122866</v>
      </c>
      <c r="G971" s="18">
        <f>Chls_fit!D$2*'worksheet_(ref_spectra)'!E971</f>
        <v>-4.3783176112724593</v>
      </c>
      <c r="H971" s="18">
        <f>Chls_fit!E$2*'worksheet_(ref_spectra)'!F971</f>
        <v>-54.008095061313426</v>
      </c>
      <c r="I971" s="18">
        <f t="shared" si="31"/>
        <v>-58.386412672585884</v>
      </c>
      <c r="J971" s="18">
        <f>Cars_fit!$B$2*'worksheet_(ref_spectra)'!G971</f>
        <v>0</v>
      </c>
      <c r="K971" s="18">
        <f>Cars_fit!$C$2*'worksheet_(ref_spectra)'!H971</f>
        <v>0</v>
      </c>
      <c r="L971" s="18">
        <f>Cars_fit!$D$2*'worksheet_(ref_spectra)'!I971</f>
        <v>0</v>
      </c>
      <c r="M971" s="18">
        <f>Cars_fit!$E$2*'worksheet_(ref_spectra)'!J971</f>
        <v>0</v>
      </c>
      <c r="N971" s="18">
        <f>Cars_fit!$F$2*'worksheet_(ref_spectra)'!K971</f>
        <v>0</v>
      </c>
    </row>
    <row r="972" spans="1:14" x14ac:dyDescent="0.25">
      <c r="A972" s="18">
        <f>'worksheet_(ref_spectra)'!A972</f>
        <v>737.99999999997794</v>
      </c>
      <c r="B972" s="18">
        <f>'worksheet_(ref_spectra)'!B972</f>
        <v>-1606.83709308692</v>
      </c>
      <c r="C972" s="18">
        <f>'worksheet_(ref_spectra)'!Z972</f>
        <v>-1665.4670375167327</v>
      </c>
      <c r="D972" s="18">
        <f>Chls_fit!$B$2*'worksheet_(ref_spectra)'!C972</f>
        <v>-297.1077880742443</v>
      </c>
      <c r="E972" s="18">
        <f>Chls_fit!$C$2*'worksheet_(ref_spectra)'!D972</f>
        <v>-1288.763602928198</v>
      </c>
      <c r="F972" s="18">
        <f t="shared" si="30"/>
        <v>-1585.8713910024424</v>
      </c>
      <c r="G972" s="18">
        <f>Chls_fit!D$2*'worksheet_(ref_spectra)'!E972</f>
        <v>-11.884004944882388</v>
      </c>
      <c r="H972" s="18">
        <f>Chls_fit!E$2*'worksheet_(ref_spectra)'!F972</f>
        <v>-67.711641569407888</v>
      </c>
      <c r="I972" s="18">
        <f t="shared" si="31"/>
        <v>-79.59564651429028</v>
      </c>
      <c r="J972" s="18">
        <f>Cars_fit!$B$2*'worksheet_(ref_spectra)'!G972</f>
        <v>0</v>
      </c>
      <c r="K972" s="18">
        <f>Cars_fit!$C$2*'worksheet_(ref_spectra)'!H972</f>
        <v>0</v>
      </c>
      <c r="L972" s="18">
        <f>Cars_fit!$D$2*'worksheet_(ref_spectra)'!I972</f>
        <v>0</v>
      </c>
      <c r="M972" s="18">
        <f>Cars_fit!$E$2*'worksheet_(ref_spectra)'!J972</f>
        <v>0</v>
      </c>
      <c r="N972" s="18">
        <f>Cars_fit!$F$2*'worksheet_(ref_spectra)'!K972</f>
        <v>0</v>
      </c>
    </row>
    <row r="973" spans="1:14" x14ac:dyDescent="0.25">
      <c r="A973" s="18">
        <f>'worksheet_(ref_spectra)'!A973</f>
        <v>738.39999999997804</v>
      </c>
      <c r="B973" s="18">
        <f>'worksheet_(ref_spectra)'!B973</f>
        <v>-1396.93290730428</v>
      </c>
      <c r="C973" s="18">
        <f>'worksheet_(ref_spectra)'!Z973</f>
        <v>-2010.4687145314088</v>
      </c>
      <c r="D973" s="18">
        <f>Chls_fit!$B$2*'worksheet_(ref_spectra)'!C973</f>
        <v>-543.64403775287258</v>
      </c>
      <c r="E973" s="18">
        <f>Chls_fit!$C$2*'worksheet_(ref_spectra)'!D973</f>
        <v>-1360.7250223810415</v>
      </c>
      <c r="F973" s="18">
        <f t="shared" si="30"/>
        <v>-1904.369060133914</v>
      </c>
      <c r="G973" s="18">
        <f>Chls_fit!D$2*'worksheet_(ref_spectra)'!E973</f>
        <v>-15.01137466721986</v>
      </c>
      <c r="H973" s="18">
        <f>Chls_fit!E$2*'worksheet_(ref_spectra)'!F973</f>
        <v>-91.088279730274891</v>
      </c>
      <c r="I973" s="18">
        <f t="shared" si="31"/>
        <v>-106.09965439749475</v>
      </c>
      <c r="J973" s="18">
        <f>Cars_fit!$B$2*'worksheet_(ref_spectra)'!G973</f>
        <v>0</v>
      </c>
      <c r="K973" s="18">
        <f>Cars_fit!$C$2*'worksheet_(ref_spectra)'!H973</f>
        <v>0</v>
      </c>
      <c r="L973" s="18">
        <f>Cars_fit!$D$2*'worksheet_(ref_spectra)'!I973</f>
        <v>0</v>
      </c>
      <c r="M973" s="18">
        <f>Cars_fit!$E$2*'worksheet_(ref_spectra)'!J973</f>
        <v>0</v>
      </c>
      <c r="N973" s="18">
        <f>Cars_fit!$F$2*'worksheet_(ref_spectra)'!K973</f>
        <v>0</v>
      </c>
    </row>
    <row r="974" spans="1:14" x14ac:dyDescent="0.25">
      <c r="A974" s="18">
        <f>'worksheet_(ref_spectra)'!A974</f>
        <v>738.79999999997801</v>
      </c>
      <c r="B974" s="18">
        <f>'worksheet_(ref_spectra)'!B974</f>
        <v>-1854.8843525597501</v>
      </c>
      <c r="C974" s="18">
        <f>'worksheet_(ref_spectra)'!Z974</f>
        <v>-1749.2185245396547</v>
      </c>
      <c r="D974" s="18">
        <f>Chls_fit!$B$2*'worksheet_(ref_spectra)'!C974</f>
        <v>-429.85807636273643</v>
      </c>
      <c r="E974" s="18">
        <f>Chls_fit!$C$2*'worksheet_(ref_spectra)'!D974</f>
        <v>-1256.0538668132692</v>
      </c>
      <c r="F974" s="18">
        <f t="shared" si="30"/>
        <v>-1685.9119431760057</v>
      </c>
      <c r="G974" s="18">
        <f>Chls_fit!D$2*'worksheet_(ref_spectra)'!E974</f>
        <v>-6.880213389142436</v>
      </c>
      <c r="H974" s="18">
        <f>Chls_fit!E$2*'worksheet_(ref_spectra)'!F974</f>
        <v>-56.426367974506569</v>
      </c>
      <c r="I974" s="18">
        <f t="shared" si="31"/>
        <v>-63.306581363649002</v>
      </c>
      <c r="J974" s="18">
        <f>Cars_fit!$B$2*'worksheet_(ref_spectra)'!G974</f>
        <v>0</v>
      </c>
      <c r="K974" s="18">
        <f>Cars_fit!$C$2*'worksheet_(ref_spectra)'!H974</f>
        <v>0</v>
      </c>
      <c r="L974" s="18">
        <f>Cars_fit!$D$2*'worksheet_(ref_spectra)'!I974</f>
        <v>0</v>
      </c>
      <c r="M974" s="18">
        <f>Cars_fit!$E$2*'worksheet_(ref_spectra)'!J974</f>
        <v>0</v>
      </c>
      <c r="N974" s="18">
        <f>Cars_fit!$F$2*'worksheet_(ref_spectra)'!K974</f>
        <v>0</v>
      </c>
    </row>
    <row r="975" spans="1:14" x14ac:dyDescent="0.25">
      <c r="A975" s="18">
        <f>'worksheet_(ref_spectra)'!A975</f>
        <v>739.19999999997799</v>
      </c>
      <c r="B975" s="18">
        <f>'worksheet_(ref_spectra)'!B975</f>
        <v>-1794.2834947372701</v>
      </c>
      <c r="C975" s="18">
        <f>'worksheet_(ref_spectra)'!Z975</f>
        <v>-1881.0806307190931</v>
      </c>
      <c r="D975" s="18">
        <f>Chls_fit!$B$2*'worksheet_(ref_spectra)'!C975</f>
        <v>-505.71538395616051</v>
      </c>
      <c r="E975" s="18">
        <f>Chls_fit!$C$2*'worksheet_(ref_spectra)'!D975</f>
        <v>-1308.3894445971555</v>
      </c>
      <c r="F975" s="18">
        <f t="shared" si="30"/>
        <v>-1814.1048285533161</v>
      </c>
      <c r="G975" s="18">
        <f>Chls_fit!D$2*'worksheet_(ref_spectra)'!E975</f>
        <v>-8.1311612780774247</v>
      </c>
      <c r="H975" s="18">
        <f>Chls_fit!E$2*'worksheet_(ref_spectra)'!F975</f>
        <v>-58.844640887699704</v>
      </c>
      <c r="I975" s="18">
        <f t="shared" si="31"/>
        <v>-66.975802165777125</v>
      </c>
      <c r="J975" s="18">
        <f>Cars_fit!$B$2*'worksheet_(ref_spectra)'!G975</f>
        <v>0</v>
      </c>
      <c r="K975" s="18">
        <f>Cars_fit!$C$2*'worksheet_(ref_spectra)'!H975</f>
        <v>0</v>
      </c>
      <c r="L975" s="18">
        <f>Cars_fit!$D$2*'worksheet_(ref_spectra)'!I975</f>
        <v>0</v>
      </c>
      <c r="M975" s="18">
        <f>Cars_fit!$E$2*'worksheet_(ref_spectra)'!J975</f>
        <v>0</v>
      </c>
      <c r="N975" s="18">
        <f>Cars_fit!$F$2*'worksheet_(ref_spectra)'!K975</f>
        <v>0</v>
      </c>
    </row>
    <row r="976" spans="1:14" x14ac:dyDescent="0.25">
      <c r="A976" s="18">
        <f>'worksheet_(ref_spectra)'!A976</f>
        <v>739.59999999997797</v>
      </c>
      <c r="B976" s="18">
        <f>'worksheet_(ref_spectra)'!B976</f>
        <v>-1990.2863601459999</v>
      </c>
      <c r="C976" s="18">
        <f>'worksheet_(ref_spectra)'!Z976</f>
        <v>-1497.9940799425524</v>
      </c>
      <c r="D976" s="18">
        <f>Chls_fit!$B$2*'worksheet_(ref_spectra)'!C976</f>
        <v>-202.28615358246421</v>
      </c>
      <c r="E976" s="18">
        <f>Chls_fit!$C$2*'worksheet_(ref_spectra)'!D976</f>
        <v>-1229.886077921326</v>
      </c>
      <c r="F976" s="18">
        <f t="shared" si="30"/>
        <v>-1432.1722315037903</v>
      </c>
      <c r="G976" s="18">
        <f>Chls_fit!D$2*'worksheet_(ref_spectra)'!E976</f>
        <v>-3.752843666804965</v>
      </c>
      <c r="H976" s="18">
        <f>Chls_fit!E$2*'worksheet_(ref_spectra)'!F976</f>
        <v>-62.069004771957225</v>
      </c>
      <c r="I976" s="18">
        <f t="shared" si="31"/>
        <v>-65.821848438762188</v>
      </c>
      <c r="J976" s="18">
        <f>Cars_fit!$B$2*'worksheet_(ref_spectra)'!G976</f>
        <v>0</v>
      </c>
      <c r="K976" s="18">
        <f>Cars_fit!$C$2*'worksheet_(ref_spectra)'!H976</f>
        <v>0</v>
      </c>
      <c r="L976" s="18">
        <f>Cars_fit!$D$2*'worksheet_(ref_spectra)'!I976</f>
        <v>0</v>
      </c>
      <c r="M976" s="18">
        <f>Cars_fit!$E$2*'worksheet_(ref_spectra)'!J976</f>
        <v>0</v>
      </c>
      <c r="N976" s="18">
        <f>Cars_fit!$F$2*'worksheet_(ref_spectra)'!K976</f>
        <v>0</v>
      </c>
    </row>
    <row r="977" spans="1:14" x14ac:dyDescent="0.25">
      <c r="A977" s="18">
        <f>'worksheet_(ref_spectra)'!A977</f>
        <v>739.99999999997794</v>
      </c>
      <c r="B977" s="18">
        <f>'worksheet_(ref_spectra)'!B977</f>
        <v>-1353.49506414559</v>
      </c>
      <c r="C977" s="18">
        <f>'worksheet_(ref_spectra)'!Z977</f>
        <v>-1992.4571441539033</v>
      </c>
      <c r="D977" s="18">
        <f>Chls_fit!$B$2*'worksheet_(ref_spectra)'!C977</f>
        <v>-606.85846074739266</v>
      </c>
      <c r="E977" s="18">
        <f>Chls_fit!$C$2*'worksheet_(ref_spectra)'!D977</f>
        <v>-1282.2216557052122</v>
      </c>
      <c r="F977" s="18">
        <f t="shared" si="30"/>
        <v>-1889.0801164526049</v>
      </c>
      <c r="G977" s="18">
        <f>Chls_fit!D$2*'worksheet_(ref_spectra)'!E977</f>
        <v>-30.02274933443972</v>
      </c>
      <c r="H977" s="18">
        <f>Chls_fit!E$2*'worksheet_(ref_spectra)'!F977</f>
        <v>-73.354278366858537</v>
      </c>
      <c r="I977" s="18">
        <f t="shared" si="31"/>
        <v>-103.37702770129826</v>
      </c>
      <c r="J977" s="18">
        <f>Cars_fit!$B$2*'worksheet_(ref_spectra)'!G977</f>
        <v>0</v>
      </c>
      <c r="K977" s="18">
        <f>Cars_fit!$C$2*'worksheet_(ref_spectra)'!H977</f>
        <v>0</v>
      </c>
      <c r="L977" s="18">
        <f>Cars_fit!$D$2*'worksheet_(ref_spectra)'!I977</f>
        <v>0</v>
      </c>
      <c r="M977" s="18">
        <f>Cars_fit!$E$2*'worksheet_(ref_spectra)'!J977</f>
        <v>0</v>
      </c>
      <c r="N977" s="18">
        <f>Cars_fit!$F$2*'worksheet_(ref_spectra)'!K977</f>
        <v>0</v>
      </c>
    </row>
    <row r="978" spans="1:14" x14ac:dyDescent="0.25">
      <c r="A978" s="18">
        <f>'worksheet_(ref_spectra)'!A978</f>
        <v>740.39999999997804</v>
      </c>
      <c r="B978" s="18">
        <f>'worksheet_(ref_spectra)'!B978</f>
        <v>-1534.6696797997199</v>
      </c>
      <c r="C978" s="18">
        <f>'worksheet_(ref_spectra)'!Z978</f>
        <v>-1555.9385690418712</v>
      </c>
      <c r="D978" s="18">
        <f>Chls_fit!$B$2*'worksheet_(ref_spectra)'!C978</f>
        <v>-290.78634577479232</v>
      </c>
      <c r="E978" s="18">
        <f>Chls_fit!$C$2*'worksheet_(ref_spectra)'!D978</f>
        <v>-1197.1763418063972</v>
      </c>
      <c r="F978" s="18">
        <f t="shared" si="30"/>
        <v>-1487.9626875811896</v>
      </c>
      <c r="G978" s="18">
        <f>Chls_fit!D$2*'worksheet_(ref_spectra)'!E978</f>
        <v>-1.8764218334024825</v>
      </c>
      <c r="H978" s="18">
        <f>Chls_fit!E$2*'worksheet_(ref_spectra)'!F978</f>
        <v>-66.099459627279117</v>
      </c>
      <c r="I978" s="18">
        <f t="shared" si="31"/>
        <v>-67.975881460681606</v>
      </c>
      <c r="J978" s="18">
        <f>Cars_fit!$B$2*'worksheet_(ref_spectra)'!G978</f>
        <v>0</v>
      </c>
      <c r="K978" s="18">
        <f>Cars_fit!$C$2*'worksheet_(ref_spectra)'!H978</f>
        <v>0</v>
      </c>
      <c r="L978" s="18">
        <f>Cars_fit!$D$2*'worksheet_(ref_spectra)'!I978</f>
        <v>0</v>
      </c>
      <c r="M978" s="18">
        <f>Cars_fit!$E$2*'worksheet_(ref_spectra)'!J978</f>
        <v>0</v>
      </c>
      <c r="N978" s="18">
        <f>Cars_fit!$F$2*'worksheet_(ref_spectra)'!K978</f>
        <v>0</v>
      </c>
    </row>
    <row r="979" spans="1:14" x14ac:dyDescent="0.25">
      <c r="A979" s="18">
        <f>'worksheet_(ref_spectra)'!A979</f>
        <v>740.79999999997801</v>
      </c>
      <c r="B979" s="18">
        <f>'worksheet_(ref_spectra)'!B979</f>
        <v>-1820.0336278857001</v>
      </c>
      <c r="C979" s="18">
        <f>'worksheet_(ref_spectra)'!Z979</f>
        <v>-1597.0176328113114</v>
      </c>
      <c r="D979" s="18">
        <f>Chls_fit!$B$2*'worksheet_(ref_spectra)'!C979</f>
        <v>-341.35788417040834</v>
      </c>
      <c r="E979" s="18">
        <f>Chls_fit!$C$2*'worksheet_(ref_spectra)'!D979</f>
        <v>-1197.1763418063972</v>
      </c>
      <c r="F979" s="18">
        <f t="shared" si="30"/>
        <v>-1538.5342259768056</v>
      </c>
      <c r="G979" s="18">
        <f>Chls_fit!D$2*'worksheet_(ref_spectra)'!E979</f>
        <v>-1.2509478889349883</v>
      </c>
      <c r="H979" s="18">
        <f>Chls_fit!E$2*'worksheet_(ref_spectra)'!F979</f>
        <v>-57.232458945570947</v>
      </c>
      <c r="I979" s="18">
        <f t="shared" si="31"/>
        <v>-58.483406834505935</v>
      </c>
      <c r="J979" s="18">
        <f>Cars_fit!$B$2*'worksheet_(ref_spectra)'!G979</f>
        <v>0</v>
      </c>
      <c r="K979" s="18">
        <f>Cars_fit!$C$2*'worksheet_(ref_spectra)'!H979</f>
        <v>0</v>
      </c>
      <c r="L979" s="18">
        <f>Cars_fit!$D$2*'worksheet_(ref_spectra)'!I979</f>
        <v>0</v>
      </c>
      <c r="M979" s="18">
        <f>Cars_fit!$E$2*'worksheet_(ref_spectra)'!J979</f>
        <v>0</v>
      </c>
      <c r="N979" s="18">
        <f>Cars_fit!$F$2*'worksheet_(ref_spectra)'!K979</f>
        <v>0</v>
      </c>
    </row>
    <row r="980" spans="1:14" x14ac:dyDescent="0.25">
      <c r="A980" s="18">
        <f>'worksheet_(ref_spectra)'!A980</f>
        <v>741.19999999997799</v>
      </c>
      <c r="B980" s="18">
        <f>'worksheet_(ref_spectra)'!B980</f>
        <v>-1601.0354664916401</v>
      </c>
      <c r="C980" s="18">
        <f>'worksheet_(ref_spectra)'!Z980</f>
        <v>-1909.5048255923664</v>
      </c>
      <c r="D980" s="18">
        <f>Chls_fit!$B$2*'worksheet_(ref_spectra)'!C980</f>
        <v>-461.46528785999647</v>
      </c>
      <c r="E980" s="18">
        <f>Chls_fit!$C$2*'worksheet_(ref_spectra)'!D980</f>
        <v>-1373.8089168270133</v>
      </c>
      <c r="F980" s="18">
        <f t="shared" si="30"/>
        <v>-1835.2742046870098</v>
      </c>
      <c r="G980" s="18">
        <f>Chls_fit!D$2*'worksheet_(ref_spectra)'!E980</f>
        <v>-8.1311612780774247</v>
      </c>
      <c r="H980" s="18">
        <f>Chls_fit!E$2*'worksheet_(ref_spectra)'!F980</f>
        <v>-66.099459627279117</v>
      </c>
      <c r="I980" s="18">
        <f t="shared" si="31"/>
        <v>-74.230620905356545</v>
      </c>
      <c r="J980" s="18">
        <f>Cars_fit!$B$2*'worksheet_(ref_spectra)'!G980</f>
        <v>0</v>
      </c>
      <c r="K980" s="18">
        <f>Cars_fit!$C$2*'worksheet_(ref_spectra)'!H980</f>
        <v>0</v>
      </c>
      <c r="L980" s="18">
        <f>Cars_fit!$D$2*'worksheet_(ref_spectra)'!I980</f>
        <v>0</v>
      </c>
      <c r="M980" s="18">
        <f>Cars_fit!$E$2*'worksheet_(ref_spectra)'!J980</f>
        <v>0</v>
      </c>
      <c r="N980" s="18">
        <f>Cars_fit!$F$2*'worksheet_(ref_spectra)'!K980</f>
        <v>0</v>
      </c>
    </row>
    <row r="981" spans="1:14" x14ac:dyDescent="0.25">
      <c r="A981" s="18">
        <f>'worksheet_(ref_spectra)'!A981</f>
        <v>741.59999999997797</v>
      </c>
      <c r="B981" s="18">
        <f>'worksheet_(ref_spectra)'!B981</f>
        <v>-1585.19674986931</v>
      </c>
      <c r="C981" s="18">
        <f>'worksheet_(ref_spectra)'!Z981</f>
        <v>-1817.6115644230931</v>
      </c>
      <c r="D981" s="18">
        <f>Chls_fit!$B$2*'worksheet_(ref_spectra)'!C981</f>
        <v>-442.50096096164043</v>
      </c>
      <c r="E981" s="18">
        <f>Chls_fit!$C$2*'worksheet_(ref_spectra)'!D981</f>
        <v>-1314.9313918201412</v>
      </c>
      <c r="F981" s="18">
        <f t="shared" si="30"/>
        <v>-1757.4323527817817</v>
      </c>
      <c r="G981" s="18">
        <f>Chls_fit!D$2*'worksheet_(ref_spectra)'!E981</f>
        <v>-3.752843666804965</v>
      </c>
      <c r="H981" s="18">
        <f>Chls_fit!E$2*'worksheet_(ref_spectra)'!F981</f>
        <v>-56.426367974506569</v>
      </c>
      <c r="I981" s="18">
        <f t="shared" si="31"/>
        <v>-60.179211641311532</v>
      </c>
      <c r="J981" s="18">
        <f>Cars_fit!$B$2*'worksheet_(ref_spectra)'!G981</f>
        <v>0</v>
      </c>
      <c r="K981" s="18">
        <f>Cars_fit!$C$2*'worksheet_(ref_spectra)'!H981</f>
        <v>0</v>
      </c>
      <c r="L981" s="18">
        <f>Cars_fit!$D$2*'worksheet_(ref_spectra)'!I981</f>
        <v>0</v>
      </c>
      <c r="M981" s="18">
        <f>Cars_fit!$E$2*'worksheet_(ref_spectra)'!J981</f>
        <v>0</v>
      </c>
      <c r="N981" s="18">
        <f>Cars_fit!$F$2*'worksheet_(ref_spectra)'!K981</f>
        <v>0</v>
      </c>
    </row>
    <row r="982" spans="1:14" x14ac:dyDescent="0.25">
      <c r="A982" s="18">
        <f>'worksheet_(ref_spectra)'!A982</f>
        <v>741.99999999997794</v>
      </c>
      <c r="B982" s="18">
        <f>'worksheet_(ref_spectra)'!B982</f>
        <v>-1531.7233959894302</v>
      </c>
      <c r="C982" s="18">
        <f>'worksheet_(ref_spectra)'!Z982</f>
        <v>-1939.8480886249481</v>
      </c>
      <c r="D982" s="18">
        <f>Chls_fit!$B$2*'worksheet_(ref_spectra)'!C982</f>
        <v>-524.67971085451654</v>
      </c>
      <c r="E982" s="18">
        <f>Chls_fit!$C$2*'worksheet_(ref_spectra)'!D982</f>
        <v>-1354.1830751580558</v>
      </c>
      <c r="F982" s="18">
        <f t="shared" si="30"/>
        <v>-1878.8627860125723</v>
      </c>
      <c r="G982" s="18">
        <f>Chls_fit!D$2*'worksheet_(ref_spectra)'!E982</f>
        <v>-3.752843666804965</v>
      </c>
      <c r="H982" s="18">
        <f>Chls_fit!E$2*'worksheet_(ref_spectra)'!F982</f>
        <v>-57.232458945570947</v>
      </c>
      <c r="I982" s="18">
        <f t="shared" si="31"/>
        <v>-60.985302612375911</v>
      </c>
      <c r="J982" s="18">
        <f>Cars_fit!$B$2*'worksheet_(ref_spectra)'!G982</f>
        <v>0</v>
      </c>
      <c r="K982" s="18">
        <f>Cars_fit!$C$2*'worksheet_(ref_spectra)'!H982</f>
        <v>0</v>
      </c>
      <c r="L982" s="18">
        <f>Cars_fit!$D$2*'worksheet_(ref_spectra)'!I982</f>
        <v>0</v>
      </c>
      <c r="M982" s="18">
        <f>Cars_fit!$E$2*'worksheet_(ref_spectra)'!J982</f>
        <v>0</v>
      </c>
      <c r="N982" s="18">
        <f>Cars_fit!$F$2*'worksheet_(ref_spectra)'!K982</f>
        <v>0</v>
      </c>
    </row>
    <row r="983" spans="1:14" x14ac:dyDescent="0.25">
      <c r="A983" s="18">
        <f>'worksheet_(ref_spectra)'!A983</f>
        <v>742.39999999997804</v>
      </c>
      <c r="B983" s="18">
        <f>'worksheet_(ref_spectra)'!B983</f>
        <v>-1799.27542649358</v>
      </c>
      <c r="C983" s="18">
        <f>'worksheet_(ref_spectra)'!Z983</f>
        <v>-1937.8473422235779</v>
      </c>
      <c r="D983" s="18">
        <f>Chls_fit!$B$2*'worksheet_(ref_spectra)'!C983</f>
        <v>-455.14384556054449</v>
      </c>
      <c r="E983" s="18">
        <f>Chls_fit!$C$2*'worksheet_(ref_spectra)'!D983</f>
        <v>-1393.4347584959705</v>
      </c>
      <c r="F983" s="18">
        <f t="shared" si="30"/>
        <v>-1848.5786040565149</v>
      </c>
      <c r="G983" s="18">
        <f>Chls_fit!D$2*'worksheet_(ref_spectra)'!E983</f>
        <v>-11.884004944882388</v>
      </c>
      <c r="H983" s="18">
        <f>Chls_fit!E$2*'worksheet_(ref_spectra)'!F983</f>
        <v>-77.384733222180444</v>
      </c>
      <c r="I983" s="18">
        <f t="shared" si="31"/>
        <v>-89.268738167062835</v>
      </c>
      <c r="J983" s="18">
        <f>Cars_fit!$B$2*'worksheet_(ref_spectra)'!G983</f>
        <v>0</v>
      </c>
      <c r="K983" s="18">
        <f>Cars_fit!$C$2*'worksheet_(ref_spectra)'!H983</f>
        <v>0</v>
      </c>
      <c r="L983" s="18">
        <f>Cars_fit!$D$2*'worksheet_(ref_spectra)'!I983</f>
        <v>0</v>
      </c>
      <c r="M983" s="18">
        <f>Cars_fit!$E$2*'worksheet_(ref_spectra)'!J983</f>
        <v>0</v>
      </c>
      <c r="N983" s="18">
        <f>Cars_fit!$F$2*'worksheet_(ref_spectra)'!K983</f>
        <v>0</v>
      </c>
    </row>
    <row r="984" spans="1:14" x14ac:dyDescent="0.25">
      <c r="A984" s="18">
        <f>'worksheet_(ref_spectra)'!A984</f>
        <v>742.79999999997801</v>
      </c>
      <c r="B984" s="18">
        <f>'worksheet_(ref_spectra)'!B984</f>
        <v>-1871.0290984491501</v>
      </c>
      <c r="C984" s="18">
        <f>'worksheet_(ref_spectra)'!Z984</f>
        <v>-1813.7521300045742</v>
      </c>
      <c r="D984" s="18">
        <f>Chls_fit!$B$2*'worksheet_(ref_spectra)'!C984</f>
        <v>-442.50096096164043</v>
      </c>
      <c r="E984" s="18">
        <f>Chls_fit!$C$2*'worksheet_(ref_spectra)'!D984</f>
        <v>-1308.3894445971555</v>
      </c>
      <c r="F984" s="18">
        <f t="shared" si="30"/>
        <v>-1750.8904055587959</v>
      </c>
      <c r="G984" s="18">
        <f>Chls_fit!D$2*'worksheet_(ref_spectra)'!E984</f>
        <v>-5.6292655002074472</v>
      </c>
      <c r="H984" s="18">
        <f>Chls_fit!E$2*'worksheet_(ref_spectra)'!F984</f>
        <v>-57.232458945570947</v>
      </c>
      <c r="I984" s="18">
        <f t="shared" si="31"/>
        <v>-62.861724445778393</v>
      </c>
      <c r="J984" s="18">
        <f>Cars_fit!$B$2*'worksheet_(ref_spectra)'!G984</f>
        <v>0</v>
      </c>
      <c r="K984" s="18">
        <f>Cars_fit!$C$2*'worksheet_(ref_spectra)'!H984</f>
        <v>0</v>
      </c>
      <c r="L984" s="18">
        <f>Cars_fit!$D$2*'worksheet_(ref_spectra)'!I984</f>
        <v>0</v>
      </c>
      <c r="M984" s="18">
        <f>Cars_fit!$E$2*'worksheet_(ref_spectra)'!J984</f>
        <v>0</v>
      </c>
      <c r="N984" s="18">
        <f>Cars_fit!$F$2*'worksheet_(ref_spectra)'!K984</f>
        <v>0</v>
      </c>
    </row>
    <row r="985" spans="1:14" x14ac:dyDescent="0.25">
      <c r="A985" s="18">
        <f>'worksheet_(ref_spectra)'!A985</f>
        <v>743.19999999997799</v>
      </c>
      <c r="B985" s="18">
        <f>'worksheet_(ref_spectra)'!B985</f>
        <v>-1508.3371387545201</v>
      </c>
      <c r="C985" s="18">
        <f>'worksheet_(ref_spectra)'!Z985</f>
        <v>-2111.7122196594364</v>
      </c>
      <c r="D985" s="18">
        <f>Chls_fit!$B$2*'worksheet_(ref_spectra)'!C985</f>
        <v>-562.60836465122861</v>
      </c>
      <c r="E985" s="18">
        <f>Chls_fit!$C$2*'worksheet_(ref_spectra)'!D985</f>
        <v>-1445.7703362798568</v>
      </c>
      <c r="F985" s="18">
        <f t="shared" si="30"/>
        <v>-2008.3787009310854</v>
      </c>
      <c r="G985" s="18">
        <f>Chls_fit!D$2*'worksheet_(ref_spectra)'!E985</f>
        <v>-10.6330570559474</v>
      </c>
      <c r="H985" s="18">
        <f>Chls_fit!E$2*'worksheet_(ref_spectra)'!F985</f>
        <v>-92.700461672403648</v>
      </c>
      <c r="I985" s="18">
        <f t="shared" si="31"/>
        <v>-103.33351872835105</v>
      </c>
      <c r="J985" s="18">
        <f>Cars_fit!$B$2*'worksheet_(ref_spectra)'!G985</f>
        <v>0</v>
      </c>
      <c r="K985" s="18">
        <f>Cars_fit!$C$2*'worksheet_(ref_spectra)'!H985</f>
        <v>0</v>
      </c>
      <c r="L985" s="18">
        <f>Cars_fit!$D$2*'worksheet_(ref_spectra)'!I985</f>
        <v>0</v>
      </c>
      <c r="M985" s="18">
        <f>Cars_fit!$E$2*'worksheet_(ref_spectra)'!J985</f>
        <v>0</v>
      </c>
      <c r="N985" s="18">
        <f>Cars_fit!$F$2*'worksheet_(ref_spectra)'!K985</f>
        <v>0</v>
      </c>
    </row>
    <row r="986" spans="1:14" x14ac:dyDescent="0.25">
      <c r="A986" s="18">
        <f>'worksheet_(ref_spectra)'!A986</f>
        <v>743.59999999997797</v>
      </c>
      <c r="B986" s="18">
        <f>'worksheet_(ref_spectra)'!B986</f>
        <v>-1654.7032604875599</v>
      </c>
      <c r="C986" s="18">
        <f>'worksheet_(ref_spectra)'!Z986</f>
        <v>-1882.3387874903528</v>
      </c>
      <c r="D986" s="18">
        <f>Chls_fit!$B$2*'worksheet_(ref_spectra)'!C986</f>
        <v>-423.53663406328445</v>
      </c>
      <c r="E986" s="18">
        <f>Chls_fit!$C$2*'worksheet_(ref_spectra)'!D986</f>
        <v>-1386.8928112729848</v>
      </c>
      <c r="F986" s="18">
        <f t="shared" si="30"/>
        <v>-1810.4294453362693</v>
      </c>
      <c r="G986" s="18">
        <f>Chls_fit!D$2*'worksheet_(ref_spectra)'!E986</f>
        <v>-5.0037915557399533</v>
      </c>
      <c r="H986" s="18">
        <f>Chls_fit!E$2*'worksheet_(ref_spectra)'!F986</f>
        <v>-66.905550598343495</v>
      </c>
      <c r="I986" s="18">
        <f t="shared" si="31"/>
        <v>-71.909342154083447</v>
      </c>
      <c r="J986" s="18">
        <f>Cars_fit!$B$2*'worksheet_(ref_spectra)'!G986</f>
        <v>0</v>
      </c>
      <c r="K986" s="18">
        <f>Cars_fit!$C$2*'worksheet_(ref_spectra)'!H986</f>
        <v>0</v>
      </c>
      <c r="L986" s="18">
        <f>Cars_fit!$D$2*'worksheet_(ref_spectra)'!I986</f>
        <v>0</v>
      </c>
      <c r="M986" s="18">
        <f>Cars_fit!$E$2*'worksheet_(ref_spectra)'!J986</f>
        <v>0</v>
      </c>
      <c r="N986" s="18">
        <f>Cars_fit!$F$2*'worksheet_(ref_spectra)'!K986</f>
        <v>0</v>
      </c>
    </row>
    <row r="987" spans="1:14" x14ac:dyDescent="0.25">
      <c r="A987" s="18">
        <f>'worksheet_(ref_spectra)'!A987</f>
        <v>743.99999999997794</v>
      </c>
      <c r="B987" s="18">
        <f>'worksheet_(ref_spectra)'!B987</f>
        <v>-1640.4634769922</v>
      </c>
      <c r="C987" s="18">
        <f>'worksheet_(ref_spectra)'!Z987</f>
        <v>-2033.4750255119948</v>
      </c>
      <c r="D987" s="18">
        <f>Chls_fit!$B$2*'worksheet_(ref_spectra)'!C987</f>
        <v>-486.75105705780453</v>
      </c>
      <c r="E987" s="18">
        <f>Chls_fit!$C$2*'worksheet_(ref_spectra)'!D987</f>
        <v>-1471.9381251717998</v>
      </c>
      <c r="F987" s="18">
        <f t="shared" si="30"/>
        <v>-1958.6891822296043</v>
      </c>
      <c r="G987" s="18">
        <f>Chls_fit!D$2*'worksheet_(ref_spectra)'!E987</f>
        <v>-0.62547394446749416</v>
      </c>
      <c r="H987" s="18">
        <f>Chls_fit!E$2*'worksheet_(ref_spectra)'!F987</f>
        <v>-74.160369337922916</v>
      </c>
      <c r="I987" s="18">
        <f t="shared" si="31"/>
        <v>-74.785843282390417</v>
      </c>
      <c r="J987" s="18">
        <f>Cars_fit!$B$2*'worksheet_(ref_spectra)'!G987</f>
        <v>0</v>
      </c>
      <c r="K987" s="18">
        <f>Cars_fit!$C$2*'worksheet_(ref_spectra)'!H987</f>
        <v>0</v>
      </c>
      <c r="L987" s="18">
        <f>Cars_fit!$D$2*'worksheet_(ref_spectra)'!I987</f>
        <v>0</v>
      </c>
      <c r="M987" s="18">
        <f>Cars_fit!$E$2*'worksheet_(ref_spectra)'!J987</f>
        <v>0</v>
      </c>
      <c r="N987" s="18">
        <f>Cars_fit!$F$2*'worksheet_(ref_spectra)'!K987</f>
        <v>0</v>
      </c>
    </row>
    <row r="988" spans="1:14" x14ac:dyDescent="0.25">
      <c r="A988" s="18">
        <f>'worksheet_(ref_spectra)'!A988</f>
        <v>744.39999999997804</v>
      </c>
      <c r="B988" s="18">
        <f>'worksheet_(ref_spectra)'!B988</f>
        <v>-1754.50543307817</v>
      </c>
      <c r="C988" s="18">
        <f>'worksheet_(ref_spectra)'!Z988</f>
        <v>-2138.617864940979</v>
      </c>
      <c r="D988" s="18">
        <f>Chls_fit!$B$2*'worksheet_(ref_spectra)'!C988</f>
        <v>-613.17990304684463</v>
      </c>
      <c r="E988" s="18">
        <f>Chls_fit!$C$2*'worksheet_(ref_spectra)'!D988</f>
        <v>-1419.6025473879135</v>
      </c>
      <c r="F988" s="18">
        <f t="shared" si="30"/>
        <v>-2032.7824504347582</v>
      </c>
      <c r="G988" s="18">
        <f>Chls_fit!D$2*'worksheet_(ref_spectra)'!E988</f>
        <v>-13.134952833817378</v>
      </c>
      <c r="H988" s="18">
        <f>Chls_fit!E$2*'worksheet_(ref_spectra)'!F988</f>
        <v>-92.700461672403648</v>
      </c>
      <c r="I988" s="18">
        <f t="shared" si="31"/>
        <v>-105.83541450622103</v>
      </c>
      <c r="J988" s="18">
        <f>Cars_fit!$B$2*'worksheet_(ref_spectra)'!G988</f>
        <v>0</v>
      </c>
      <c r="K988" s="18">
        <f>Cars_fit!$C$2*'worksheet_(ref_spectra)'!H988</f>
        <v>0</v>
      </c>
      <c r="L988" s="18">
        <f>Cars_fit!$D$2*'worksheet_(ref_spectra)'!I988</f>
        <v>0</v>
      </c>
      <c r="M988" s="18">
        <f>Cars_fit!$E$2*'worksheet_(ref_spectra)'!J988</f>
        <v>0</v>
      </c>
      <c r="N988" s="18">
        <f>Cars_fit!$F$2*'worksheet_(ref_spectra)'!K988</f>
        <v>0</v>
      </c>
    </row>
    <row r="989" spans="1:14" x14ac:dyDescent="0.25">
      <c r="A989" s="18">
        <f>'worksheet_(ref_spectra)'!A989</f>
        <v>744.79999999997801</v>
      </c>
      <c r="B989" s="18">
        <f>'worksheet_(ref_spectra)'!B989</f>
        <v>-1543.3956143005501</v>
      </c>
      <c r="C989" s="18">
        <f>'worksheet_(ref_spectra)'!Z989</f>
        <v>-1916.6296004339129</v>
      </c>
      <c r="D989" s="18">
        <f>Chls_fit!$B$2*'worksheet_(ref_spectra)'!C989</f>
        <v>-354.00076876931234</v>
      </c>
      <c r="E989" s="18">
        <f>Chls_fit!$C$2*'worksheet_(ref_spectra)'!D989</f>
        <v>-1465.3961779488141</v>
      </c>
      <c r="F989" s="18">
        <f t="shared" si="30"/>
        <v>-1819.3969467181264</v>
      </c>
      <c r="G989" s="18">
        <f>Chls_fit!D$2*'worksheet_(ref_spectra)'!E989</f>
        <v>-15.01137466721986</v>
      </c>
      <c r="H989" s="18">
        <f>Chls_fit!E$2*'worksheet_(ref_spectra)'!F989</f>
        <v>-82.221279048566714</v>
      </c>
      <c r="I989" s="18">
        <f t="shared" si="31"/>
        <v>-97.232653715786569</v>
      </c>
      <c r="J989" s="18">
        <f>Cars_fit!$B$2*'worksheet_(ref_spectra)'!G989</f>
        <v>0</v>
      </c>
      <c r="K989" s="18">
        <f>Cars_fit!$C$2*'worksheet_(ref_spectra)'!H989</f>
        <v>0</v>
      </c>
      <c r="L989" s="18">
        <f>Cars_fit!$D$2*'worksheet_(ref_spectra)'!I989</f>
        <v>0</v>
      </c>
      <c r="M989" s="18">
        <f>Cars_fit!$E$2*'worksheet_(ref_spectra)'!J989</f>
        <v>0</v>
      </c>
      <c r="N989" s="18">
        <f>Cars_fit!$F$2*'worksheet_(ref_spectra)'!K989</f>
        <v>0</v>
      </c>
    </row>
    <row r="990" spans="1:14" x14ac:dyDescent="0.25">
      <c r="A990" s="18">
        <f>'worksheet_(ref_spectra)'!A990</f>
        <v>745.19999999997799</v>
      </c>
      <c r="B990" s="18">
        <f>'worksheet_(ref_spectra)'!B990</f>
        <v>-2116.1453186956601</v>
      </c>
      <c r="C990" s="18">
        <f>'worksheet_(ref_spectra)'!Z990</f>
        <v>-1884.146148950435</v>
      </c>
      <c r="D990" s="18">
        <f>Chls_fit!$B$2*'worksheet_(ref_spectra)'!C990</f>
        <v>-284.46490347534029</v>
      </c>
      <c r="E990" s="18">
        <f>Chls_fit!$C$2*'worksheet_(ref_spectra)'!D990</f>
        <v>-1530.8156501786718</v>
      </c>
      <c r="F990" s="18">
        <f t="shared" si="30"/>
        <v>-1815.2805536540122</v>
      </c>
      <c r="G990" s="18">
        <f>Chls_fit!D$2*'worksheet_(ref_spectra)'!E990</f>
        <v>-4.3783176112724593</v>
      </c>
      <c r="H990" s="18">
        <f>Chls_fit!E$2*'worksheet_(ref_spectra)'!F990</f>
        <v>-64.48727768515036</v>
      </c>
      <c r="I990" s="18">
        <f t="shared" si="31"/>
        <v>-68.865595296422825</v>
      </c>
      <c r="J990" s="18">
        <f>Cars_fit!$B$2*'worksheet_(ref_spectra)'!G990</f>
        <v>0</v>
      </c>
      <c r="K990" s="18">
        <f>Cars_fit!$C$2*'worksheet_(ref_spectra)'!H990</f>
        <v>0</v>
      </c>
      <c r="L990" s="18">
        <f>Cars_fit!$D$2*'worksheet_(ref_spectra)'!I990</f>
        <v>0</v>
      </c>
      <c r="M990" s="18">
        <f>Cars_fit!$E$2*'worksheet_(ref_spectra)'!J990</f>
        <v>0</v>
      </c>
      <c r="N990" s="18">
        <f>Cars_fit!$F$2*'worksheet_(ref_spectra)'!K990</f>
        <v>0</v>
      </c>
    </row>
    <row r="991" spans="1:14" x14ac:dyDescent="0.25">
      <c r="A991" s="18">
        <f>'worksheet_(ref_spectra)'!A991</f>
        <v>745.59999999997797</v>
      </c>
      <c r="B991" s="18">
        <f>'worksheet_(ref_spectra)'!B991</f>
        <v>-1511.50197597283</v>
      </c>
      <c r="C991" s="18">
        <f>'worksheet_(ref_spectra)'!Z991</f>
        <v>-1992.835141504788</v>
      </c>
      <c r="D991" s="18">
        <f>Chls_fit!$B$2*'worksheet_(ref_spectra)'!C991</f>
        <v>-461.46528785999647</v>
      </c>
      <c r="E991" s="18">
        <f>Chls_fit!$C$2*'worksheet_(ref_spectra)'!D991</f>
        <v>-1445.7703362798568</v>
      </c>
      <c r="F991" s="18">
        <f t="shared" si="30"/>
        <v>-1907.2356241398534</v>
      </c>
      <c r="G991" s="18">
        <f>Chls_fit!D$2*'worksheet_(ref_spectra)'!E991</f>
        <v>-10.6330570559474</v>
      </c>
      <c r="H991" s="18">
        <f>Chls_fit!E$2*'worksheet_(ref_spectra)'!F991</f>
        <v>-74.966460308987294</v>
      </c>
      <c r="I991" s="18">
        <f t="shared" si="31"/>
        <v>-85.599517364934698</v>
      </c>
      <c r="J991" s="18">
        <f>Cars_fit!$B$2*'worksheet_(ref_spectra)'!G991</f>
        <v>0</v>
      </c>
      <c r="K991" s="18">
        <f>Cars_fit!$C$2*'worksheet_(ref_spectra)'!H991</f>
        <v>0</v>
      </c>
      <c r="L991" s="18">
        <f>Cars_fit!$D$2*'worksheet_(ref_spectra)'!I991</f>
        <v>0</v>
      </c>
      <c r="M991" s="18">
        <f>Cars_fit!$E$2*'worksheet_(ref_spectra)'!J991</f>
        <v>0</v>
      </c>
      <c r="N991" s="18">
        <f>Cars_fit!$F$2*'worksheet_(ref_spectra)'!K991</f>
        <v>0</v>
      </c>
    </row>
    <row r="992" spans="1:14" x14ac:dyDescent="0.25">
      <c r="A992" s="18">
        <f>'worksheet_(ref_spectra)'!A992</f>
        <v>745.99999999997704</v>
      </c>
      <c r="B992" s="18">
        <f>'worksheet_(ref_spectra)'!B992</f>
        <v>-1641.0335158057901</v>
      </c>
      <c r="C992" s="18">
        <f>'worksheet_(ref_spectra)'!Z992</f>
        <v>-2274.732748998606</v>
      </c>
      <c r="D992" s="18">
        <f>Chls_fit!$B$2*'worksheet_(ref_spectra)'!C992</f>
        <v>-531.00115315396852</v>
      </c>
      <c r="E992" s="18">
        <f>Chls_fit!$C$2*'worksheet_(ref_spectra)'!D992</f>
        <v>-1668.1965418613731</v>
      </c>
      <c r="F992" s="18">
        <f t="shared" si="30"/>
        <v>-2199.1976950153417</v>
      </c>
      <c r="G992" s="18">
        <f>Chls_fit!D$2*'worksheet_(ref_spectra)'!E992</f>
        <v>13.134952833817378</v>
      </c>
      <c r="H992" s="18">
        <f>Chls_fit!E$2*'worksheet_(ref_spectra)'!F992</f>
        <v>-88.670006817081756</v>
      </c>
      <c r="I992" s="18">
        <f t="shared" si="31"/>
        <v>-75.535053983264376</v>
      </c>
      <c r="J992" s="18">
        <f>Cars_fit!$B$2*'worksheet_(ref_spectra)'!G992</f>
        <v>0</v>
      </c>
      <c r="K992" s="18">
        <f>Cars_fit!$C$2*'worksheet_(ref_spectra)'!H992</f>
        <v>0</v>
      </c>
      <c r="L992" s="18">
        <f>Cars_fit!$D$2*'worksheet_(ref_spectra)'!I992</f>
        <v>0</v>
      </c>
      <c r="M992" s="18">
        <f>Cars_fit!$E$2*'worksheet_(ref_spectra)'!J992</f>
        <v>0</v>
      </c>
      <c r="N992" s="18">
        <f>Cars_fit!$F$2*'worksheet_(ref_spectra)'!K992</f>
        <v>0</v>
      </c>
    </row>
    <row r="993" spans="1:14" x14ac:dyDescent="0.25">
      <c r="A993" s="18">
        <f>'worksheet_(ref_spectra)'!A993</f>
        <v>746.39999999997701</v>
      </c>
      <c r="B993" s="18">
        <f>'worksheet_(ref_spectra)'!B993</f>
        <v>-2035.3778764470201</v>
      </c>
      <c r="C993" s="18">
        <f>'worksheet_(ref_spectra)'!Z993</f>
        <v>-2073.4718464851876</v>
      </c>
      <c r="D993" s="18">
        <f>Chls_fit!$B$2*'worksheet_(ref_spectra)'!C993</f>
        <v>-467.7867301594485</v>
      </c>
      <c r="E993" s="18">
        <f>Chls_fit!$C$2*'worksheet_(ref_spectra)'!D993</f>
        <v>-1530.8156501786718</v>
      </c>
      <c r="F993" s="18">
        <f t="shared" si="30"/>
        <v>-1998.6023803381204</v>
      </c>
      <c r="G993" s="18">
        <f>Chls_fit!D$2*'worksheet_(ref_spectra)'!E993</f>
        <v>-3.1273697223374706</v>
      </c>
      <c r="H993" s="18">
        <f>Chls_fit!E$2*'worksheet_(ref_spectra)'!F993</f>
        <v>-71.74209642472978</v>
      </c>
      <c r="I993" s="18">
        <f t="shared" si="31"/>
        <v>-74.869466147067257</v>
      </c>
      <c r="J993" s="18">
        <f>Cars_fit!$B$2*'worksheet_(ref_spectra)'!G993</f>
        <v>0</v>
      </c>
      <c r="K993" s="18">
        <f>Cars_fit!$C$2*'worksheet_(ref_spectra)'!H993</f>
        <v>0</v>
      </c>
      <c r="L993" s="18">
        <f>Cars_fit!$D$2*'worksheet_(ref_spectra)'!I993</f>
        <v>0</v>
      </c>
      <c r="M993" s="18">
        <f>Cars_fit!$E$2*'worksheet_(ref_spectra)'!J993</f>
        <v>0</v>
      </c>
      <c r="N993" s="18">
        <f>Cars_fit!$F$2*'worksheet_(ref_spectra)'!K993</f>
        <v>0</v>
      </c>
    </row>
    <row r="994" spans="1:14" x14ac:dyDescent="0.25">
      <c r="A994" s="18">
        <f>'worksheet_(ref_spectra)'!A994</f>
        <v>746.79999999997699</v>
      </c>
      <c r="B994" s="18">
        <f>'worksheet_(ref_spectra)'!B994</f>
        <v>-1928.4351284675499</v>
      </c>
      <c r="C994" s="18">
        <f>'worksheet_(ref_spectra)'!Z994</f>
        <v>-1876.564315803693</v>
      </c>
      <c r="D994" s="18">
        <f>Chls_fit!$B$2*'worksheet_(ref_spectra)'!C994</f>
        <v>-271.82201887643629</v>
      </c>
      <c r="E994" s="18">
        <f>Chls_fit!$C$2*'worksheet_(ref_spectra)'!D994</f>
        <v>-1524.2737029556861</v>
      </c>
      <c r="F994" s="18">
        <f t="shared" si="30"/>
        <v>-1796.0957218321223</v>
      </c>
      <c r="G994" s="18">
        <f>Chls_fit!D$2*'worksheet_(ref_spectra)'!E994</f>
        <v>16.262322556154849</v>
      </c>
      <c r="H994" s="18">
        <f>Chls_fit!E$2*'worksheet_(ref_spectra)'!F994</f>
        <v>-96.73091652772554</v>
      </c>
      <c r="I994" s="18">
        <f t="shared" si="31"/>
        <v>-80.468593971570698</v>
      </c>
      <c r="J994" s="18">
        <f>Cars_fit!$B$2*'worksheet_(ref_spectra)'!G994</f>
        <v>0</v>
      </c>
      <c r="K994" s="18">
        <f>Cars_fit!$C$2*'worksheet_(ref_spectra)'!H994</f>
        <v>0</v>
      </c>
      <c r="L994" s="18">
        <f>Cars_fit!$D$2*'worksheet_(ref_spectra)'!I994</f>
        <v>0</v>
      </c>
      <c r="M994" s="18">
        <f>Cars_fit!$E$2*'worksheet_(ref_spectra)'!J994</f>
        <v>0</v>
      </c>
      <c r="N994" s="18">
        <f>Cars_fit!$F$2*'worksheet_(ref_spectra)'!K994</f>
        <v>0</v>
      </c>
    </row>
    <row r="995" spans="1:14" x14ac:dyDescent="0.25">
      <c r="A995" s="18">
        <f>'worksheet_(ref_spectra)'!A995</f>
        <v>747.19999999997697</v>
      </c>
      <c r="B995" s="18">
        <f>'worksheet_(ref_spectra)'!B995</f>
        <v>-1676.8282318224201</v>
      </c>
      <c r="C995" s="18">
        <f>'worksheet_(ref_spectra)'!Z995</f>
        <v>-2329.8460458384729</v>
      </c>
      <c r="D995" s="18">
        <f>Chls_fit!$B$2*'worksheet_(ref_spectra)'!C995</f>
        <v>-632.14422994520066</v>
      </c>
      <c r="E995" s="18">
        <f>Chls_fit!$C$2*'worksheet_(ref_spectra)'!D995</f>
        <v>-1602.7770696315154</v>
      </c>
      <c r="F995" s="18">
        <f t="shared" si="30"/>
        <v>-2234.9212995767161</v>
      </c>
      <c r="G995" s="18">
        <f>Chls_fit!D$2*'worksheet_(ref_spectra)'!E995</f>
        <v>-6.2547394446749411</v>
      </c>
      <c r="H995" s="18">
        <f>Chls_fit!E$2*'worksheet_(ref_spectra)'!F995</f>
        <v>-88.670006817081756</v>
      </c>
      <c r="I995" s="18">
        <f t="shared" si="31"/>
        <v>-94.924746261756695</v>
      </c>
      <c r="J995" s="18">
        <f>Cars_fit!$B$2*'worksheet_(ref_spectra)'!G995</f>
        <v>0</v>
      </c>
      <c r="K995" s="18">
        <f>Cars_fit!$C$2*'worksheet_(ref_spectra)'!H995</f>
        <v>0</v>
      </c>
      <c r="L995" s="18">
        <f>Cars_fit!$D$2*'worksheet_(ref_spectra)'!I995</f>
        <v>0</v>
      </c>
      <c r="M995" s="18">
        <f>Cars_fit!$E$2*'worksheet_(ref_spectra)'!J995</f>
        <v>0</v>
      </c>
      <c r="N995" s="18">
        <f>Cars_fit!$F$2*'worksheet_(ref_spectra)'!K995</f>
        <v>0</v>
      </c>
    </row>
    <row r="996" spans="1:14" x14ac:dyDescent="0.25">
      <c r="A996" s="18">
        <f>'worksheet_(ref_spectra)'!A996</f>
        <v>747.59999999997694</v>
      </c>
      <c r="B996" s="18">
        <f>'worksheet_(ref_spectra)'!B996</f>
        <v>-1903.0384330023601</v>
      </c>
      <c r="C996" s="18">
        <f>'worksheet_(ref_spectra)'!Z996</f>
        <v>-2612.4063712825068</v>
      </c>
      <c r="D996" s="18">
        <f>Chls_fit!$B$2*'worksheet_(ref_spectra)'!C996</f>
        <v>-657.42999914300867</v>
      </c>
      <c r="E996" s="18">
        <f>Chls_fit!$C$2*'worksheet_(ref_spectra)'!D996</f>
        <v>-1838.2871696590032</v>
      </c>
      <c r="F996" s="18">
        <f t="shared" si="30"/>
        <v>-2495.7171688020117</v>
      </c>
      <c r="G996" s="18">
        <f>Chls_fit!D$2*'worksheet_(ref_spectra)'!E996</f>
        <v>-6.2547394446749411</v>
      </c>
      <c r="H996" s="18">
        <f>Chls_fit!E$2*'worksheet_(ref_spectra)'!F996</f>
        <v>-110.43446303582</v>
      </c>
      <c r="I996" s="18">
        <f t="shared" si="31"/>
        <v>-116.68920248049494</v>
      </c>
      <c r="J996" s="18">
        <f>Cars_fit!$B$2*'worksheet_(ref_spectra)'!G996</f>
        <v>0</v>
      </c>
      <c r="K996" s="18">
        <f>Cars_fit!$C$2*'worksheet_(ref_spectra)'!H996</f>
        <v>0</v>
      </c>
      <c r="L996" s="18">
        <f>Cars_fit!$D$2*'worksheet_(ref_spectra)'!I996</f>
        <v>0</v>
      </c>
      <c r="M996" s="18">
        <f>Cars_fit!$E$2*'worksheet_(ref_spectra)'!J996</f>
        <v>0</v>
      </c>
      <c r="N996" s="18">
        <f>Cars_fit!$F$2*'worksheet_(ref_spectra)'!K996</f>
        <v>0</v>
      </c>
    </row>
    <row r="997" spans="1:14" x14ac:dyDescent="0.25">
      <c r="A997" s="18">
        <f>'worksheet_(ref_spectra)'!A997</f>
        <v>747.99999999997704</v>
      </c>
      <c r="B997" s="18">
        <f>'worksheet_(ref_spectra)'!B997</f>
        <v>-1598.6145143803001</v>
      </c>
      <c r="C997" s="18">
        <f>'worksheet_(ref_spectra)'!Z997</f>
        <v>-2327.8869028810914</v>
      </c>
      <c r="D997" s="18">
        <f>Chls_fit!$B$2*'worksheet_(ref_spectra)'!C997</f>
        <v>-442.50096096164043</v>
      </c>
      <c r="E997" s="18">
        <f>Chls_fit!$C$2*'worksheet_(ref_spectra)'!D997</f>
        <v>-1772.8676974291454</v>
      </c>
      <c r="F997" s="18">
        <f t="shared" si="30"/>
        <v>-2215.3686583907856</v>
      </c>
      <c r="G997" s="18">
        <f>Chls_fit!D$2*'worksheet_(ref_spectra)'!E997</f>
        <v>10.007583111479907</v>
      </c>
      <c r="H997" s="18">
        <f>Chls_fit!E$2*'worksheet_(ref_spectra)'!F997</f>
        <v>-122.52582760178569</v>
      </c>
      <c r="I997" s="18">
        <f t="shared" si="31"/>
        <v>-112.51824449030579</v>
      </c>
      <c r="J997" s="18">
        <f>Cars_fit!$B$2*'worksheet_(ref_spectra)'!G997</f>
        <v>0</v>
      </c>
      <c r="K997" s="18">
        <f>Cars_fit!$C$2*'worksheet_(ref_spectra)'!H997</f>
        <v>0</v>
      </c>
      <c r="L997" s="18">
        <f>Cars_fit!$D$2*'worksheet_(ref_spectra)'!I997</f>
        <v>0</v>
      </c>
      <c r="M997" s="18">
        <f>Cars_fit!$E$2*'worksheet_(ref_spectra)'!J997</f>
        <v>0</v>
      </c>
      <c r="N997" s="18">
        <f>Cars_fit!$F$2*'worksheet_(ref_spectra)'!K997</f>
        <v>0</v>
      </c>
    </row>
    <row r="998" spans="1:14" x14ac:dyDescent="0.25">
      <c r="A998" s="18">
        <f>'worksheet_(ref_spectra)'!A998</f>
        <v>748.39999999997701</v>
      </c>
      <c r="B998" s="18">
        <f>'worksheet_(ref_spectra)'!B998</f>
        <v>-1603.0451641195798</v>
      </c>
      <c r="C998" s="18">
        <f>'worksheet_(ref_spectra)'!Z998</f>
        <v>-2295.585241414899</v>
      </c>
      <c r="D998" s="18">
        <f>Chls_fit!$B$2*'worksheet_(ref_spectra)'!C998</f>
        <v>-398.25086486547639</v>
      </c>
      <c r="E998" s="18">
        <f>Chls_fit!$C$2*'worksheet_(ref_spectra)'!D998</f>
        <v>-1759.7838029831739</v>
      </c>
      <c r="F998" s="18">
        <f t="shared" si="30"/>
        <v>-2158.0346678486503</v>
      </c>
      <c r="G998" s="18">
        <f>Chls_fit!D$2*'worksheet_(ref_spectra)'!E998</f>
        <v>-9.3821091670124126</v>
      </c>
      <c r="H998" s="18">
        <f>Chls_fit!E$2*'worksheet_(ref_spectra)'!F998</f>
        <v>-128.16846439923634</v>
      </c>
      <c r="I998" s="18">
        <f t="shared" si="31"/>
        <v>-137.55057356624874</v>
      </c>
      <c r="J998" s="18">
        <f>Cars_fit!$B$2*'worksheet_(ref_spectra)'!G998</f>
        <v>0</v>
      </c>
      <c r="K998" s="18">
        <f>Cars_fit!$C$2*'worksheet_(ref_spectra)'!H998</f>
        <v>0</v>
      </c>
      <c r="L998" s="18">
        <f>Cars_fit!$D$2*'worksheet_(ref_spectra)'!I998</f>
        <v>0</v>
      </c>
      <c r="M998" s="18">
        <f>Cars_fit!$E$2*'worksheet_(ref_spectra)'!J998</f>
        <v>0</v>
      </c>
      <c r="N998" s="18">
        <f>Cars_fit!$F$2*'worksheet_(ref_spectra)'!K998</f>
        <v>0</v>
      </c>
    </row>
    <row r="999" spans="1:14" x14ac:dyDescent="0.25">
      <c r="A999" s="18">
        <f>'worksheet_(ref_spectra)'!A999</f>
        <v>748.79999999997699</v>
      </c>
      <c r="B999" s="18">
        <f>'worksheet_(ref_spectra)'!B999</f>
        <v>-1552.2983109444499</v>
      </c>
      <c r="C999" s="18">
        <f>'worksheet_(ref_spectra)'!Z999</f>
        <v>-2511.2479062080624</v>
      </c>
      <c r="D999" s="18">
        <f>Chls_fit!$B$2*'worksheet_(ref_spectra)'!C999</f>
        <v>-505.71538395616051</v>
      </c>
      <c r="E999" s="18">
        <f>Chls_fit!$C$2*'worksheet_(ref_spectra)'!D999</f>
        <v>-1890.6227474428895</v>
      </c>
      <c r="F999" s="18">
        <f t="shared" si="30"/>
        <v>-2396.3381313990499</v>
      </c>
      <c r="G999" s="18">
        <f>Chls_fit!D$2*'worksheet_(ref_spectra)'!E999</f>
        <v>-1.2509478889349883</v>
      </c>
      <c r="H999" s="18">
        <f>Chls_fit!E$2*'worksheet_(ref_spectra)'!F999</f>
        <v>-113.65882692007752</v>
      </c>
      <c r="I999" s="18">
        <f t="shared" si="31"/>
        <v>-114.9097748090125</v>
      </c>
      <c r="J999" s="18">
        <f>Cars_fit!$B$2*'worksheet_(ref_spectra)'!G999</f>
        <v>0</v>
      </c>
      <c r="K999" s="18">
        <f>Cars_fit!$C$2*'worksheet_(ref_spectra)'!H999</f>
        <v>0</v>
      </c>
      <c r="L999" s="18">
        <f>Cars_fit!$D$2*'worksheet_(ref_spectra)'!I999</f>
        <v>0</v>
      </c>
      <c r="M999" s="18">
        <f>Cars_fit!$E$2*'worksheet_(ref_spectra)'!J999</f>
        <v>0</v>
      </c>
      <c r="N999" s="18">
        <f>Cars_fit!$F$2*'worksheet_(ref_spectra)'!K999</f>
        <v>0</v>
      </c>
    </row>
    <row r="1000" spans="1:14" x14ac:dyDescent="0.25">
      <c r="A1000" s="18">
        <f>'worksheet_(ref_spectra)'!A1000</f>
        <v>749.19999999997697</v>
      </c>
      <c r="B1000" s="18">
        <f>'worksheet_(ref_spectra)'!B1000</f>
        <v>-1974.5880023577301</v>
      </c>
      <c r="C1000" s="18">
        <f>'worksheet_(ref_spectra)'!Z1000</f>
        <v>-2586.5955262881002</v>
      </c>
      <c r="D1000" s="18">
        <f>Chls_fit!$B$2*'worksheet_(ref_spectra)'!C1000</f>
        <v>-600.53701844794057</v>
      </c>
      <c r="E1000" s="18">
        <f>Chls_fit!$C$2*'worksheet_(ref_spectra)'!D1000</f>
        <v>-1851.3710641049749</v>
      </c>
      <c r="F1000" s="18">
        <f t="shared" si="30"/>
        <v>-2451.9080825529154</v>
      </c>
      <c r="G1000" s="18">
        <f>Chls_fit!D$2*'worksheet_(ref_spectra)'!E1000</f>
        <v>-8.1311612780774247</v>
      </c>
      <c r="H1000" s="18">
        <f>Chls_fit!E$2*'worksheet_(ref_spectra)'!F1000</f>
        <v>-126.55628245710759</v>
      </c>
      <c r="I1000" s="18">
        <f t="shared" si="31"/>
        <v>-134.68744373518501</v>
      </c>
      <c r="J1000" s="18">
        <f>Cars_fit!$B$2*'worksheet_(ref_spectra)'!G1000</f>
        <v>0</v>
      </c>
      <c r="K1000" s="18">
        <f>Cars_fit!$C$2*'worksheet_(ref_spectra)'!H1000</f>
        <v>0</v>
      </c>
      <c r="L1000" s="18">
        <f>Cars_fit!$D$2*'worksheet_(ref_spectra)'!I1000</f>
        <v>0</v>
      </c>
      <c r="M1000" s="18">
        <f>Cars_fit!$E$2*'worksheet_(ref_spectra)'!J1000</f>
        <v>0</v>
      </c>
      <c r="N1000" s="18">
        <f>Cars_fit!$F$2*'worksheet_(ref_spectra)'!K1000</f>
        <v>0</v>
      </c>
    </row>
    <row r="1001" spans="1:14" x14ac:dyDescent="0.25">
      <c r="A1001" s="18">
        <f>'worksheet_(ref_spectra)'!A1001</f>
        <v>749.59999999997694</v>
      </c>
      <c r="B1001" s="18">
        <f>'worksheet_(ref_spectra)'!B1001</f>
        <v>-2431.8630812758897</v>
      </c>
      <c r="C1001" s="18">
        <f>'worksheet_(ref_spectra)'!Z1001</f>
        <v>-2613.9858742100237</v>
      </c>
      <c r="D1001" s="18">
        <f>Chls_fit!$B$2*'worksheet_(ref_spectra)'!C1001</f>
        <v>-581.57269154958465</v>
      </c>
      <c r="E1001" s="18">
        <f>Chls_fit!$C$2*'worksheet_(ref_spectra)'!D1001</f>
        <v>-1910.248589111847</v>
      </c>
      <c r="F1001" s="18">
        <f t="shared" si="30"/>
        <v>-2491.8212806614315</v>
      </c>
      <c r="G1001" s="18">
        <f>Chls_fit!D$2*'worksheet_(ref_spectra)'!E1001</f>
        <v>-1.2509478889349883</v>
      </c>
      <c r="H1001" s="18">
        <f>Chls_fit!E$2*'worksheet_(ref_spectra)'!F1001</f>
        <v>-120.91364565965694</v>
      </c>
      <c r="I1001" s="18">
        <f t="shared" si="31"/>
        <v>-122.16459354859192</v>
      </c>
      <c r="J1001" s="18">
        <f>Cars_fit!$B$2*'worksheet_(ref_spectra)'!G1001</f>
        <v>0</v>
      </c>
      <c r="K1001" s="18">
        <f>Cars_fit!$C$2*'worksheet_(ref_spectra)'!H1001</f>
        <v>0</v>
      </c>
      <c r="L1001" s="18">
        <f>Cars_fit!$D$2*'worksheet_(ref_spectra)'!I1001</f>
        <v>0</v>
      </c>
      <c r="M1001" s="18">
        <f>Cars_fit!$E$2*'worksheet_(ref_spectra)'!J1001</f>
        <v>0</v>
      </c>
      <c r="N1001" s="18">
        <f>Cars_fit!$F$2*'worksheet_(ref_spectra)'!K1001</f>
        <v>0</v>
      </c>
    </row>
  </sheetData>
  <mergeCells count="1">
    <mergeCell ref="P1:R5"/>
  </mergeCells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ing"/>
  <dimension ref="A1:AE1004"/>
  <sheetViews>
    <sheetView workbookViewId="0"/>
  </sheetViews>
  <sheetFormatPr defaultRowHeight="13.2" x14ac:dyDescent="0.25"/>
  <cols>
    <col min="1" max="1" width="6.6640625" style="18" bestFit="1" customWidth="1"/>
    <col min="2" max="2" width="12.6640625" style="18" customWidth="1"/>
    <col min="3" max="3" width="12.6640625" style="35" bestFit="1" customWidth="1"/>
    <col min="4" max="4" width="12.6640625" style="84" bestFit="1" customWidth="1"/>
    <col min="5" max="5" width="12.6640625" style="89" bestFit="1" customWidth="1"/>
    <col min="6" max="6" width="12.6640625" bestFit="1" customWidth="1"/>
    <col min="7" max="7" width="12.6640625" style="9" bestFit="1" customWidth="1"/>
    <col min="8" max="8" width="12.6640625" style="10" bestFit="1" customWidth="1"/>
    <col min="9" max="9" width="12.6640625" style="11" bestFit="1" customWidth="1"/>
    <col min="10" max="10" width="12.6640625" style="12" bestFit="1" customWidth="1"/>
    <col min="11" max="11" width="12.6640625" style="13" bestFit="1" customWidth="1"/>
    <col min="12" max="12" width="8.44140625" style="35" customWidth="1"/>
    <col min="13" max="15" width="12" style="34" bestFit="1" customWidth="1"/>
    <col min="16" max="17" width="12" bestFit="1" customWidth="1"/>
    <col min="18" max="18" width="6" style="11" bestFit="1" customWidth="1"/>
    <col min="19" max="24" width="12" style="18" bestFit="1" customWidth="1"/>
    <col min="25" max="26" width="12.6640625" style="18" bestFit="1" customWidth="1"/>
    <col min="27" max="27" width="13.109375" style="37" bestFit="1" customWidth="1"/>
    <col min="29" max="29" width="16.88671875" customWidth="1"/>
    <col min="30" max="30" width="11" bestFit="1" customWidth="1"/>
  </cols>
  <sheetData>
    <row r="1" spans="1:31" s="5" customFormat="1" ht="27" thickBot="1" x14ac:dyDescent="0.3">
      <c r="A1" s="130" t="s">
        <v>69</v>
      </c>
      <c r="B1" s="117" t="s">
        <v>61</v>
      </c>
      <c r="C1" s="42" t="s">
        <v>21</v>
      </c>
      <c r="D1" s="83" t="s">
        <v>22</v>
      </c>
      <c r="E1" s="86" t="s">
        <v>35</v>
      </c>
      <c r="F1" s="43" t="s">
        <v>36</v>
      </c>
      <c r="G1" s="44" t="s">
        <v>0</v>
      </c>
      <c r="H1" s="45" t="s">
        <v>1</v>
      </c>
      <c r="I1" s="46" t="s">
        <v>6</v>
      </c>
      <c r="J1" s="207" t="s">
        <v>11</v>
      </c>
      <c r="K1" s="47" t="s">
        <v>87</v>
      </c>
      <c r="L1" s="69" t="s">
        <v>39</v>
      </c>
      <c r="M1" s="48" t="s">
        <v>10</v>
      </c>
      <c r="N1" s="66" t="s">
        <v>32</v>
      </c>
      <c r="O1" s="66" t="s">
        <v>33</v>
      </c>
      <c r="P1" s="66" t="s">
        <v>38</v>
      </c>
      <c r="Q1" s="66" t="s">
        <v>70</v>
      </c>
      <c r="R1" s="46"/>
      <c r="S1" s="41" t="s">
        <v>3</v>
      </c>
      <c r="T1" s="41" t="s">
        <v>4</v>
      </c>
      <c r="U1" s="41" t="s">
        <v>2</v>
      </c>
      <c r="V1" s="41" t="s">
        <v>13</v>
      </c>
      <c r="W1" s="41" t="s">
        <v>14</v>
      </c>
      <c r="X1" s="41" t="s">
        <v>5</v>
      </c>
      <c r="Y1" s="41" t="s">
        <v>15</v>
      </c>
      <c r="Z1" s="41" t="s">
        <v>7</v>
      </c>
      <c r="AA1" s="220" t="s">
        <v>114</v>
      </c>
      <c r="AC1" s="221" t="s">
        <v>118</v>
      </c>
      <c r="AE1" s="63"/>
    </row>
    <row r="2" spans="1:31" x14ac:dyDescent="0.25">
      <c r="A2" s="18">
        <v>350</v>
      </c>
      <c r="B2" s="18">
        <f>single_sample!B2*1000000</f>
        <v>381197.10083693697</v>
      </c>
      <c r="C2" s="35">
        <v>26132</v>
      </c>
      <c r="D2" s="84">
        <v>25552</v>
      </c>
      <c r="E2" s="87">
        <v>29529</v>
      </c>
      <c r="F2" s="36">
        <v>28301</v>
      </c>
      <c r="G2" s="9">
        <v>24659</v>
      </c>
      <c r="H2" s="10">
        <v>8826</v>
      </c>
      <c r="I2" s="11">
        <v>7763</v>
      </c>
      <c r="J2" s="208">
        <v>12222</v>
      </c>
      <c r="K2" s="13">
        <v>21911</v>
      </c>
      <c r="L2" s="35">
        <f t="shared" ref="L2:Q4" si="0">A665</f>
        <v>615.19999999998504</v>
      </c>
      <c r="M2" s="34">
        <f t="shared" si="0"/>
        <v>204766.851198066</v>
      </c>
      <c r="N2" s="34">
        <f t="shared" si="0"/>
        <v>15165</v>
      </c>
      <c r="O2" s="34">
        <f t="shared" si="0"/>
        <v>14746</v>
      </c>
      <c r="P2" s="35">
        <f t="shared" si="0"/>
        <v>8906</v>
      </c>
      <c r="Q2" s="35">
        <f t="shared" si="0"/>
        <v>8641</v>
      </c>
      <c r="R2" s="11">
        <f t="shared" ref="R2:R8" si="1">A151</f>
        <v>409.59999999999701</v>
      </c>
      <c r="S2" s="18">
        <f>G151</f>
        <v>92587</v>
      </c>
      <c r="T2" s="18">
        <f>H151</f>
        <v>79552</v>
      </c>
      <c r="U2" s="18">
        <f>I151</f>
        <v>65569</v>
      </c>
      <c r="V2" s="18">
        <f>J151</f>
        <v>59577</v>
      </c>
      <c r="W2" s="18">
        <f>K151</f>
        <v>66007</v>
      </c>
      <c r="X2" s="18">
        <f>AA151</f>
        <v>6841.3948218893875</v>
      </c>
      <c r="Y2" s="18">
        <f>(AA2-G2*Cars_fit!$B$2-H2*Cars_fit!$C$2-I2*Cars_fit!$D$2-J2*Cars_fit!$E$2-K2*Cars_fit!$F$2)</f>
        <v>6211.3811785184325</v>
      </c>
      <c r="Z2" s="18">
        <f>C2*Chls_fit!$B$2+D2*Chls_fit!$C$2+E2*Chls_fit!$D$2+F2*Chls_fit!$E$2+G2*Cars_fit!$B$2+H2*Cars_fit!$C$2+I2*Cars_fit!$D$2+J2*Cars_fit!$E$2+K2*Cars_fit!$F$2</f>
        <v>374985.7196584185</v>
      </c>
      <c r="AA2" s="37">
        <f>(B2-C2*Chls_fit!$B$2-D2*Chls_fit!$C$2-E2*Chls_fit!$D$2-F2*Chls_fit!$E$2)</f>
        <v>7562.5345476509174</v>
      </c>
      <c r="AB2" s="36"/>
      <c r="AC2">
        <f>B151</f>
        <v>877591.21266476298</v>
      </c>
    </row>
    <row r="3" spans="1:31" x14ac:dyDescent="0.25">
      <c r="A3" s="18">
        <v>350.4</v>
      </c>
      <c r="B3" s="18">
        <f>single_sample!B3*1000000</f>
        <v>382382.65688622405</v>
      </c>
      <c r="C3" s="35">
        <v>26251</v>
      </c>
      <c r="D3" s="84">
        <v>25804</v>
      </c>
      <c r="E3" s="87">
        <v>29574</v>
      </c>
      <c r="F3" s="36">
        <v>28114</v>
      </c>
      <c r="G3" s="9">
        <v>24720</v>
      </c>
      <c r="H3" s="10">
        <v>9047</v>
      </c>
      <c r="I3" s="11">
        <v>7882</v>
      </c>
      <c r="J3" s="208">
        <v>11813</v>
      </c>
      <c r="K3" s="13">
        <v>21444</v>
      </c>
      <c r="L3" s="35">
        <f t="shared" si="0"/>
        <v>615.59999999998502</v>
      </c>
      <c r="M3" s="34">
        <f t="shared" si="0"/>
        <v>205394.49635191102</v>
      </c>
      <c r="N3" s="34">
        <f t="shared" si="0"/>
        <v>15228</v>
      </c>
      <c r="O3" s="34">
        <f t="shared" si="0"/>
        <v>14791</v>
      </c>
      <c r="P3" s="35">
        <f t="shared" si="0"/>
        <v>8911</v>
      </c>
      <c r="Q3" s="35">
        <f t="shared" si="0"/>
        <v>8639</v>
      </c>
      <c r="S3" s="173"/>
      <c r="T3" s="173"/>
      <c r="U3" s="173"/>
      <c r="V3" s="173"/>
      <c r="W3" s="173"/>
      <c r="X3" s="173"/>
      <c r="Y3" s="211">
        <f>(AA3-G3*Cars_fit!$B$2-H3*Cars_fit!$C$2-I3*Cars_fit!$D$2-J3*Cars_fit!$E$2-K3*Cars_fit!$F$2)</f>
        <v>5127.2330340841863</v>
      </c>
      <c r="Z3" s="211">
        <f>C3*Chls_fit!$B$2+D3*Chls_fit!$C$2+E3*Chls_fit!$D$2+F3*Chls_fit!$E$2+G3*Cars_fit!$B$2+H3*Cars_fit!$C$2+I3*Cars_fit!$D$2+J3*Cars_fit!$E$2+K3*Cars_fit!$F$2</f>
        <v>377255.42385213985</v>
      </c>
      <c r="AA3" s="213">
        <f>(B3-C3*Chls_fit!$B$2-D3*Chls_fit!$C$2-E3*Chls_fit!$D$2-F3*Chls_fit!$E$2)</f>
        <v>6469.860947198802</v>
      </c>
      <c r="AD3" s="36"/>
      <c r="AE3" s="36"/>
    </row>
    <row r="4" spans="1:31" x14ac:dyDescent="0.25">
      <c r="A4" s="18">
        <v>350.8</v>
      </c>
      <c r="B4" s="18">
        <f>single_sample!B4*1000000</f>
        <v>381408.53893506201</v>
      </c>
      <c r="C4" s="35">
        <v>26666</v>
      </c>
      <c r="D4" s="84">
        <v>26083</v>
      </c>
      <c r="E4" s="87">
        <v>29350</v>
      </c>
      <c r="F4" s="36">
        <v>27946</v>
      </c>
      <c r="G4" s="9">
        <v>24981</v>
      </c>
      <c r="H4" s="10">
        <v>8978</v>
      </c>
      <c r="I4" s="11">
        <v>7839</v>
      </c>
      <c r="J4" s="208">
        <v>11575</v>
      </c>
      <c r="K4" s="13">
        <v>21135</v>
      </c>
      <c r="L4" s="35">
        <f t="shared" si="0"/>
        <v>615.99999999998499</v>
      </c>
      <c r="M4" s="34">
        <f t="shared" si="0"/>
        <v>206018.27479934602</v>
      </c>
      <c r="N4" s="34">
        <f t="shared" si="0"/>
        <v>15267</v>
      </c>
      <c r="O4" s="34">
        <f t="shared" si="0"/>
        <v>14815</v>
      </c>
      <c r="P4" s="35">
        <f t="shared" si="0"/>
        <v>8889</v>
      </c>
      <c r="Q4" s="35">
        <f t="shared" si="0"/>
        <v>8618</v>
      </c>
      <c r="R4" s="11">
        <f t="shared" si="1"/>
        <v>410.39999999999702</v>
      </c>
      <c r="S4" s="173">
        <f>G153</f>
        <v>94269</v>
      </c>
      <c r="T4" s="173">
        <f>H153</f>
        <v>82662</v>
      </c>
      <c r="U4" s="173">
        <f>I153</f>
        <v>67673</v>
      </c>
      <c r="V4" s="173">
        <f>J153</f>
        <v>60850</v>
      </c>
      <c r="W4" s="173">
        <f>K153</f>
        <v>67375</v>
      </c>
      <c r="X4" s="173">
        <f>AA153</f>
        <v>7201.0830458898272</v>
      </c>
      <c r="Y4" s="211">
        <f>(AA4-G4*Cars_fit!$B$2-H4*Cars_fit!$C$2-I4*Cars_fit!$D$2-J4*Cars_fit!$E$2-K4*Cars_fit!$F$2)</f>
        <v>-21.941702159484635</v>
      </c>
      <c r="Z4" s="211">
        <f>C4*Chls_fit!$B$2+D4*Chls_fit!$C$2+E4*Chls_fit!$D$2+F4*Chls_fit!$E$2+G4*Cars_fit!$B$2+H4*Cars_fit!$C$2+I4*Cars_fit!$D$2+J4*Cars_fit!$E$2+K4*Cars_fit!$F$2</f>
        <v>381430.48063722148</v>
      </c>
      <c r="AA4" s="213">
        <f>(B4-C4*Chls_fit!$B$2-D4*Chls_fit!$C$2-E4*Chls_fit!$D$2-F4*Chls_fit!$E$2)</f>
        <v>1322.6706132507024</v>
      </c>
      <c r="AC4">
        <f t="shared" ref="AC4:AC66" si="2">B153</f>
        <v>884653.269263578</v>
      </c>
      <c r="AD4" s="36"/>
      <c r="AE4" s="36"/>
    </row>
    <row r="5" spans="1:31" x14ac:dyDescent="0.25">
      <c r="A5" s="18">
        <v>351.2</v>
      </c>
      <c r="B5" s="18">
        <f>single_sample!B5*1000000</f>
        <v>387499.554990187</v>
      </c>
      <c r="C5" s="35">
        <v>26703</v>
      </c>
      <c r="D5" s="84">
        <v>26227</v>
      </c>
      <c r="E5" s="87">
        <v>29084</v>
      </c>
      <c r="F5" s="36">
        <v>27660</v>
      </c>
      <c r="G5" s="9">
        <v>25099</v>
      </c>
      <c r="H5" s="10">
        <v>9147</v>
      </c>
      <c r="I5" s="11">
        <v>7865</v>
      </c>
      <c r="J5" s="208">
        <v>11619</v>
      </c>
      <c r="K5" s="13">
        <v>21069</v>
      </c>
      <c r="L5" s="35">
        <f t="shared" ref="L5:L27" si="3">A668</f>
        <v>616.39999999998497</v>
      </c>
      <c r="M5" s="34">
        <f t="shared" ref="M5:M27" si="4">B668</f>
        <v>206561.25420027899</v>
      </c>
      <c r="N5" s="34">
        <f t="shared" ref="N5:N27" si="5">C668</f>
        <v>15321</v>
      </c>
      <c r="O5" s="34">
        <f t="shared" ref="O5:O27" si="6">D668</f>
        <v>14835</v>
      </c>
      <c r="P5" s="35">
        <f t="shared" ref="P5:P27" si="7">E668</f>
        <v>8909</v>
      </c>
      <c r="Q5" s="35">
        <f t="shared" ref="Q5:Q27" si="8">F668</f>
        <v>8629</v>
      </c>
      <c r="S5" s="173"/>
      <c r="T5" s="173"/>
      <c r="U5" s="173"/>
      <c r="V5" s="173"/>
      <c r="W5" s="173"/>
      <c r="X5" s="173"/>
      <c r="Y5" s="211">
        <f>(AA5-G5*Cars_fit!$B$2-H5*Cars_fit!$C$2-I5*Cars_fit!$D$2-J5*Cars_fit!$E$2-K5*Cars_fit!$F$2)</f>
        <v>5287.4833244576275</v>
      </c>
      <c r="Z5" s="211">
        <f>C5*Chls_fit!$B$2+D5*Chls_fit!$C$2+E5*Chls_fit!$D$2+F5*Chls_fit!$E$2+G5*Cars_fit!$B$2+H5*Cars_fit!$C$2+I5*Cars_fit!$D$2+J5*Cars_fit!$E$2+K5*Cars_fit!$F$2</f>
        <v>382212.0716657294</v>
      </c>
      <c r="AA5" s="213">
        <f>(B5-C5*Chls_fit!$B$2-D5*Chls_fit!$C$2-E5*Chls_fit!$D$2-F5*Chls_fit!$E$2)</f>
        <v>6634.6709901387585</v>
      </c>
      <c r="AD5" s="36"/>
      <c r="AE5" s="36"/>
    </row>
    <row r="6" spans="1:31" x14ac:dyDescent="0.25">
      <c r="A6" s="18">
        <v>351.6</v>
      </c>
      <c r="B6" s="18">
        <f>single_sample!B6*1000000</f>
        <v>387324.84317606705</v>
      </c>
      <c r="C6" s="35">
        <v>26834</v>
      </c>
      <c r="D6" s="84">
        <v>26473</v>
      </c>
      <c r="E6" s="87">
        <v>28991</v>
      </c>
      <c r="F6" s="36">
        <v>27632</v>
      </c>
      <c r="G6" s="9">
        <v>25178</v>
      </c>
      <c r="H6" s="10">
        <v>9290</v>
      </c>
      <c r="I6" s="11">
        <v>7868</v>
      </c>
      <c r="J6" s="208">
        <v>11365</v>
      </c>
      <c r="K6" s="13">
        <v>21087</v>
      </c>
      <c r="L6" s="35">
        <f t="shared" si="3"/>
        <v>616.79999999998495</v>
      </c>
      <c r="M6" s="34">
        <f t="shared" si="4"/>
        <v>206690.44252244901</v>
      </c>
      <c r="N6" s="34">
        <f t="shared" si="5"/>
        <v>15350</v>
      </c>
      <c r="O6" s="34">
        <f t="shared" si="6"/>
        <v>14855</v>
      </c>
      <c r="P6" s="35">
        <f t="shared" si="7"/>
        <v>8906</v>
      </c>
      <c r="Q6" s="35">
        <f t="shared" si="8"/>
        <v>8612</v>
      </c>
      <c r="R6" s="11">
        <f t="shared" si="1"/>
        <v>411.19999999999698</v>
      </c>
      <c r="S6" s="173">
        <f>G155</f>
        <v>95808</v>
      </c>
      <c r="T6" s="173">
        <f>H155</f>
        <v>85707</v>
      </c>
      <c r="U6" s="173">
        <f>I155</f>
        <v>69880</v>
      </c>
      <c r="V6" s="173">
        <f>J155</f>
        <v>62115</v>
      </c>
      <c r="W6" s="173">
        <f>K155</f>
        <v>68814</v>
      </c>
      <c r="X6" s="173">
        <f>AA155</f>
        <v>7709.7898121830694</v>
      </c>
      <c r="Y6" s="211">
        <f>(AA6-G6*Cars_fit!$B$2-H6*Cars_fit!$C$2-I6*Cars_fit!$D$2-J6*Cars_fit!$E$2-K6*Cars_fit!$F$2)</f>
        <v>2752.9430054031304</v>
      </c>
      <c r="Z6" s="211">
        <f>C6*Chls_fit!$B$2+D6*Chls_fit!$C$2+E6*Chls_fit!$D$2+F6*Chls_fit!$E$2+G6*Cars_fit!$B$2+H6*Cars_fit!$C$2+I6*Cars_fit!$D$2+J6*Cars_fit!$E$2+K6*Cars_fit!$F$2</f>
        <v>384571.90017066384</v>
      </c>
      <c r="AA6" s="213">
        <f>(B6-C6*Chls_fit!$B$2-D6*Chls_fit!$C$2-E6*Chls_fit!$D$2-F6*Chls_fit!$E$2)</f>
        <v>4103.2708419613664</v>
      </c>
      <c r="AC6">
        <f t="shared" si="2"/>
        <v>889867.25192793098</v>
      </c>
      <c r="AD6" s="36"/>
      <c r="AE6" s="36"/>
    </row>
    <row r="7" spans="1:31" x14ac:dyDescent="0.25">
      <c r="A7" s="18">
        <v>352</v>
      </c>
      <c r="B7" s="18">
        <f>single_sample!B7*1000000</f>
        <v>387879.52264445304</v>
      </c>
      <c r="C7" s="35">
        <v>27002</v>
      </c>
      <c r="D7" s="84">
        <v>26609</v>
      </c>
      <c r="E7" s="87">
        <v>28659</v>
      </c>
      <c r="F7" s="36">
        <v>27487</v>
      </c>
      <c r="G7" s="9">
        <v>25623</v>
      </c>
      <c r="H7" s="10">
        <v>9389</v>
      </c>
      <c r="I7" s="11">
        <v>7915</v>
      </c>
      <c r="J7" s="208">
        <v>11331</v>
      </c>
      <c r="K7" s="13">
        <v>21070</v>
      </c>
      <c r="L7" s="35">
        <f t="shared" si="3"/>
        <v>617.19999999998504</v>
      </c>
      <c r="M7" s="34">
        <f t="shared" si="4"/>
        <v>206788.17833906098</v>
      </c>
      <c r="N7" s="34">
        <f t="shared" si="5"/>
        <v>15377</v>
      </c>
      <c r="O7" s="34">
        <f t="shared" si="6"/>
        <v>14869</v>
      </c>
      <c r="P7" s="35">
        <f t="shared" si="7"/>
        <v>8909</v>
      </c>
      <c r="Q7" s="35">
        <f t="shared" si="8"/>
        <v>8611</v>
      </c>
      <c r="S7" s="173"/>
      <c r="T7" s="173"/>
      <c r="U7" s="173"/>
      <c r="V7" s="173"/>
      <c r="W7" s="173"/>
      <c r="X7" s="173"/>
      <c r="Y7" s="211">
        <f>(AA7-G7*Cars_fit!$B$2-H7*Cars_fit!$C$2-I7*Cars_fit!$D$2-J7*Cars_fit!$E$2-K7*Cars_fit!$F$2)</f>
        <v>1665.4633961570196</v>
      </c>
      <c r="Z7" s="211">
        <f>C7*Chls_fit!$B$2+D7*Chls_fit!$C$2+E7*Chls_fit!$D$2+F7*Chls_fit!$E$2+G7*Cars_fit!$B$2+H7*Cars_fit!$C$2+I7*Cars_fit!$D$2+J7*Cars_fit!$E$2+K7*Cars_fit!$F$2</f>
        <v>386214.05924829596</v>
      </c>
      <c r="AA7" s="213">
        <f>(B7-C7*Chls_fit!$B$2-D7*Chls_fit!$C$2-E7*Chls_fit!$D$2-F7*Chls_fit!$E$2)</f>
        <v>3030.7837220809197</v>
      </c>
      <c r="AD7" s="36"/>
      <c r="AE7" s="36"/>
    </row>
    <row r="8" spans="1:31" x14ac:dyDescent="0.25">
      <c r="A8" s="18">
        <v>352.4</v>
      </c>
      <c r="B8" s="18">
        <f>single_sample!B8*1000000</f>
        <v>391998.71305561403</v>
      </c>
      <c r="C8" s="35">
        <v>27107</v>
      </c>
      <c r="D8" s="84">
        <v>26811</v>
      </c>
      <c r="E8" s="87">
        <v>28396</v>
      </c>
      <c r="F8" s="36">
        <v>27146</v>
      </c>
      <c r="G8" s="9">
        <v>25702</v>
      </c>
      <c r="H8" s="10">
        <v>9549</v>
      </c>
      <c r="I8" s="11">
        <v>7887</v>
      </c>
      <c r="J8" s="208">
        <v>11474</v>
      </c>
      <c r="K8" s="13">
        <v>21180</v>
      </c>
      <c r="L8" s="35">
        <f t="shared" si="3"/>
        <v>617.59999999998502</v>
      </c>
      <c r="M8" s="34">
        <f t="shared" si="4"/>
        <v>207077.268819397</v>
      </c>
      <c r="N8" s="34">
        <f t="shared" si="5"/>
        <v>15386</v>
      </c>
      <c r="O8" s="34">
        <f t="shared" si="6"/>
        <v>14867</v>
      </c>
      <c r="P8" s="35">
        <f t="shared" si="7"/>
        <v>8911</v>
      </c>
      <c r="Q8" s="35">
        <f t="shared" si="8"/>
        <v>8623</v>
      </c>
      <c r="R8" s="11">
        <f t="shared" si="1"/>
        <v>411.99999999999602</v>
      </c>
      <c r="S8" s="173">
        <f>G157</f>
        <v>97328</v>
      </c>
      <c r="T8" s="173">
        <f>H157</f>
        <v>88782</v>
      </c>
      <c r="U8" s="173">
        <f>I157</f>
        <v>72270</v>
      </c>
      <c r="V8" s="173">
        <f>J157</f>
        <v>63689</v>
      </c>
      <c r="W8" s="173">
        <f>K157</f>
        <v>70270</v>
      </c>
      <c r="X8" s="173">
        <f>AA157</f>
        <v>7767.7191991167747</v>
      </c>
      <c r="Y8" s="211">
        <f>(AA8-G8*Cars_fit!$B$2-H8*Cars_fit!$C$2-I8*Cars_fit!$D$2-J8*Cars_fit!$E$2-K8*Cars_fit!$F$2)</f>
        <v>4233.5706690358456</v>
      </c>
      <c r="Z8" s="211">
        <f>C8*Chls_fit!$B$2+D8*Chls_fit!$C$2+E8*Chls_fit!$D$2+F8*Chls_fit!$E$2+G8*Cars_fit!$B$2+H8*Cars_fit!$C$2+I8*Cars_fit!$D$2+J8*Cars_fit!$E$2+K8*Cars_fit!$F$2</f>
        <v>387765.1423865782</v>
      </c>
      <c r="AA8" s="213">
        <f>(B8-C8*Chls_fit!$B$2-D8*Chls_fit!$C$2-E8*Chls_fit!$D$2-F8*Chls_fit!$E$2)</f>
        <v>5604.1260212841989</v>
      </c>
      <c r="AC8">
        <f t="shared" si="2"/>
        <v>892668.73598002805</v>
      </c>
      <c r="AD8" s="36"/>
      <c r="AE8" s="36"/>
    </row>
    <row r="9" spans="1:31" x14ac:dyDescent="0.25">
      <c r="A9" s="18">
        <v>352.8</v>
      </c>
      <c r="B9" s="18">
        <f>single_sample!B9*1000000</f>
        <v>393266.54615865496</v>
      </c>
      <c r="C9" s="35">
        <v>27447</v>
      </c>
      <c r="D9" s="84">
        <v>27039</v>
      </c>
      <c r="E9" s="87">
        <v>28340</v>
      </c>
      <c r="F9" s="36">
        <v>27136</v>
      </c>
      <c r="G9" s="9">
        <v>25704</v>
      </c>
      <c r="H9" s="10">
        <v>9369</v>
      </c>
      <c r="I9" s="11">
        <v>7779</v>
      </c>
      <c r="J9" s="208">
        <v>11765</v>
      </c>
      <c r="K9" s="13">
        <v>20999</v>
      </c>
      <c r="L9" s="35">
        <f t="shared" si="3"/>
        <v>617.99999999998499</v>
      </c>
      <c r="M9" s="34">
        <f t="shared" si="4"/>
        <v>207017.88028100098</v>
      </c>
      <c r="N9" s="34">
        <f t="shared" si="5"/>
        <v>15392</v>
      </c>
      <c r="O9" s="34">
        <f t="shared" si="6"/>
        <v>14854</v>
      </c>
      <c r="P9" s="35">
        <f t="shared" si="7"/>
        <v>8920</v>
      </c>
      <c r="Q9" s="35">
        <f t="shared" si="8"/>
        <v>8615</v>
      </c>
      <c r="S9" s="173"/>
      <c r="T9" s="173"/>
      <c r="U9" s="173"/>
      <c r="V9" s="173"/>
      <c r="W9" s="173"/>
      <c r="X9" s="173"/>
      <c r="Y9" s="211">
        <f>(AA9-G9*Cars_fit!$B$2-H9*Cars_fit!$C$2-I9*Cars_fit!$D$2-J9*Cars_fit!$E$2-K9*Cars_fit!$F$2)</f>
        <v>1907.6891526963157</v>
      </c>
      <c r="Z9" s="211">
        <f>C9*Chls_fit!$B$2+D9*Chls_fit!$C$2+E9*Chls_fit!$D$2+F9*Chls_fit!$E$2+G9*Cars_fit!$B$2+H9*Cars_fit!$C$2+I9*Cars_fit!$D$2+J9*Cars_fit!$E$2+K9*Cars_fit!$F$2</f>
        <v>391358.85700595868</v>
      </c>
      <c r="AA9" s="213">
        <f>(B9-C9*Chls_fit!$B$2-D9*Chls_fit!$C$2-E9*Chls_fit!$D$2-F9*Chls_fit!$E$2)</f>
        <v>3274.1922262715343</v>
      </c>
      <c r="AD9" s="36"/>
      <c r="AE9" s="36"/>
    </row>
    <row r="10" spans="1:31" x14ac:dyDescent="0.25">
      <c r="A10" s="18">
        <v>353.2</v>
      </c>
      <c r="B10" s="18">
        <f>single_sample!B10*1000000</f>
        <v>396911.698551904</v>
      </c>
      <c r="C10" s="35">
        <v>27643</v>
      </c>
      <c r="D10" s="84">
        <v>27299</v>
      </c>
      <c r="E10" s="87">
        <v>28144</v>
      </c>
      <c r="F10" s="36">
        <v>26972</v>
      </c>
      <c r="G10" s="9">
        <v>25970</v>
      </c>
      <c r="H10" s="10">
        <v>9636</v>
      </c>
      <c r="I10" s="11">
        <v>7863</v>
      </c>
      <c r="J10" s="208">
        <v>11627</v>
      </c>
      <c r="K10" s="13">
        <v>20822</v>
      </c>
      <c r="L10" s="35">
        <f t="shared" si="3"/>
        <v>618.39999999998497</v>
      </c>
      <c r="M10" s="34">
        <f t="shared" si="4"/>
        <v>206856.7250178</v>
      </c>
      <c r="N10" s="34">
        <f t="shared" si="5"/>
        <v>15378</v>
      </c>
      <c r="O10" s="34">
        <f t="shared" si="6"/>
        <v>14830</v>
      </c>
      <c r="P10" s="35">
        <f t="shared" si="7"/>
        <v>8922</v>
      </c>
      <c r="Q10" s="35">
        <f t="shared" si="8"/>
        <v>8612</v>
      </c>
      <c r="R10" s="11">
        <f>A159</f>
        <v>412.79999999999598</v>
      </c>
      <c r="S10" s="173">
        <f>G159</f>
        <v>98572</v>
      </c>
      <c r="T10" s="173">
        <f>H159</f>
        <v>91654</v>
      </c>
      <c r="U10" s="173">
        <f>I159</f>
        <v>74723</v>
      </c>
      <c r="V10" s="173">
        <f>J159</f>
        <v>65362</v>
      </c>
      <c r="W10" s="173">
        <f>K159</f>
        <v>71727</v>
      </c>
      <c r="X10" s="173">
        <f>AA159</f>
        <v>7763.5364492151948</v>
      </c>
      <c r="Y10" s="211">
        <f>(AA10-G10*Cars_fit!$B$2-H10*Cars_fit!$C$2-I10*Cars_fit!$D$2-J10*Cars_fit!$E$2-K10*Cars_fit!$F$2)</f>
        <v>2862.5615208928821</v>
      </c>
      <c r="Z10" s="211">
        <f>C10*Chls_fit!$B$2+D10*Chls_fit!$C$2+E10*Chls_fit!$D$2+F10*Chls_fit!$E$2+G10*Cars_fit!$B$2+H10*Cars_fit!$C$2+I10*Cars_fit!$D$2+J10*Cars_fit!$E$2+K10*Cars_fit!$F$2</f>
        <v>394049.13703101117</v>
      </c>
      <c r="AA10" s="213">
        <f>(B10-C10*Chls_fit!$B$2-D10*Chls_fit!$C$2-E10*Chls_fit!$D$2-F10*Chls_fit!$E$2)</f>
        <v>4234.227463221865</v>
      </c>
      <c r="AC10">
        <f t="shared" si="2"/>
        <v>893609.40449944907</v>
      </c>
      <c r="AD10" s="36"/>
      <c r="AE10" s="36"/>
    </row>
    <row r="11" spans="1:31" x14ac:dyDescent="0.25">
      <c r="A11" s="18">
        <v>353.6</v>
      </c>
      <c r="B11" s="18">
        <f>single_sample!B11*1000000</f>
        <v>400166.53126829001</v>
      </c>
      <c r="C11" s="35">
        <v>27699</v>
      </c>
      <c r="D11" s="84">
        <v>27523</v>
      </c>
      <c r="E11" s="87">
        <v>28001</v>
      </c>
      <c r="F11" s="36">
        <v>26872</v>
      </c>
      <c r="G11" s="9">
        <v>26030</v>
      </c>
      <c r="H11" s="10">
        <v>9965</v>
      </c>
      <c r="I11" s="11">
        <v>8020</v>
      </c>
      <c r="J11" s="208">
        <v>11398</v>
      </c>
      <c r="K11" s="13">
        <v>20598</v>
      </c>
      <c r="L11" s="35">
        <f t="shared" si="3"/>
        <v>618.79999999998495</v>
      </c>
      <c r="M11" s="34">
        <f t="shared" si="4"/>
        <v>206607.71388144101</v>
      </c>
      <c r="N11" s="34">
        <f t="shared" si="5"/>
        <v>15383</v>
      </c>
      <c r="O11" s="34">
        <f t="shared" si="6"/>
        <v>14805</v>
      </c>
      <c r="P11" s="35">
        <f t="shared" si="7"/>
        <v>8944</v>
      </c>
      <c r="Q11" s="35">
        <f t="shared" si="8"/>
        <v>8625</v>
      </c>
      <c r="S11" s="173"/>
      <c r="T11" s="173"/>
      <c r="U11" s="173"/>
      <c r="V11" s="173"/>
      <c r="W11" s="173"/>
      <c r="X11" s="173"/>
      <c r="Y11" s="211">
        <f>(AA11-G11*Cars_fit!$B$2-H11*Cars_fit!$C$2-I11*Cars_fit!$D$2-J11*Cars_fit!$E$2-K11*Cars_fit!$F$2)</f>
        <v>4471.0760278016905</v>
      </c>
      <c r="Z11" s="211">
        <f>C11*Chls_fit!$B$2+D11*Chls_fit!$C$2+E11*Chls_fit!$D$2+F11*Chls_fit!$E$2+G11*Cars_fit!$B$2+H11*Cars_fit!$C$2+I11*Cars_fit!$D$2+J11*Cars_fit!$E$2+K11*Cars_fit!$F$2</f>
        <v>395695.45524048834</v>
      </c>
      <c r="AA11" s="213">
        <f>(B11-C11*Chls_fit!$B$2-D11*Chls_fit!$C$2-E11*Chls_fit!$D$2-F11*Chls_fit!$E$2)</f>
        <v>5839.7151040550307</v>
      </c>
      <c r="AD11" s="36"/>
      <c r="AE11" s="36"/>
    </row>
    <row r="12" spans="1:31" x14ac:dyDescent="0.25">
      <c r="A12" s="18">
        <v>354</v>
      </c>
      <c r="B12" s="18">
        <f>single_sample!B12*1000000</f>
        <v>402228.33467341703</v>
      </c>
      <c r="C12" s="35">
        <v>28060</v>
      </c>
      <c r="D12" s="84">
        <v>27809</v>
      </c>
      <c r="E12" s="87">
        <v>28001</v>
      </c>
      <c r="F12" s="36">
        <v>26802</v>
      </c>
      <c r="G12" s="9">
        <v>26013</v>
      </c>
      <c r="H12" s="10">
        <v>9957</v>
      </c>
      <c r="I12" s="11">
        <v>7992</v>
      </c>
      <c r="J12" s="208">
        <v>11276</v>
      </c>
      <c r="K12" s="13">
        <v>20537</v>
      </c>
      <c r="L12" s="35">
        <f t="shared" si="3"/>
        <v>619.19999999998504</v>
      </c>
      <c r="M12" s="34">
        <f t="shared" si="4"/>
        <v>206801.150748727</v>
      </c>
      <c r="N12" s="34">
        <f t="shared" si="5"/>
        <v>15378</v>
      </c>
      <c r="O12" s="34">
        <f t="shared" si="6"/>
        <v>14779</v>
      </c>
      <c r="P12" s="35">
        <f t="shared" si="7"/>
        <v>8944</v>
      </c>
      <c r="Q12" s="35">
        <f t="shared" si="8"/>
        <v>8620</v>
      </c>
      <c r="R12" s="11">
        <f>A161</f>
        <v>413.59999999999599</v>
      </c>
      <c r="S12" s="173">
        <f>G161</f>
        <v>99489</v>
      </c>
      <c r="T12" s="173">
        <f>H161</f>
        <v>94251</v>
      </c>
      <c r="U12" s="173">
        <f>I161</f>
        <v>77187</v>
      </c>
      <c r="V12" s="173">
        <f>J161</f>
        <v>67185</v>
      </c>
      <c r="W12" s="173">
        <f>K161</f>
        <v>73334</v>
      </c>
      <c r="X12" s="173">
        <f>AA161</f>
        <v>8307.4221515195695</v>
      </c>
      <c r="Y12" s="211">
        <f>(AA12-G12*Cars_fit!$B$2-H12*Cars_fit!$C$2-I12*Cars_fit!$D$2-J12*Cars_fit!$E$2-K12*Cars_fit!$F$2)</f>
        <v>2438.2447398710406</v>
      </c>
      <c r="Z12" s="211">
        <f>C12*Chls_fit!$B$2+D12*Chls_fit!$C$2+E12*Chls_fit!$D$2+F12*Chls_fit!$E$2+G12*Cars_fit!$B$2+H12*Cars_fit!$C$2+I12*Cars_fit!$D$2+J12*Cars_fit!$E$2+K12*Cars_fit!$F$2</f>
        <v>399790.08993354603</v>
      </c>
      <c r="AA12" s="213">
        <f>(B12-C12*Chls_fit!$B$2-D12*Chls_fit!$C$2-E12*Chls_fit!$D$2-F12*Chls_fit!$E$2)</f>
        <v>3804.9073012804511</v>
      </c>
      <c r="AC12">
        <f t="shared" si="2"/>
        <v>893376.52239231206</v>
      </c>
      <c r="AD12" s="36"/>
      <c r="AE12" s="36"/>
    </row>
    <row r="13" spans="1:31" x14ac:dyDescent="0.25">
      <c r="A13" s="18">
        <v>354.4</v>
      </c>
      <c r="B13" s="18">
        <f>single_sample!B13*1000000</f>
        <v>407784.96331003198</v>
      </c>
      <c r="C13" s="35">
        <v>28267</v>
      </c>
      <c r="D13" s="84">
        <v>28136</v>
      </c>
      <c r="E13" s="87">
        <v>27781</v>
      </c>
      <c r="F13" s="36">
        <v>26720</v>
      </c>
      <c r="G13" s="9">
        <v>26524</v>
      </c>
      <c r="H13" s="10">
        <v>10164</v>
      </c>
      <c r="I13" s="11">
        <v>8050</v>
      </c>
      <c r="J13" s="208">
        <v>11292</v>
      </c>
      <c r="K13" s="13">
        <v>20312</v>
      </c>
      <c r="L13" s="35">
        <f t="shared" si="3"/>
        <v>619.59999999998502</v>
      </c>
      <c r="M13" s="34">
        <f t="shared" si="4"/>
        <v>206202.64999203201</v>
      </c>
      <c r="N13" s="34">
        <f t="shared" si="5"/>
        <v>15344</v>
      </c>
      <c r="O13" s="34">
        <f t="shared" si="6"/>
        <v>14732</v>
      </c>
      <c r="P13" s="35">
        <f t="shared" si="7"/>
        <v>8971</v>
      </c>
      <c r="Q13" s="35">
        <f t="shared" si="8"/>
        <v>8634</v>
      </c>
      <c r="S13" s="173"/>
      <c r="T13" s="173"/>
      <c r="U13" s="173"/>
      <c r="V13" s="173"/>
      <c r="W13" s="173"/>
      <c r="X13" s="173"/>
      <c r="Y13" s="211">
        <f>(AA13-G13*Cars_fit!$B$2-H13*Cars_fit!$C$2-I13*Cars_fit!$D$2-J13*Cars_fit!$E$2-K13*Cars_fit!$F$2)</f>
        <v>4738.2844948631528</v>
      </c>
      <c r="Z13" s="211">
        <f>C13*Chls_fit!$B$2+D13*Chls_fit!$C$2+E13*Chls_fit!$D$2+F13*Chls_fit!$E$2+G13*Cars_fit!$B$2+H13*Cars_fit!$C$2+I13*Cars_fit!$D$2+J13*Cars_fit!$E$2+K13*Cars_fit!$F$2</f>
        <v>403046.67881516874</v>
      </c>
      <c r="AA13" s="213">
        <f>(B13-C13*Chls_fit!$B$2-D13*Chls_fit!$C$2-E13*Chls_fit!$D$2-F13*Chls_fit!$E$2)</f>
        <v>6117.4843674026088</v>
      </c>
      <c r="AD13" s="36"/>
      <c r="AE13" s="36"/>
    </row>
    <row r="14" spans="1:31" x14ac:dyDescent="0.25">
      <c r="A14" s="18">
        <v>354.8</v>
      </c>
      <c r="B14" s="18">
        <f>single_sample!B14*1000000</f>
        <v>410684.55079970998</v>
      </c>
      <c r="C14" s="35">
        <v>28453</v>
      </c>
      <c r="D14" s="84">
        <v>28276</v>
      </c>
      <c r="E14" s="87">
        <v>27738</v>
      </c>
      <c r="F14" s="36">
        <v>26697</v>
      </c>
      <c r="G14" s="9">
        <v>26781</v>
      </c>
      <c r="H14" s="10">
        <v>10249</v>
      </c>
      <c r="I14" s="11">
        <v>8117</v>
      </c>
      <c r="J14" s="208">
        <v>11595</v>
      </c>
      <c r="K14" s="13">
        <v>20218</v>
      </c>
      <c r="L14" s="35">
        <f t="shared" si="3"/>
        <v>619.99999999998499</v>
      </c>
      <c r="M14" s="34">
        <f t="shared" si="4"/>
        <v>205659.51767124399</v>
      </c>
      <c r="N14" s="34">
        <f t="shared" si="5"/>
        <v>15331</v>
      </c>
      <c r="O14" s="34">
        <f t="shared" si="6"/>
        <v>14689</v>
      </c>
      <c r="P14" s="35">
        <f t="shared" si="7"/>
        <v>8990</v>
      </c>
      <c r="Q14" s="35">
        <f t="shared" si="8"/>
        <v>8644</v>
      </c>
      <c r="R14" s="11">
        <f>A163</f>
        <v>414.399999999996</v>
      </c>
      <c r="S14" s="173">
        <f>G163</f>
        <v>100277</v>
      </c>
      <c r="T14" s="173">
        <f>H163</f>
        <v>96676</v>
      </c>
      <c r="U14" s="173">
        <f>I163</f>
        <v>79665</v>
      </c>
      <c r="V14" s="173">
        <f>J163</f>
        <v>68968</v>
      </c>
      <c r="W14" s="173">
        <f>K163</f>
        <v>74928</v>
      </c>
      <c r="X14" s="173">
        <f>AA163</f>
        <v>7444.2746432311942</v>
      </c>
      <c r="Y14" s="211">
        <f>(AA14-G14*Cars_fit!$B$2-H14*Cars_fit!$C$2-I14*Cars_fit!$D$2-J14*Cars_fit!$E$2-K14*Cars_fit!$F$2)</f>
        <v>5584.9048326119773</v>
      </c>
      <c r="Z14" s="211">
        <f>C14*Chls_fit!$B$2+D14*Chls_fit!$C$2+E14*Chls_fit!$D$2+F14*Chls_fit!$E$2+G14*Cars_fit!$B$2+H14*Cars_fit!$C$2+I14*Cars_fit!$D$2+J14*Cars_fit!$E$2+K14*Cars_fit!$F$2</f>
        <v>405099.64596709807</v>
      </c>
      <c r="AA14" s="213">
        <f>(B14-C14*Chls_fit!$B$2-D14*Chls_fit!$C$2-E14*Chls_fit!$D$2-F14*Chls_fit!$E$2)</f>
        <v>6970.8464501110975</v>
      </c>
      <c r="AC14">
        <f t="shared" si="2"/>
        <v>890591.17996313202</v>
      </c>
      <c r="AD14" s="36"/>
      <c r="AE14" s="36"/>
    </row>
    <row r="15" spans="1:31" x14ac:dyDescent="0.25">
      <c r="A15" s="18">
        <v>355.2</v>
      </c>
      <c r="B15" s="18">
        <f>single_sample!B15*1000000</f>
        <v>413179.90797064005</v>
      </c>
      <c r="C15" s="35">
        <v>28861</v>
      </c>
      <c r="D15" s="84">
        <v>28578</v>
      </c>
      <c r="E15" s="87">
        <v>27709</v>
      </c>
      <c r="F15" s="36">
        <v>26610</v>
      </c>
      <c r="G15" s="9">
        <v>27055</v>
      </c>
      <c r="H15" s="10">
        <v>10552</v>
      </c>
      <c r="I15" s="11">
        <v>8276</v>
      </c>
      <c r="J15" s="208">
        <v>11740</v>
      </c>
      <c r="K15" s="13">
        <v>20171</v>
      </c>
      <c r="L15" s="35">
        <f t="shared" si="3"/>
        <v>620.39999999998497</v>
      </c>
      <c r="M15" s="34">
        <f t="shared" si="4"/>
        <v>205322.38939555798</v>
      </c>
      <c r="N15" s="34">
        <f t="shared" si="5"/>
        <v>15280</v>
      </c>
      <c r="O15" s="34">
        <f t="shared" si="6"/>
        <v>14621</v>
      </c>
      <c r="P15" s="35">
        <f t="shared" si="7"/>
        <v>9027</v>
      </c>
      <c r="Q15" s="35">
        <f t="shared" si="8"/>
        <v>8669</v>
      </c>
      <c r="S15" s="173"/>
      <c r="T15" s="173"/>
      <c r="U15" s="173"/>
      <c r="V15" s="173"/>
      <c r="W15" s="173"/>
      <c r="X15" s="173"/>
      <c r="Y15" s="211">
        <f>(AA15-G15*Cars_fit!$B$2-H15*Cars_fit!$C$2-I15*Cars_fit!$D$2-J15*Cars_fit!$E$2-K15*Cars_fit!$F$2)</f>
        <v>3605.3146654431794</v>
      </c>
      <c r="Z15" s="211">
        <f>C15*Chls_fit!$B$2+D15*Chls_fit!$C$2+E15*Chls_fit!$D$2+F15*Chls_fit!$E$2+G15*Cars_fit!$B$2+H15*Cars_fit!$C$2+I15*Cars_fit!$D$2+J15*Cars_fit!$E$2+K15*Cars_fit!$F$2</f>
        <v>409574.59330519685</v>
      </c>
      <c r="AA15" s="213">
        <f>(B15-C15*Chls_fit!$B$2-D15*Chls_fit!$C$2-E15*Chls_fit!$D$2-F15*Chls_fit!$E$2)</f>
        <v>4999.6557603952097</v>
      </c>
      <c r="AD15" s="36"/>
      <c r="AE15" s="36"/>
    </row>
    <row r="16" spans="1:31" x14ac:dyDescent="0.25">
      <c r="A16" s="18">
        <v>355.6</v>
      </c>
      <c r="B16" s="18">
        <f>single_sample!B16*1000000</f>
        <v>416445.46876086103</v>
      </c>
      <c r="C16" s="35">
        <v>29111</v>
      </c>
      <c r="D16" s="84">
        <v>28853</v>
      </c>
      <c r="E16" s="87">
        <v>27531</v>
      </c>
      <c r="F16" s="36">
        <v>26598</v>
      </c>
      <c r="G16" s="9">
        <v>27372</v>
      </c>
      <c r="H16" s="10">
        <v>10645</v>
      </c>
      <c r="I16" s="11">
        <v>8314</v>
      </c>
      <c r="J16" s="208">
        <v>11544</v>
      </c>
      <c r="K16" s="13">
        <v>20051</v>
      </c>
      <c r="L16" s="35">
        <f t="shared" si="3"/>
        <v>620.79999999998495</v>
      </c>
      <c r="M16" s="34">
        <f t="shared" si="4"/>
        <v>204806.53471570901</v>
      </c>
      <c r="N16" s="34">
        <f t="shared" si="5"/>
        <v>15265</v>
      </c>
      <c r="O16" s="34">
        <f t="shared" si="6"/>
        <v>14564</v>
      </c>
      <c r="P16" s="35">
        <f t="shared" si="7"/>
        <v>9048</v>
      </c>
      <c r="Q16" s="35">
        <f t="shared" si="8"/>
        <v>8708</v>
      </c>
      <c r="R16" s="11">
        <f>A165</f>
        <v>415.19999999999601</v>
      </c>
      <c r="S16" s="173">
        <f>G165</f>
        <v>100821</v>
      </c>
      <c r="T16" s="173">
        <f>H165</f>
        <v>98734</v>
      </c>
      <c r="U16" s="173">
        <f>I165</f>
        <v>82095</v>
      </c>
      <c r="V16" s="173">
        <f>J165</f>
        <v>70738</v>
      </c>
      <c r="W16" s="173">
        <f>K165</f>
        <v>76540</v>
      </c>
      <c r="X16" s="173">
        <f>AA165</f>
        <v>7320.9930404496736</v>
      </c>
      <c r="Y16" s="211">
        <f>(AA16-G16*Cars_fit!$B$2-H16*Cars_fit!$C$2-I16*Cars_fit!$D$2-J16*Cars_fit!$E$2-K16*Cars_fit!$F$2)</f>
        <v>3604.2634761186514</v>
      </c>
      <c r="Z16" s="211">
        <f>C16*Chls_fit!$B$2+D16*Chls_fit!$C$2+E16*Chls_fit!$D$2+F16*Chls_fit!$E$2+G16*Cars_fit!$B$2+H16*Cars_fit!$C$2+I16*Cars_fit!$D$2+J16*Cars_fit!$E$2+K16*Cars_fit!$F$2</f>
        <v>412841.20528474235</v>
      </c>
      <c r="AA16" s="213">
        <f>(B16-C16*Chls_fit!$B$2-D16*Chls_fit!$C$2-E16*Chls_fit!$D$2-F16*Chls_fit!$E$2)</f>
        <v>5006.8279432000818</v>
      </c>
      <c r="AC16">
        <f t="shared" si="2"/>
        <v>887321.10939406801</v>
      </c>
      <c r="AD16" s="36"/>
      <c r="AE16" s="36"/>
    </row>
    <row r="17" spans="1:31" x14ac:dyDescent="0.25">
      <c r="A17" s="18">
        <v>356</v>
      </c>
      <c r="B17" s="18">
        <f>single_sample!B17*1000000</f>
        <v>417696.14859580499</v>
      </c>
      <c r="C17" s="35">
        <v>29433</v>
      </c>
      <c r="D17" s="84">
        <v>29186</v>
      </c>
      <c r="E17" s="87">
        <v>27556</v>
      </c>
      <c r="F17" s="36">
        <v>26637</v>
      </c>
      <c r="G17" s="9">
        <v>27630</v>
      </c>
      <c r="H17" s="10">
        <v>10615</v>
      </c>
      <c r="I17" s="11">
        <v>8286</v>
      </c>
      <c r="J17" s="208">
        <v>11423</v>
      </c>
      <c r="K17" s="13">
        <v>19924</v>
      </c>
      <c r="L17" s="35">
        <f t="shared" si="3"/>
        <v>621.19999999998504</v>
      </c>
      <c r="M17" s="34">
        <f t="shared" si="4"/>
        <v>203949.918578565</v>
      </c>
      <c r="N17" s="34">
        <f t="shared" si="5"/>
        <v>15210</v>
      </c>
      <c r="O17" s="34">
        <f t="shared" si="6"/>
        <v>14484</v>
      </c>
      <c r="P17" s="35">
        <f t="shared" si="7"/>
        <v>9092</v>
      </c>
      <c r="Q17" s="35">
        <f t="shared" si="8"/>
        <v>8718</v>
      </c>
      <c r="S17" s="173"/>
      <c r="T17" s="173"/>
      <c r="U17" s="173"/>
      <c r="V17" s="173"/>
      <c r="W17" s="173"/>
      <c r="X17" s="173"/>
      <c r="Y17" s="211">
        <f>(AA17-G17*Cars_fit!$B$2-H17*Cars_fit!$C$2-I17*Cars_fit!$D$2-J17*Cars_fit!$E$2-K17*Cars_fit!$F$2)</f>
        <v>587.87117862394757</v>
      </c>
      <c r="Z17" s="211">
        <f>C17*Chls_fit!$B$2+D17*Chls_fit!$C$2+E17*Chls_fit!$D$2+F17*Chls_fit!$E$2+G17*Cars_fit!$B$2+H17*Cars_fit!$C$2+I17*Cars_fit!$D$2+J17*Cars_fit!$E$2+K17*Cars_fit!$F$2</f>
        <v>417108.27741718106</v>
      </c>
      <c r="AA17" s="213">
        <f>(B17-C17*Chls_fit!$B$2-D17*Chls_fit!$C$2-E17*Chls_fit!$D$2-F17*Chls_fit!$E$2)</f>
        <v>1996.4605359830675</v>
      </c>
      <c r="AD17" s="36"/>
      <c r="AE17" s="36"/>
    </row>
    <row r="18" spans="1:31" x14ac:dyDescent="0.25">
      <c r="A18" s="18">
        <v>356.4</v>
      </c>
      <c r="B18" s="18">
        <f>single_sample!B18*1000000</f>
        <v>421266.54320593399</v>
      </c>
      <c r="C18" s="35">
        <v>29590</v>
      </c>
      <c r="D18" s="84">
        <v>29374</v>
      </c>
      <c r="E18" s="87">
        <v>27428</v>
      </c>
      <c r="F18" s="36">
        <v>26430</v>
      </c>
      <c r="G18" s="9">
        <v>27655</v>
      </c>
      <c r="H18" s="10">
        <v>10779</v>
      </c>
      <c r="I18" s="11">
        <v>8383</v>
      </c>
      <c r="J18" s="208">
        <v>11726</v>
      </c>
      <c r="K18" s="13">
        <v>19853</v>
      </c>
      <c r="L18" s="35">
        <f t="shared" si="3"/>
        <v>621.59999999998502</v>
      </c>
      <c r="M18" s="34">
        <f t="shared" si="4"/>
        <v>202618.642038391</v>
      </c>
      <c r="N18" s="34">
        <f t="shared" si="5"/>
        <v>15162</v>
      </c>
      <c r="O18" s="34">
        <f t="shared" si="6"/>
        <v>14400</v>
      </c>
      <c r="P18" s="35">
        <f t="shared" si="7"/>
        <v>9140</v>
      </c>
      <c r="Q18" s="35">
        <f t="shared" si="8"/>
        <v>8777</v>
      </c>
      <c r="R18" s="11">
        <f>A167</f>
        <v>415.99999999999602</v>
      </c>
      <c r="S18" s="173">
        <f>G167</f>
        <v>101113</v>
      </c>
      <c r="T18" s="173">
        <f>H167</f>
        <v>100566</v>
      </c>
      <c r="U18" s="173">
        <f>I167</f>
        <v>84627</v>
      </c>
      <c r="V18" s="173">
        <f>J167</f>
        <v>72655</v>
      </c>
      <c r="W18" s="173">
        <f>K167</f>
        <v>78234</v>
      </c>
      <c r="X18" s="173">
        <f>AA167</f>
        <v>7649.0034695919239</v>
      </c>
      <c r="Y18" s="211">
        <f>(AA18-G18*Cars_fit!$B$2-H18*Cars_fit!$C$2-I18*Cars_fit!$D$2-J18*Cars_fit!$E$2-K18*Cars_fit!$F$2)</f>
        <v>2183.587426168092</v>
      </c>
      <c r="Z18" s="211">
        <f>C18*Chls_fit!$B$2+D18*Chls_fit!$C$2+E18*Chls_fit!$D$2+F18*Chls_fit!$E$2+G18*Cars_fit!$B$2+H18*Cars_fit!$C$2+I18*Cars_fit!$D$2+J18*Cars_fit!$E$2+K18*Cars_fit!$F$2</f>
        <v>419082.95577976585</v>
      </c>
      <c r="AA18" s="213">
        <f>(B18-C18*Chls_fit!$B$2-D18*Chls_fit!$C$2-E18*Chls_fit!$D$2-F18*Chls_fit!$E$2)</f>
        <v>3591.4241230789266</v>
      </c>
      <c r="AC18">
        <f t="shared" si="2"/>
        <v>884320.11045204999</v>
      </c>
      <c r="AD18" s="36"/>
      <c r="AE18" s="36"/>
    </row>
    <row r="19" spans="1:31" x14ac:dyDescent="0.25">
      <c r="A19" s="18">
        <v>356.8</v>
      </c>
      <c r="B19" s="18">
        <f>single_sample!B19*1000000</f>
        <v>424463.64910422399</v>
      </c>
      <c r="C19" s="35">
        <v>29830</v>
      </c>
      <c r="D19" s="84">
        <v>29703</v>
      </c>
      <c r="E19" s="87">
        <v>27327</v>
      </c>
      <c r="F19" s="36">
        <v>26465</v>
      </c>
      <c r="G19" s="9">
        <v>28094</v>
      </c>
      <c r="H19" s="10">
        <v>11150</v>
      </c>
      <c r="I19" s="11">
        <v>8612</v>
      </c>
      <c r="J19" s="208">
        <v>11938</v>
      </c>
      <c r="K19" s="13">
        <v>19725</v>
      </c>
      <c r="L19" s="35">
        <f t="shared" si="3"/>
        <v>621.99999999998499</v>
      </c>
      <c r="M19" s="34">
        <f t="shared" si="4"/>
        <v>201870.779946072</v>
      </c>
      <c r="N19" s="34">
        <f t="shared" si="5"/>
        <v>15082</v>
      </c>
      <c r="O19" s="34">
        <f t="shared" si="6"/>
        <v>14296</v>
      </c>
      <c r="P19" s="35">
        <f t="shared" si="7"/>
        <v>9190</v>
      </c>
      <c r="Q19" s="35">
        <f t="shared" si="8"/>
        <v>8823</v>
      </c>
      <c r="S19" s="173"/>
      <c r="T19" s="173"/>
      <c r="U19" s="173"/>
      <c r="V19" s="173"/>
      <c r="W19" s="173"/>
      <c r="X19" s="173"/>
      <c r="Y19" s="211">
        <f>(AA19-G19*Cars_fit!$B$2-H19*Cars_fit!$C$2-I19*Cars_fit!$D$2-J19*Cars_fit!$E$2-K19*Cars_fit!$F$2)</f>
        <v>1733.9485850566884</v>
      </c>
      <c r="Z19" s="211">
        <f>C19*Chls_fit!$B$2+D19*Chls_fit!$C$2+E19*Chls_fit!$D$2+F19*Chls_fit!$E$2+G19*Cars_fit!$B$2+H19*Cars_fit!$C$2+I19*Cars_fit!$D$2+J19*Cars_fit!$E$2+K19*Cars_fit!$F$2</f>
        <v>422729.70051916724</v>
      </c>
      <c r="AA19" s="213">
        <f>(B19-C19*Chls_fit!$B$2-D19*Chls_fit!$C$2-E19*Chls_fit!$D$2-F19*Chls_fit!$E$2)</f>
        <v>3154.0429175420977</v>
      </c>
      <c r="AD19" s="36"/>
      <c r="AE19" s="36"/>
    </row>
    <row r="20" spans="1:31" x14ac:dyDescent="0.25">
      <c r="A20" s="18">
        <v>357.2</v>
      </c>
      <c r="B20" s="18">
        <f>single_sample!B20*1000000</f>
        <v>429891.76549210103</v>
      </c>
      <c r="C20" s="35">
        <v>30150</v>
      </c>
      <c r="D20" s="84">
        <v>29988</v>
      </c>
      <c r="E20" s="87">
        <v>27284</v>
      </c>
      <c r="F20" s="36">
        <v>26382</v>
      </c>
      <c r="G20" s="9">
        <v>28138</v>
      </c>
      <c r="H20" s="10">
        <v>11201</v>
      </c>
      <c r="I20" s="11">
        <v>8599</v>
      </c>
      <c r="J20" s="208">
        <v>11664</v>
      </c>
      <c r="K20" s="13">
        <v>19372</v>
      </c>
      <c r="L20" s="35">
        <f t="shared" si="3"/>
        <v>622.39999999998497</v>
      </c>
      <c r="M20" s="34">
        <f t="shared" si="4"/>
        <v>200684.630814178</v>
      </c>
      <c r="N20" s="34">
        <f t="shared" si="5"/>
        <v>15020</v>
      </c>
      <c r="O20" s="34">
        <f t="shared" si="6"/>
        <v>14188</v>
      </c>
      <c r="P20" s="35">
        <f t="shared" si="7"/>
        <v>9227</v>
      </c>
      <c r="Q20" s="35">
        <f t="shared" si="8"/>
        <v>8866</v>
      </c>
      <c r="R20" s="11">
        <f>A169</f>
        <v>416.79999999999598</v>
      </c>
      <c r="S20" s="173">
        <f>G169</f>
        <v>101234</v>
      </c>
      <c r="T20" s="173">
        <f>H169</f>
        <v>101927</v>
      </c>
      <c r="U20" s="173">
        <f>I169</f>
        <v>86917</v>
      </c>
      <c r="V20" s="173">
        <f>J169</f>
        <v>74707</v>
      </c>
      <c r="W20" s="173">
        <f>K169</f>
        <v>79865</v>
      </c>
      <c r="X20" s="173">
        <f>AA169</f>
        <v>7264.0753646180383</v>
      </c>
      <c r="Y20" s="211">
        <f>(AA20-G20*Cars_fit!$B$2-H20*Cars_fit!$C$2-I20*Cars_fit!$D$2-J20*Cars_fit!$E$2-K20*Cars_fit!$F$2)</f>
        <v>3375.066600246806</v>
      </c>
      <c r="Z20" s="211">
        <f>C20*Chls_fit!$B$2+D20*Chls_fit!$C$2+E20*Chls_fit!$D$2+F20*Chls_fit!$E$2+G20*Cars_fit!$B$2+H20*Cars_fit!$C$2+I20*Cars_fit!$D$2+J20*Cars_fit!$E$2+K20*Cars_fit!$F$2</f>
        <v>426516.6988918542</v>
      </c>
      <c r="AA20" s="213">
        <f>(B20-C20*Chls_fit!$B$2-D20*Chls_fit!$C$2-E20*Chls_fit!$D$2-F20*Chls_fit!$E$2)</f>
        <v>4788.6437412539599</v>
      </c>
      <c r="AC20">
        <f t="shared" si="2"/>
        <v>881171.946055562</v>
      </c>
      <c r="AD20" s="36"/>
      <c r="AE20" s="36"/>
    </row>
    <row r="21" spans="1:31" x14ac:dyDescent="0.25">
      <c r="A21" s="18">
        <v>357.6</v>
      </c>
      <c r="B21" s="18">
        <f>single_sample!B21*1000000</f>
        <v>431200.37045294</v>
      </c>
      <c r="C21" s="35">
        <v>30357</v>
      </c>
      <c r="D21" s="84">
        <v>30216</v>
      </c>
      <c r="E21" s="87">
        <v>27208</v>
      </c>
      <c r="F21" s="36">
        <v>26402</v>
      </c>
      <c r="G21" s="9">
        <v>28714</v>
      </c>
      <c r="H21" s="10">
        <v>11495</v>
      </c>
      <c r="I21" s="11">
        <v>8772</v>
      </c>
      <c r="J21" s="208">
        <v>11311</v>
      </c>
      <c r="K21" s="13">
        <v>19364</v>
      </c>
      <c r="L21" s="35">
        <f t="shared" si="3"/>
        <v>622.79999999998404</v>
      </c>
      <c r="M21" s="34">
        <f t="shared" si="4"/>
        <v>199893.72892963301</v>
      </c>
      <c r="N21" s="34">
        <f t="shared" si="5"/>
        <v>14927</v>
      </c>
      <c r="O21" s="34">
        <f t="shared" si="6"/>
        <v>14069</v>
      </c>
      <c r="P21" s="35">
        <f t="shared" si="7"/>
        <v>9299</v>
      </c>
      <c r="Q21" s="35">
        <f t="shared" si="8"/>
        <v>8952</v>
      </c>
      <c r="S21" s="173"/>
      <c r="T21" s="173"/>
      <c r="U21" s="173"/>
      <c r="V21" s="173"/>
      <c r="W21" s="173"/>
      <c r="X21" s="173"/>
      <c r="Y21" s="211">
        <f>(AA21-G21*Cars_fit!$B$2-H21*Cars_fit!$C$2-I21*Cars_fit!$D$2-J21*Cars_fit!$E$2-K21*Cars_fit!$F$2)</f>
        <v>1895.2583452212102</v>
      </c>
      <c r="Z21" s="211">
        <f>C21*Chls_fit!$B$2+D21*Chls_fit!$C$2+E21*Chls_fit!$D$2+F21*Chls_fit!$E$2+G21*Cars_fit!$B$2+H21*Cars_fit!$C$2+I21*Cars_fit!$D$2+J21*Cars_fit!$E$2+K21*Cars_fit!$F$2</f>
        <v>429305.11210771877</v>
      </c>
      <c r="AA21" s="213">
        <f>(B21-C21*Chls_fit!$B$2-D21*Chls_fit!$C$2-E21*Chls_fit!$D$2-F21*Chls_fit!$E$2)</f>
        <v>3328.5603796238975</v>
      </c>
      <c r="AD21" s="36"/>
      <c r="AE21" s="36"/>
    </row>
    <row r="22" spans="1:31" x14ac:dyDescent="0.25">
      <c r="A22" s="18">
        <v>358</v>
      </c>
      <c r="B22" s="18">
        <f>single_sample!B22*1000000</f>
        <v>434194.15872023796</v>
      </c>
      <c r="C22" s="35">
        <v>30603</v>
      </c>
      <c r="D22" s="84">
        <v>30417</v>
      </c>
      <c r="E22" s="87">
        <v>27138</v>
      </c>
      <c r="F22" s="36">
        <v>26294</v>
      </c>
      <c r="G22" s="9">
        <v>28581</v>
      </c>
      <c r="H22" s="10">
        <v>11259</v>
      </c>
      <c r="I22" s="11">
        <v>8713</v>
      </c>
      <c r="J22" s="208">
        <v>11380</v>
      </c>
      <c r="K22" s="13">
        <v>19308</v>
      </c>
      <c r="L22" s="35">
        <f t="shared" si="3"/>
        <v>623.19999999998402</v>
      </c>
      <c r="M22" s="34">
        <f t="shared" si="4"/>
        <v>198554.66466893302</v>
      </c>
      <c r="N22" s="34">
        <f t="shared" si="5"/>
        <v>14848</v>
      </c>
      <c r="O22" s="34">
        <f t="shared" si="6"/>
        <v>13954</v>
      </c>
      <c r="P22" s="35">
        <f t="shared" si="7"/>
        <v>9369</v>
      </c>
      <c r="Q22" s="35">
        <f t="shared" si="8"/>
        <v>9016</v>
      </c>
      <c r="R22" s="11">
        <f>A171</f>
        <v>417.59999999999599</v>
      </c>
      <c r="S22" s="173">
        <f>G171</f>
        <v>101172</v>
      </c>
      <c r="T22" s="173">
        <f>H171</f>
        <v>102838</v>
      </c>
      <c r="U22" s="173">
        <f>I171</f>
        <v>89105</v>
      </c>
      <c r="V22" s="173">
        <f>J171</f>
        <v>76605</v>
      </c>
      <c r="W22" s="173">
        <f>K171</f>
        <v>81524</v>
      </c>
      <c r="X22" s="173">
        <f>AA171</f>
        <v>7150.5536345491091</v>
      </c>
      <c r="Y22" s="211">
        <f>(AA22-G22*Cars_fit!$B$2-H22*Cars_fit!$C$2-I22*Cars_fit!$D$2-J22*Cars_fit!$E$2-K22*Cars_fit!$F$2)</f>
        <v>2155.7531396607683</v>
      </c>
      <c r="Z22" s="211">
        <f>C22*Chls_fit!$B$2+D22*Chls_fit!$C$2+E22*Chls_fit!$D$2+F22*Chls_fit!$E$2+G22*Cars_fit!$B$2+H22*Cars_fit!$C$2+I22*Cars_fit!$D$2+J22*Cars_fit!$E$2+K22*Cars_fit!$F$2</f>
        <v>432038.40558057721</v>
      </c>
      <c r="AA22" s="213">
        <f>(B22-C22*Chls_fit!$B$2-D22*Chls_fit!$C$2-E22*Chls_fit!$D$2-F22*Chls_fit!$E$2)</f>
        <v>3583.1834504241633</v>
      </c>
      <c r="AC22">
        <f t="shared" si="2"/>
        <v>879508.67348124599</v>
      </c>
      <c r="AD22" s="36"/>
      <c r="AE22" s="36"/>
    </row>
    <row r="23" spans="1:31" x14ac:dyDescent="0.25">
      <c r="A23" s="18">
        <v>358.4</v>
      </c>
      <c r="B23" s="18">
        <f>single_sample!B23*1000000</f>
        <v>438992.523034279</v>
      </c>
      <c r="C23" s="35">
        <v>30775</v>
      </c>
      <c r="D23" s="84">
        <v>30724</v>
      </c>
      <c r="E23" s="87">
        <v>26965</v>
      </c>
      <c r="F23" s="36">
        <v>26247</v>
      </c>
      <c r="G23" s="9">
        <v>28777</v>
      </c>
      <c r="H23" s="10">
        <v>11508</v>
      </c>
      <c r="I23" s="11">
        <v>8821</v>
      </c>
      <c r="J23" s="208">
        <v>11682</v>
      </c>
      <c r="K23" s="13">
        <v>19237</v>
      </c>
      <c r="L23" s="35">
        <f t="shared" si="3"/>
        <v>623.59999999998399</v>
      </c>
      <c r="M23" s="34">
        <f t="shared" si="4"/>
        <v>197408.66901650201</v>
      </c>
      <c r="N23" s="34">
        <f t="shared" si="5"/>
        <v>14744</v>
      </c>
      <c r="O23" s="34">
        <f t="shared" si="6"/>
        <v>13819</v>
      </c>
      <c r="P23" s="35">
        <f t="shared" si="7"/>
        <v>9460</v>
      </c>
      <c r="Q23" s="35">
        <f t="shared" si="8"/>
        <v>9111</v>
      </c>
      <c r="S23" s="173"/>
      <c r="T23" s="173"/>
      <c r="U23" s="173"/>
      <c r="V23" s="173"/>
      <c r="W23" s="173"/>
      <c r="X23" s="173"/>
      <c r="Y23" s="211">
        <f>(AA23-G23*Cars_fit!$B$2-H23*Cars_fit!$C$2-I23*Cars_fit!$D$2-J23*Cars_fit!$E$2-K23*Cars_fit!$F$2)</f>
        <v>3999.3876023450334</v>
      </c>
      <c r="Z23" s="211">
        <f>C23*Chls_fit!$B$2+D23*Chls_fit!$C$2+E23*Chls_fit!$D$2+F23*Chls_fit!$E$2+G23*Cars_fit!$B$2+H23*Cars_fit!$C$2+I23*Cars_fit!$D$2+J23*Cars_fit!$E$2+K23*Cars_fit!$F$2</f>
        <v>434993.13543193397</v>
      </c>
      <c r="AA23" s="213">
        <f>(B23-C23*Chls_fit!$B$2-D23*Chls_fit!$C$2-E23*Chls_fit!$D$2-F23*Chls_fit!$E$2)</f>
        <v>5431.9751595357193</v>
      </c>
      <c r="AD23" s="36"/>
      <c r="AE23" s="36"/>
    </row>
    <row r="24" spans="1:31" x14ac:dyDescent="0.25">
      <c r="A24" s="18">
        <v>358.79999999999899</v>
      </c>
      <c r="B24" s="18">
        <f>single_sample!B24*1000000</f>
        <v>440984.53354401799</v>
      </c>
      <c r="C24" s="35">
        <v>31015</v>
      </c>
      <c r="D24" s="84">
        <v>30900</v>
      </c>
      <c r="E24" s="87">
        <v>26894</v>
      </c>
      <c r="F24" s="36">
        <v>26084</v>
      </c>
      <c r="G24" s="9">
        <v>29229</v>
      </c>
      <c r="H24" s="10">
        <v>11647</v>
      </c>
      <c r="I24" s="11">
        <v>8909</v>
      </c>
      <c r="J24" s="208">
        <v>11852</v>
      </c>
      <c r="K24" s="13">
        <v>19219</v>
      </c>
      <c r="L24" s="35">
        <f t="shared" si="3"/>
        <v>623.99999999998397</v>
      </c>
      <c r="M24" s="34">
        <f t="shared" si="4"/>
        <v>195742.36057090998</v>
      </c>
      <c r="N24" s="34">
        <f t="shared" si="5"/>
        <v>14647</v>
      </c>
      <c r="O24" s="34">
        <f t="shared" si="6"/>
        <v>13689</v>
      </c>
      <c r="P24" s="35">
        <f t="shared" si="7"/>
        <v>9541</v>
      </c>
      <c r="Q24" s="35">
        <f t="shared" si="8"/>
        <v>9250</v>
      </c>
      <c r="R24" s="11">
        <f>A173</f>
        <v>418.399999999996</v>
      </c>
      <c r="S24" s="173">
        <f>G173</f>
        <v>100931</v>
      </c>
      <c r="T24" s="173">
        <f>H173</f>
        <v>103347</v>
      </c>
      <c r="U24" s="173">
        <f>I173</f>
        <v>91115</v>
      </c>
      <c r="V24" s="173">
        <f>J173</f>
        <v>78804</v>
      </c>
      <c r="W24" s="173">
        <f>K173</f>
        <v>83116</v>
      </c>
      <c r="X24" s="173">
        <f>AA173</f>
        <v>6707.3861522048865</v>
      </c>
      <c r="Y24" s="211">
        <f>(AA24-G24*Cars_fit!$B$2-H24*Cars_fit!$C$2-I24*Cars_fit!$D$2-J24*Cars_fit!$E$2-K24*Cars_fit!$F$2)</f>
        <v>3483.4590821005459</v>
      </c>
      <c r="Z24" s="211">
        <f>C24*Chls_fit!$B$2+D24*Chls_fit!$C$2+E24*Chls_fit!$D$2+F24*Chls_fit!$E$2+G24*Cars_fit!$B$2+H24*Cars_fit!$C$2+I24*Cars_fit!$D$2+J24*Cars_fit!$E$2+K24*Cars_fit!$F$2</f>
        <v>437501.07446191745</v>
      </c>
      <c r="AA24" s="213">
        <f>(B24-C24*Chls_fit!$B$2-D24*Chls_fit!$C$2-E24*Chls_fit!$D$2-F24*Chls_fit!$E$2)</f>
        <v>4931.2582845014404</v>
      </c>
      <c r="AC24">
        <f t="shared" si="2"/>
        <v>878919.41315917496</v>
      </c>
      <c r="AD24" s="36"/>
      <c r="AE24" s="36"/>
    </row>
    <row r="25" spans="1:31" x14ac:dyDescent="0.25">
      <c r="A25" s="18">
        <v>359.19999999999902</v>
      </c>
      <c r="B25" s="18">
        <f>single_sample!B25*1000000</f>
        <v>444312.47816912201</v>
      </c>
      <c r="C25" s="35">
        <v>31338</v>
      </c>
      <c r="D25" s="84">
        <v>31263</v>
      </c>
      <c r="E25" s="87">
        <v>26865</v>
      </c>
      <c r="F25" s="36">
        <v>26144</v>
      </c>
      <c r="G25" s="9">
        <v>29516</v>
      </c>
      <c r="H25" s="10">
        <v>11855</v>
      </c>
      <c r="I25" s="11">
        <v>9044</v>
      </c>
      <c r="J25" s="208">
        <v>12046</v>
      </c>
      <c r="K25" s="13">
        <v>19417</v>
      </c>
      <c r="L25" s="35">
        <f t="shared" si="3"/>
        <v>624.39999999998395</v>
      </c>
      <c r="M25" s="34">
        <f t="shared" si="4"/>
        <v>194350.204548977</v>
      </c>
      <c r="N25" s="34">
        <f t="shared" si="5"/>
        <v>14567</v>
      </c>
      <c r="O25" s="34">
        <f t="shared" si="6"/>
        <v>13564</v>
      </c>
      <c r="P25" s="35">
        <f t="shared" si="7"/>
        <v>9663</v>
      </c>
      <c r="Q25" s="35">
        <f t="shared" si="8"/>
        <v>9366</v>
      </c>
      <c r="S25" s="173"/>
      <c r="T25" s="173"/>
      <c r="U25" s="173"/>
      <c r="V25" s="173"/>
      <c r="W25" s="173"/>
      <c r="X25" s="173"/>
      <c r="Y25" s="211">
        <f>(AA25-G25*Cars_fit!$B$2-H25*Cars_fit!$C$2-I25*Cars_fit!$D$2-J25*Cars_fit!$E$2-K25*Cars_fit!$F$2)</f>
        <v>2350.196828907553</v>
      </c>
      <c r="Z25" s="211">
        <f>C25*Chls_fit!$B$2+D25*Chls_fit!$C$2+E25*Chls_fit!$D$2+F25*Chls_fit!$E$2+G25*Cars_fit!$B$2+H25*Cars_fit!$C$2+I25*Cars_fit!$D$2+J25*Cars_fit!$E$2+K25*Cars_fit!$F$2</f>
        <v>441962.28134021442</v>
      </c>
      <c r="AA25" s="213">
        <f>(B25-C25*Chls_fit!$B$2-D25*Chls_fit!$C$2-E25*Chls_fit!$D$2-F25*Chls_fit!$E$2)</f>
        <v>3812.4234910642954</v>
      </c>
      <c r="AD25" s="36"/>
      <c r="AE25" s="36"/>
    </row>
    <row r="26" spans="1:31" x14ac:dyDescent="0.25">
      <c r="A26" s="18">
        <v>359.599999999999</v>
      </c>
      <c r="B26" s="18">
        <f>single_sample!B26*1000000</f>
        <v>447760.12840829499</v>
      </c>
      <c r="C26" s="35">
        <v>31643</v>
      </c>
      <c r="D26" s="84">
        <v>31514</v>
      </c>
      <c r="E26" s="87">
        <v>26823</v>
      </c>
      <c r="F26" s="36">
        <v>26074</v>
      </c>
      <c r="G26" s="9">
        <v>29715</v>
      </c>
      <c r="H26" s="10">
        <v>12196</v>
      </c>
      <c r="I26" s="11">
        <v>9233</v>
      </c>
      <c r="J26" s="208">
        <v>11980</v>
      </c>
      <c r="K26" s="13">
        <v>19324</v>
      </c>
      <c r="L26" s="35">
        <f t="shared" si="3"/>
        <v>624.79999999998404</v>
      </c>
      <c r="M26" s="34">
        <f t="shared" si="4"/>
        <v>193125.836968221</v>
      </c>
      <c r="N26" s="34">
        <f t="shared" si="5"/>
        <v>14443</v>
      </c>
      <c r="O26" s="34">
        <f t="shared" si="6"/>
        <v>13397</v>
      </c>
      <c r="P26" s="35">
        <f t="shared" si="7"/>
        <v>9780</v>
      </c>
      <c r="Q26" s="35">
        <f t="shared" si="8"/>
        <v>9521</v>
      </c>
      <c r="R26" s="11">
        <f>A175</f>
        <v>419.19999999999601</v>
      </c>
      <c r="S26" s="173">
        <f>G175</f>
        <v>100622</v>
      </c>
      <c r="T26" s="173">
        <f>H175</f>
        <v>103424</v>
      </c>
      <c r="U26" s="173">
        <f>I175</f>
        <v>92926</v>
      </c>
      <c r="V26" s="173">
        <f>J175</f>
        <v>80861</v>
      </c>
      <c r="W26" s="173">
        <f>K175</f>
        <v>84753</v>
      </c>
      <c r="X26" s="173">
        <f>AA175</f>
        <v>6854.547840707015</v>
      </c>
      <c r="Y26" s="211">
        <f>(AA26-G26*Cars_fit!$B$2-H26*Cars_fit!$C$2-I26*Cars_fit!$D$2-J26*Cars_fit!$E$2-K26*Cars_fit!$F$2)</f>
        <v>2305.7147021102978</v>
      </c>
      <c r="Z26" s="211">
        <f>C26*Chls_fit!$B$2+D26*Chls_fit!$C$2+E26*Chls_fit!$D$2+F26*Chls_fit!$E$2+G26*Cars_fit!$B$2+H26*Cars_fit!$C$2+I26*Cars_fit!$D$2+J26*Cars_fit!$E$2+K26*Cars_fit!$F$2</f>
        <v>445454.4137061846</v>
      </c>
      <c r="AA26" s="213">
        <f>(B26-C26*Chls_fit!$B$2-D26*Chls_fit!$C$2-E26*Chls_fit!$D$2-F26*Chls_fit!$E$2)</f>
        <v>3772.7013495771644</v>
      </c>
      <c r="AC26">
        <f t="shared" si="2"/>
        <v>881603.84221523104</v>
      </c>
      <c r="AD26" s="36"/>
      <c r="AE26" s="36"/>
    </row>
    <row r="27" spans="1:31" x14ac:dyDescent="0.25">
      <c r="A27" s="18">
        <v>359.99999999999898</v>
      </c>
      <c r="B27" s="18">
        <f>single_sample!B27*1000000</f>
        <v>451958.19439189998</v>
      </c>
      <c r="C27" s="35">
        <v>31884</v>
      </c>
      <c r="D27" s="84">
        <v>31796</v>
      </c>
      <c r="E27" s="87">
        <v>26843</v>
      </c>
      <c r="F27" s="36">
        <v>26051</v>
      </c>
      <c r="G27" s="9">
        <v>30065</v>
      </c>
      <c r="H27" s="10">
        <v>12407</v>
      </c>
      <c r="I27" s="11">
        <v>9330</v>
      </c>
      <c r="J27" s="208">
        <v>11663</v>
      </c>
      <c r="K27" s="13">
        <v>19146</v>
      </c>
      <c r="L27" s="35">
        <f t="shared" si="3"/>
        <v>625.19999999998402</v>
      </c>
      <c r="M27" s="34">
        <f t="shared" si="4"/>
        <v>191737.90142887802</v>
      </c>
      <c r="N27" s="34">
        <f t="shared" si="5"/>
        <v>14326</v>
      </c>
      <c r="O27" s="34">
        <f t="shared" si="6"/>
        <v>13255</v>
      </c>
      <c r="P27" s="35">
        <f t="shared" si="7"/>
        <v>9916</v>
      </c>
      <c r="Q27" s="35">
        <f t="shared" si="8"/>
        <v>9690</v>
      </c>
      <c r="S27" s="173"/>
      <c r="T27" s="173"/>
      <c r="U27" s="173"/>
      <c r="V27" s="173"/>
      <c r="W27" s="173"/>
      <c r="X27" s="173"/>
      <c r="Y27" s="211">
        <f>(AA27-G27*Cars_fit!$B$2-H27*Cars_fit!$C$2-I27*Cars_fit!$D$2-J27*Cars_fit!$E$2-K27*Cars_fit!$F$2)</f>
        <v>3133.4713773752096</v>
      </c>
      <c r="Z27" s="211">
        <f>C27*Chls_fit!$B$2+D27*Chls_fit!$C$2+E27*Chls_fit!$D$2+F27*Chls_fit!$E$2+G27*Cars_fit!$B$2+H27*Cars_fit!$C$2+I27*Cars_fit!$D$2+J27*Cars_fit!$E$2+K27*Cars_fit!$F$2</f>
        <v>448824.72301452473</v>
      </c>
      <c r="AA27" s="213">
        <f>(B27-C27*Chls_fit!$B$2-D27*Chls_fit!$C$2-E27*Chls_fit!$D$2-F27*Chls_fit!$E$2)</f>
        <v>4608.5012355773397</v>
      </c>
      <c r="AD27" s="36"/>
      <c r="AE27" s="36"/>
    </row>
    <row r="28" spans="1:31" x14ac:dyDescent="0.25">
      <c r="A28" s="18">
        <v>360.39999999999901</v>
      </c>
      <c r="B28" s="18">
        <f>single_sample!B28*1000000</f>
        <v>454659.17828898702</v>
      </c>
      <c r="C28" s="35">
        <v>32155</v>
      </c>
      <c r="D28" s="84">
        <v>32058</v>
      </c>
      <c r="E28" s="87">
        <v>26755</v>
      </c>
      <c r="F28" s="36">
        <v>25936</v>
      </c>
      <c r="G28" s="9">
        <v>30233</v>
      </c>
      <c r="H28" s="10">
        <v>12536</v>
      </c>
      <c r="I28" s="11">
        <v>9498</v>
      </c>
      <c r="J28" s="208">
        <v>11661</v>
      </c>
      <c r="K28" s="13">
        <v>18993</v>
      </c>
      <c r="L28" s="35">
        <f t="shared" ref="L28:L43" si="9">A716</f>
        <v>635.59999999998399</v>
      </c>
      <c r="M28" s="34">
        <f t="shared" ref="M28:M43" si="10">B716</f>
        <v>167489.97552306499</v>
      </c>
      <c r="N28" s="34">
        <f t="shared" ref="N28:N43" si="11">C716</f>
        <v>10980</v>
      </c>
      <c r="O28" s="34">
        <f t="shared" ref="O28:O43" si="12">D716</f>
        <v>10008</v>
      </c>
      <c r="P28" s="35">
        <f t="shared" ref="P28:P64" si="13">E716</f>
        <v>21691</v>
      </c>
      <c r="Q28" s="35">
        <f t="shared" ref="Q28:Q64" si="14">F716</f>
        <v>24084</v>
      </c>
      <c r="R28" s="11">
        <f>A177</f>
        <v>419.99999999999602</v>
      </c>
      <c r="S28" s="173">
        <f>G177</f>
        <v>100232</v>
      </c>
      <c r="T28" s="173">
        <f>H177</f>
        <v>103207</v>
      </c>
      <c r="U28" s="173">
        <f>I177</f>
        <v>94553</v>
      </c>
      <c r="V28" s="173">
        <f>J177</f>
        <v>82948</v>
      </c>
      <c r="W28" s="173">
        <f>K177</f>
        <v>86224</v>
      </c>
      <c r="X28" s="173">
        <f>AA177</f>
        <v>6022.1720258131718</v>
      </c>
      <c r="Y28" s="211">
        <f>(AA28-G28*Cars_fit!$B$2-H28*Cars_fit!$C$2-I28*Cars_fit!$D$2-J28*Cars_fit!$E$2-K28*Cars_fit!$F$2)</f>
        <v>2552.7740190648174</v>
      </c>
      <c r="Z28" s="211">
        <f>C28*Chls_fit!$B$2+D28*Chls_fit!$C$2+E28*Chls_fit!$D$2+F28*Chls_fit!$E$2+G28*Cars_fit!$B$2+H28*Cars_fit!$C$2+I28*Cars_fit!$D$2+J28*Cars_fit!$E$2+K28*Cars_fit!$F$2</f>
        <v>452106.40426992218</v>
      </c>
      <c r="AA28" s="213">
        <f>(B28-C28*Chls_fit!$B$2-D28*Chls_fit!$C$2-E28*Chls_fit!$D$2-F28*Chls_fit!$E$2)</f>
        <v>4030.126265876148</v>
      </c>
      <c r="AC28">
        <f t="shared" si="2"/>
        <v>886721.98572625709</v>
      </c>
      <c r="AD28" s="36"/>
      <c r="AE28" s="36"/>
    </row>
    <row r="29" spans="1:31" x14ac:dyDescent="0.25">
      <c r="A29" s="18">
        <v>360.79999999999899</v>
      </c>
      <c r="B29" s="18">
        <f>single_sample!B29*1000000</f>
        <v>459795.22067044099</v>
      </c>
      <c r="C29" s="35">
        <v>32399</v>
      </c>
      <c r="D29" s="84">
        <v>32395</v>
      </c>
      <c r="E29" s="87">
        <v>26580</v>
      </c>
      <c r="F29" s="36">
        <v>25829</v>
      </c>
      <c r="G29" s="9">
        <v>30604</v>
      </c>
      <c r="H29" s="10">
        <v>12979</v>
      </c>
      <c r="I29" s="11">
        <v>9754</v>
      </c>
      <c r="J29" s="208">
        <v>11773</v>
      </c>
      <c r="K29" s="13">
        <v>18963</v>
      </c>
      <c r="L29" s="35">
        <f t="shared" si="9"/>
        <v>635.99999999998397</v>
      </c>
      <c r="M29" s="34">
        <f t="shared" si="10"/>
        <v>168681.49815130999</v>
      </c>
      <c r="N29" s="34">
        <f t="shared" si="11"/>
        <v>10928</v>
      </c>
      <c r="O29" s="34">
        <f t="shared" si="12"/>
        <v>9999</v>
      </c>
      <c r="P29" s="35">
        <f t="shared" si="13"/>
        <v>22575</v>
      </c>
      <c r="Q29" s="35">
        <f t="shared" si="14"/>
        <v>25140</v>
      </c>
      <c r="S29" s="173"/>
      <c r="T29" s="173"/>
      <c r="U29" s="173"/>
      <c r="V29" s="173"/>
      <c r="W29" s="173"/>
      <c r="X29" s="173"/>
      <c r="Y29" s="211">
        <f>(AA29-G29*Cars_fit!$B$2-H29*Cars_fit!$C$2-I29*Cars_fit!$D$2-J29*Cars_fit!$E$2-K29*Cars_fit!$F$2)</f>
        <v>4125.3189658693254</v>
      </c>
      <c r="Z29" s="211">
        <f>C29*Chls_fit!$B$2+D29*Chls_fit!$C$2+E29*Chls_fit!$D$2+F29*Chls_fit!$E$2+G29*Cars_fit!$B$2+H29*Cars_fit!$C$2+I29*Cars_fit!$D$2+J29*Cars_fit!$E$2+K29*Cars_fit!$F$2</f>
        <v>455669.90170457173</v>
      </c>
      <c r="AA29" s="213">
        <f>(B29-C29*Chls_fit!$B$2-D29*Chls_fit!$C$2-E29*Chls_fit!$D$2-F29*Chls_fit!$E$2)</f>
        <v>5614.8101863033517</v>
      </c>
      <c r="AD29" s="36"/>
      <c r="AE29" s="36"/>
    </row>
    <row r="30" spans="1:31" x14ac:dyDescent="0.25">
      <c r="A30" s="18">
        <v>361.19999999999902</v>
      </c>
      <c r="B30" s="18">
        <f>single_sample!B30*1000000</f>
        <v>462975.281167946</v>
      </c>
      <c r="C30" s="35">
        <v>32772</v>
      </c>
      <c r="D30" s="84">
        <v>32664</v>
      </c>
      <c r="E30" s="87">
        <v>26574</v>
      </c>
      <c r="F30" s="36">
        <v>25775</v>
      </c>
      <c r="G30" s="9">
        <v>30893</v>
      </c>
      <c r="H30" s="10">
        <v>13024</v>
      </c>
      <c r="I30" s="11">
        <v>9761</v>
      </c>
      <c r="J30" s="208">
        <v>11991</v>
      </c>
      <c r="K30" s="13">
        <v>18835</v>
      </c>
      <c r="L30" s="35">
        <f t="shared" si="9"/>
        <v>636.39999999998395</v>
      </c>
      <c r="M30" s="34">
        <f t="shared" si="10"/>
        <v>170322.43288667401</v>
      </c>
      <c r="N30" s="34">
        <f t="shared" si="11"/>
        <v>10907</v>
      </c>
      <c r="O30" s="34">
        <f t="shared" si="12"/>
        <v>10019</v>
      </c>
      <c r="P30" s="35">
        <f t="shared" si="13"/>
        <v>23508</v>
      </c>
      <c r="Q30" s="35">
        <f t="shared" si="14"/>
        <v>26211</v>
      </c>
      <c r="R30" s="11">
        <f>A179</f>
        <v>420.79999999999598</v>
      </c>
      <c r="S30" s="173">
        <f>G179</f>
        <v>99788</v>
      </c>
      <c r="T30" s="173">
        <f>H179</f>
        <v>102547</v>
      </c>
      <c r="U30" s="173">
        <f>I179</f>
        <v>95928</v>
      </c>
      <c r="V30" s="173">
        <f>J179</f>
        <v>85013</v>
      </c>
      <c r="W30" s="173">
        <f>K179</f>
        <v>87753</v>
      </c>
      <c r="X30" s="173">
        <f>AA179</f>
        <v>5882.3230566445163</v>
      </c>
      <c r="Y30" s="211">
        <f>(AA30-G30*Cars_fit!$B$2-H30*Cars_fit!$C$2-I30*Cars_fit!$D$2-J30*Cars_fit!$E$2-K30*Cars_fit!$F$2)</f>
        <v>3227.9059320634892</v>
      </c>
      <c r="Z30" s="211">
        <f>C30*Chls_fit!$B$2+D30*Chls_fit!$C$2+E30*Chls_fit!$D$2+F30*Chls_fit!$E$2+G30*Cars_fit!$B$2+H30*Cars_fit!$C$2+I30*Cars_fit!$D$2+J30*Cars_fit!$E$2+K30*Cars_fit!$F$2</f>
        <v>459747.37523588253</v>
      </c>
      <c r="AA30" s="213">
        <f>(B30-C30*Chls_fit!$B$2-D30*Chls_fit!$C$2-E30*Chls_fit!$D$2-F30*Chls_fit!$E$2)</f>
        <v>4724.4706592338662</v>
      </c>
      <c r="AC30">
        <f t="shared" si="2"/>
        <v>895192.33486416505</v>
      </c>
      <c r="AD30" s="36"/>
      <c r="AE30" s="36"/>
    </row>
    <row r="31" spans="1:31" x14ac:dyDescent="0.25">
      <c r="A31" s="18">
        <v>361.599999999999</v>
      </c>
      <c r="B31" s="18">
        <f>single_sample!B31*1000000</f>
        <v>466077.51513946202</v>
      </c>
      <c r="C31" s="35">
        <v>33067</v>
      </c>
      <c r="D31" s="84">
        <v>32975</v>
      </c>
      <c r="E31" s="87">
        <v>26478</v>
      </c>
      <c r="F31" s="36">
        <v>25804</v>
      </c>
      <c r="G31" s="9">
        <v>31079</v>
      </c>
      <c r="H31" s="10">
        <v>13238</v>
      </c>
      <c r="I31" s="11">
        <v>9907</v>
      </c>
      <c r="J31" s="208">
        <v>12141</v>
      </c>
      <c r="K31" s="13">
        <v>18800</v>
      </c>
      <c r="L31" s="35">
        <f t="shared" si="9"/>
        <v>636.79999999998404</v>
      </c>
      <c r="M31" s="34">
        <f t="shared" si="10"/>
        <v>171692.40601053901</v>
      </c>
      <c r="N31" s="34">
        <f t="shared" si="11"/>
        <v>10863</v>
      </c>
      <c r="O31" s="34">
        <f t="shared" si="12"/>
        <v>10043</v>
      </c>
      <c r="P31" s="35">
        <f t="shared" si="13"/>
        <v>24456</v>
      </c>
      <c r="Q31" s="35">
        <f t="shared" si="14"/>
        <v>27331</v>
      </c>
      <c r="S31" s="173"/>
      <c r="T31" s="173"/>
      <c r="U31" s="173"/>
      <c r="V31" s="173"/>
      <c r="W31" s="173"/>
      <c r="X31" s="173"/>
      <c r="Y31" s="211">
        <f>(AA31-G31*Cars_fit!$B$2-H31*Cars_fit!$C$2-I31*Cars_fit!$D$2-J31*Cars_fit!$E$2-K31*Cars_fit!$F$2)</f>
        <v>2461.8063355179161</v>
      </c>
      <c r="Z31" s="211">
        <f>C31*Chls_fit!$B$2+D31*Chls_fit!$C$2+E31*Chls_fit!$D$2+F31*Chls_fit!$E$2+G31*Cars_fit!$B$2+H31*Cars_fit!$C$2+I31*Cars_fit!$D$2+J31*Cars_fit!$E$2+K31*Cars_fit!$F$2</f>
        <v>463615.70880394412</v>
      </c>
      <c r="AA31" s="213">
        <f>(B31-C31*Chls_fit!$B$2-D31*Chls_fit!$C$2-E31*Chls_fit!$D$2-F31*Chls_fit!$E$2)</f>
        <v>3964.0024265709835</v>
      </c>
      <c r="AD31" s="36"/>
      <c r="AE31" s="36"/>
    </row>
    <row r="32" spans="1:31" x14ac:dyDescent="0.25">
      <c r="A32" s="18">
        <v>361.99999999999898</v>
      </c>
      <c r="B32" s="18">
        <f>single_sample!B32*1000000</f>
        <v>470904.068925353</v>
      </c>
      <c r="C32" s="35">
        <v>33303</v>
      </c>
      <c r="D32" s="84">
        <v>33239</v>
      </c>
      <c r="E32" s="87">
        <v>26407</v>
      </c>
      <c r="F32" s="36">
        <v>25631</v>
      </c>
      <c r="G32" s="9">
        <v>31449</v>
      </c>
      <c r="H32" s="10">
        <v>13541</v>
      </c>
      <c r="I32" s="11">
        <v>10084</v>
      </c>
      <c r="J32" s="208">
        <v>12490</v>
      </c>
      <c r="K32" s="13">
        <v>18757</v>
      </c>
      <c r="L32" s="35">
        <f t="shared" si="9"/>
        <v>637.19999999998402</v>
      </c>
      <c r="M32" s="34">
        <f t="shared" si="10"/>
        <v>173110.63663563199</v>
      </c>
      <c r="N32" s="34">
        <f t="shared" si="11"/>
        <v>10874</v>
      </c>
      <c r="O32" s="34">
        <f t="shared" si="12"/>
        <v>10088</v>
      </c>
      <c r="P32" s="35">
        <f t="shared" si="13"/>
        <v>25471</v>
      </c>
      <c r="Q32" s="35">
        <f t="shared" si="14"/>
        <v>28490</v>
      </c>
      <c r="R32" s="11">
        <f>A181</f>
        <v>421.59999999999599</v>
      </c>
      <c r="S32" s="173">
        <f>G181</f>
        <v>99392</v>
      </c>
      <c r="T32" s="173">
        <f>H181</f>
        <v>101660</v>
      </c>
      <c r="U32" s="173">
        <f>I181</f>
        <v>97099</v>
      </c>
      <c r="V32" s="173">
        <f>J181</f>
        <v>86976</v>
      </c>
      <c r="W32" s="173">
        <f>K181</f>
        <v>89153</v>
      </c>
      <c r="X32" s="173">
        <f>AA181</f>
        <v>5893.357003531426</v>
      </c>
      <c r="Y32" s="211">
        <f>(AA32-G32*Cars_fit!$B$2-H32*Cars_fit!$C$2-I32*Cars_fit!$D$2-J32*Cars_fit!$E$2-K32*Cars_fit!$F$2)</f>
        <v>4241.4796593402962</v>
      </c>
      <c r="Z32" s="211">
        <f>C32*Chls_fit!$B$2+D32*Chls_fit!$C$2+E32*Chls_fit!$D$2+F32*Chls_fit!$E$2+G32*Cars_fit!$B$2+H32*Cars_fit!$C$2+I32*Cars_fit!$D$2+J32*Cars_fit!$E$2+K32*Cars_fit!$F$2</f>
        <v>466662.58926601271</v>
      </c>
      <c r="AA32" s="213">
        <f>(B32-C32*Chls_fit!$B$2-D32*Chls_fit!$C$2-E32*Chls_fit!$D$2-F32*Chls_fit!$E$2)</f>
        <v>5755.4841509743601</v>
      </c>
      <c r="AC32">
        <f t="shared" si="2"/>
        <v>907963.39607474091</v>
      </c>
      <c r="AD32" s="36"/>
      <c r="AE32" s="36"/>
    </row>
    <row r="33" spans="1:31" x14ac:dyDescent="0.25">
      <c r="A33" s="18">
        <v>362.39999999999901</v>
      </c>
      <c r="B33" s="18">
        <f>single_sample!B33*1000000</f>
        <v>474385.01339820097</v>
      </c>
      <c r="C33" s="35">
        <v>33611</v>
      </c>
      <c r="D33" s="84">
        <v>33575</v>
      </c>
      <c r="E33" s="87">
        <v>26320</v>
      </c>
      <c r="F33" s="36">
        <v>25498</v>
      </c>
      <c r="G33" s="9">
        <v>31695</v>
      </c>
      <c r="H33" s="10">
        <v>13800</v>
      </c>
      <c r="I33" s="11">
        <v>10267</v>
      </c>
      <c r="J33" s="208">
        <v>12228</v>
      </c>
      <c r="K33" s="13">
        <v>18794</v>
      </c>
      <c r="L33" s="35">
        <f t="shared" si="9"/>
        <v>637.59999999998399</v>
      </c>
      <c r="M33" s="34">
        <f t="shared" si="10"/>
        <v>175239.97648820898</v>
      </c>
      <c r="N33" s="34">
        <f t="shared" si="11"/>
        <v>10877</v>
      </c>
      <c r="O33" s="34">
        <f t="shared" si="12"/>
        <v>10138</v>
      </c>
      <c r="P33" s="35">
        <f t="shared" si="13"/>
        <v>26467</v>
      </c>
      <c r="Q33" s="35">
        <f t="shared" si="14"/>
        <v>29638</v>
      </c>
      <c r="S33" s="173"/>
      <c r="T33" s="173"/>
      <c r="U33" s="173"/>
      <c r="V33" s="173"/>
      <c r="W33" s="173"/>
      <c r="X33" s="173"/>
      <c r="Y33" s="211">
        <f>(AA33-G33*Cars_fit!$B$2-H33*Cars_fit!$C$2-I33*Cars_fit!$D$2-J33*Cars_fit!$E$2-K33*Cars_fit!$F$2)</f>
        <v>3729.6075018468546</v>
      </c>
      <c r="Z33" s="211">
        <f>C33*Chls_fit!$B$2+D33*Chls_fit!$C$2+E33*Chls_fit!$D$2+F33*Chls_fit!$E$2+G33*Cars_fit!$B$2+H33*Cars_fit!$C$2+I33*Cars_fit!$D$2+J33*Cars_fit!$E$2+K33*Cars_fit!$F$2</f>
        <v>470655.40589635412</v>
      </c>
      <c r="AA33" s="213">
        <f>(B33-C33*Chls_fit!$B$2-D33*Chls_fit!$C$2-E33*Chls_fit!$D$2-F33*Chls_fit!$E$2)</f>
        <v>5252.9564609881272</v>
      </c>
      <c r="AD33" s="36"/>
      <c r="AE33" s="36"/>
    </row>
    <row r="34" spans="1:31" x14ac:dyDescent="0.25">
      <c r="A34" s="18">
        <v>362.79999999999899</v>
      </c>
      <c r="B34" s="18">
        <f>single_sample!B34*1000000</f>
        <v>477780.97184363898</v>
      </c>
      <c r="C34" s="35">
        <v>33975</v>
      </c>
      <c r="D34" s="84">
        <v>33924</v>
      </c>
      <c r="E34" s="87">
        <v>26260</v>
      </c>
      <c r="F34" s="36">
        <v>25410</v>
      </c>
      <c r="G34" s="9">
        <v>31953</v>
      </c>
      <c r="H34" s="10">
        <v>14040</v>
      </c>
      <c r="I34" s="11">
        <v>10435</v>
      </c>
      <c r="J34" s="208">
        <v>12171</v>
      </c>
      <c r="K34" s="13">
        <v>18951</v>
      </c>
      <c r="L34" s="35">
        <f t="shared" si="9"/>
        <v>637.99999999998397</v>
      </c>
      <c r="M34" s="34">
        <f t="shared" si="10"/>
        <v>177552.04544481501</v>
      </c>
      <c r="N34" s="34">
        <f t="shared" si="11"/>
        <v>10894</v>
      </c>
      <c r="O34" s="34">
        <f t="shared" si="12"/>
        <v>10209</v>
      </c>
      <c r="P34" s="35">
        <f t="shared" si="13"/>
        <v>27516</v>
      </c>
      <c r="Q34" s="35">
        <f t="shared" si="14"/>
        <v>30825</v>
      </c>
      <c r="R34" s="11">
        <f>A183</f>
        <v>422.399999999996</v>
      </c>
      <c r="S34" s="173">
        <f>G183</f>
        <v>98993</v>
      </c>
      <c r="T34" s="173">
        <f>H183</f>
        <v>100542</v>
      </c>
      <c r="U34" s="173">
        <f>I183</f>
        <v>98013</v>
      </c>
      <c r="V34" s="173">
        <f>J183</f>
        <v>88745</v>
      </c>
      <c r="W34" s="173">
        <f>K183</f>
        <v>90697</v>
      </c>
      <c r="X34" s="173">
        <f>AA183</f>
        <v>5641.5902867617369</v>
      </c>
      <c r="Y34" s="211">
        <f>(AA34-G34*Cars_fit!$B$2-H34*Cars_fit!$C$2-I34*Cars_fit!$D$2-J34*Cars_fit!$E$2-K34*Cars_fit!$F$2)</f>
        <v>2637.3941936210645</v>
      </c>
      <c r="Z34" s="211">
        <f>C34*Chls_fit!$B$2+D34*Chls_fit!$C$2+E34*Chls_fit!$D$2+F34*Chls_fit!$E$2+G34*Cars_fit!$B$2+H34*Cars_fit!$C$2+I34*Cars_fit!$D$2+J34*Cars_fit!$E$2+K34*Cars_fit!$F$2</f>
        <v>475143.57765001792</v>
      </c>
      <c r="AA34" s="213">
        <f>(B34-C34*Chls_fit!$B$2-D34*Chls_fit!$C$2-E34*Chls_fit!$D$2-F34*Chls_fit!$E$2)</f>
        <v>4173.2347707253175</v>
      </c>
      <c r="AC34">
        <f t="shared" si="2"/>
        <v>924045.80127901398</v>
      </c>
      <c r="AD34" s="36"/>
      <c r="AE34" s="36"/>
    </row>
    <row r="35" spans="1:31" x14ac:dyDescent="0.25">
      <c r="A35" s="18">
        <v>363.19999999999902</v>
      </c>
      <c r="B35" s="18">
        <f>single_sample!B35*1000000</f>
        <v>481453.17983823898</v>
      </c>
      <c r="C35" s="35">
        <v>34212</v>
      </c>
      <c r="D35" s="84">
        <v>34182</v>
      </c>
      <c r="E35" s="87">
        <v>26126</v>
      </c>
      <c r="F35" s="36">
        <v>25286</v>
      </c>
      <c r="G35" s="9">
        <v>32073</v>
      </c>
      <c r="H35" s="10">
        <v>14312</v>
      </c>
      <c r="I35" s="11">
        <v>10552</v>
      </c>
      <c r="J35" s="208">
        <v>12165</v>
      </c>
      <c r="K35" s="13">
        <v>18960</v>
      </c>
      <c r="L35" s="35">
        <f t="shared" si="9"/>
        <v>638.39999999998395</v>
      </c>
      <c r="M35" s="34">
        <f t="shared" si="10"/>
        <v>180055.34297508499</v>
      </c>
      <c r="N35" s="34">
        <f t="shared" si="11"/>
        <v>10947</v>
      </c>
      <c r="O35" s="34">
        <f t="shared" si="12"/>
        <v>10296</v>
      </c>
      <c r="P35" s="35">
        <f t="shared" si="13"/>
        <v>28594</v>
      </c>
      <c r="Q35" s="35">
        <f t="shared" si="14"/>
        <v>32033</v>
      </c>
      <c r="S35" s="173"/>
      <c r="T35" s="173"/>
      <c r="U35" s="173"/>
      <c r="V35" s="173"/>
      <c r="W35" s="173"/>
      <c r="X35" s="173"/>
      <c r="Y35" s="211">
        <f>(AA35-G35*Cars_fit!$B$2-H35*Cars_fit!$C$2-I35*Cars_fit!$D$2-J35*Cars_fit!$E$2-K35*Cars_fit!$F$2)</f>
        <v>3303.0145341095226</v>
      </c>
      <c r="Z35" s="211">
        <f>C35*Chls_fit!$B$2+D35*Chls_fit!$C$2+E35*Chls_fit!$D$2+F35*Chls_fit!$E$2+G35*Cars_fit!$B$2+H35*Cars_fit!$C$2+I35*Cars_fit!$D$2+J35*Cars_fit!$E$2+K35*Cars_fit!$F$2</f>
        <v>478150.16530412954</v>
      </c>
      <c r="AA35" s="213">
        <f>(B35-C35*Chls_fit!$B$2-D35*Chls_fit!$C$2-E35*Chls_fit!$D$2-F35*Chls_fit!$E$2)</f>
        <v>4843.2073457955084</v>
      </c>
      <c r="AD35" s="36"/>
      <c r="AE35" s="36"/>
    </row>
    <row r="36" spans="1:31" x14ac:dyDescent="0.25">
      <c r="A36" s="18">
        <v>363.599999999999</v>
      </c>
      <c r="B36" s="18">
        <f>single_sample!B36*1000000</f>
        <v>485516.66446687904</v>
      </c>
      <c r="C36" s="35">
        <v>34669</v>
      </c>
      <c r="D36" s="84">
        <v>34537</v>
      </c>
      <c r="E36" s="87">
        <v>25982</v>
      </c>
      <c r="F36" s="36">
        <v>25137</v>
      </c>
      <c r="G36" s="9">
        <v>32526</v>
      </c>
      <c r="H36" s="10">
        <v>14614</v>
      </c>
      <c r="I36" s="11">
        <v>10817</v>
      </c>
      <c r="J36" s="208">
        <v>12715</v>
      </c>
      <c r="K36" s="13">
        <v>18875</v>
      </c>
      <c r="L36" s="35">
        <f t="shared" si="9"/>
        <v>638.79999999998404</v>
      </c>
      <c r="M36" s="34">
        <f t="shared" si="10"/>
        <v>182519.330167459</v>
      </c>
      <c r="N36" s="34">
        <f t="shared" si="11"/>
        <v>11011</v>
      </c>
      <c r="O36" s="34">
        <f t="shared" si="12"/>
        <v>10420</v>
      </c>
      <c r="P36" s="35">
        <f t="shared" si="13"/>
        <v>29662</v>
      </c>
      <c r="Q36" s="35">
        <f t="shared" si="14"/>
        <v>33219</v>
      </c>
      <c r="R36" s="11">
        <f>A185</f>
        <v>423.19999999999601</v>
      </c>
      <c r="S36" s="173">
        <f>G185</f>
        <v>98749</v>
      </c>
      <c r="T36" s="173">
        <f>H185</f>
        <v>99362</v>
      </c>
      <c r="U36" s="173">
        <f>I185</f>
        <v>98745</v>
      </c>
      <c r="V36" s="173">
        <f>J185</f>
        <v>90490</v>
      </c>
      <c r="W36" s="173">
        <f>K185</f>
        <v>91897</v>
      </c>
      <c r="X36" s="173">
        <f>AA185</f>
        <v>6005.5362061114465</v>
      </c>
      <c r="Y36" s="211">
        <f>(AA36-G36*Cars_fit!$B$2-H36*Cars_fit!$C$2-I36*Cars_fit!$D$2-J36*Cars_fit!$E$2-K36*Cars_fit!$F$2)</f>
        <v>2351.6639656125253</v>
      </c>
      <c r="Z36" s="211">
        <f>C36*Chls_fit!$B$2+D36*Chls_fit!$C$2+E36*Chls_fit!$D$2+F36*Chls_fit!$E$2+G36*Cars_fit!$B$2+H36*Cars_fit!$C$2+I36*Cars_fit!$D$2+J36*Cars_fit!$E$2+K36*Cars_fit!$F$2</f>
        <v>483165.00050126651</v>
      </c>
      <c r="AA36" s="213">
        <f>(B36-C36*Chls_fit!$B$2-D36*Chls_fit!$C$2-E36*Chls_fit!$D$2-F36*Chls_fit!$E$2)</f>
        <v>3905.5773821179428</v>
      </c>
      <c r="AC36">
        <f t="shared" si="2"/>
        <v>944488.29752139491</v>
      </c>
      <c r="AD36" s="36"/>
      <c r="AE36" s="36"/>
    </row>
    <row r="37" spans="1:31" x14ac:dyDescent="0.25">
      <c r="A37" s="18">
        <v>363.99999999999898</v>
      </c>
      <c r="B37" s="18">
        <f>single_sample!B37*1000000</f>
        <v>491059.93897801498</v>
      </c>
      <c r="C37" s="35">
        <v>35013</v>
      </c>
      <c r="D37" s="84">
        <v>34876</v>
      </c>
      <c r="E37" s="87">
        <v>25871</v>
      </c>
      <c r="F37" s="36">
        <v>25060</v>
      </c>
      <c r="G37" s="9">
        <v>32793</v>
      </c>
      <c r="H37" s="10">
        <v>14938</v>
      </c>
      <c r="I37" s="11">
        <v>11010</v>
      </c>
      <c r="J37" s="208">
        <v>13116</v>
      </c>
      <c r="K37" s="13">
        <v>18783</v>
      </c>
      <c r="L37" s="35">
        <f t="shared" si="9"/>
        <v>639.19999999998402</v>
      </c>
      <c r="M37" s="34">
        <f t="shared" si="10"/>
        <v>185974.086997234</v>
      </c>
      <c r="N37" s="34">
        <f t="shared" si="11"/>
        <v>11071</v>
      </c>
      <c r="O37" s="34">
        <f t="shared" si="12"/>
        <v>10542</v>
      </c>
      <c r="P37" s="35">
        <f t="shared" si="13"/>
        <v>30776</v>
      </c>
      <c r="Q37" s="35">
        <f t="shared" si="14"/>
        <v>34446</v>
      </c>
      <c r="S37" s="173"/>
      <c r="T37" s="173"/>
      <c r="U37" s="173"/>
      <c r="V37" s="173"/>
      <c r="W37" s="173"/>
      <c r="X37" s="173"/>
      <c r="Y37" s="211">
        <f>(AA37-G37*Cars_fit!$B$2-H37*Cars_fit!$C$2-I37*Cars_fit!$D$2-J37*Cars_fit!$E$2-K37*Cars_fit!$F$2)</f>
        <v>3627.005935867925</v>
      </c>
      <c r="Z37" s="211">
        <f>C37*Chls_fit!$B$2+D37*Chls_fit!$C$2+E37*Chls_fit!$D$2+F37*Chls_fit!$E$2+G37*Cars_fit!$B$2+H37*Cars_fit!$C$2+I37*Cars_fit!$D$2+J37*Cars_fit!$E$2+K37*Cars_fit!$F$2</f>
        <v>487432.93304214708</v>
      </c>
      <c r="AA37" s="213">
        <f>(B37-C37*Chls_fit!$B$2-D37*Chls_fit!$C$2-E37*Chls_fit!$D$2-F37*Chls_fit!$E$2)</f>
        <v>5188.0522462580338</v>
      </c>
      <c r="AD37" s="36"/>
      <c r="AE37" s="36"/>
    </row>
    <row r="38" spans="1:31" x14ac:dyDescent="0.25">
      <c r="A38" s="18">
        <v>364.39999999999901</v>
      </c>
      <c r="B38" s="18">
        <f>single_sample!B38*1000000</f>
        <v>494426.75747863104</v>
      </c>
      <c r="C38" s="35">
        <v>35289</v>
      </c>
      <c r="D38" s="84">
        <v>35190</v>
      </c>
      <c r="E38" s="87">
        <v>25747</v>
      </c>
      <c r="F38" s="36">
        <v>24969</v>
      </c>
      <c r="G38" s="9">
        <v>33021</v>
      </c>
      <c r="H38" s="10">
        <v>15232</v>
      </c>
      <c r="I38" s="11">
        <v>11218</v>
      </c>
      <c r="J38" s="208">
        <v>13093</v>
      </c>
      <c r="K38" s="13">
        <v>18801</v>
      </c>
      <c r="L38" s="35">
        <f t="shared" si="9"/>
        <v>639.59999999998399</v>
      </c>
      <c r="M38" s="34">
        <f t="shared" si="10"/>
        <v>189376.79684707901</v>
      </c>
      <c r="N38" s="34">
        <f t="shared" si="11"/>
        <v>11170</v>
      </c>
      <c r="O38" s="34">
        <f t="shared" si="12"/>
        <v>10707</v>
      </c>
      <c r="P38" s="35">
        <f t="shared" si="13"/>
        <v>31874</v>
      </c>
      <c r="Q38" s="35">
        <f t="shared" si="14"/>
        <v>35655</v>
      </c>
      <c r="R38" s="11">
        <f>A187</f>
        <v>423.99999999999602</v>
      </c>
      <c r="S38" s="173">
        <f>G187</f>
        <v>98644</v>
      </c>
      <c r="T38" s="173">
        <f>H187</f>
        <v>98149</v>
      </c>
      <c r="U38" s="173">
        <f>I187</f>
        <v>99227</v>
      </c>
      <c r="V38" s="173">
        <f>J187</f>
        <v>92233</v>
      </c>
      <c r="W38" s="173">
        <f>K187</f>
        <v>93097</v>
      </c>
      <c r="X38" s="173">
        <f>AA187</f>
        <v>4595.9680007202987</v>
      </c>
      <c r="Y38" s="211">
        <f>(AA38-G38*Cars_fit!$B$2-H38*Cars_fit!$C$2-I38*Cars_fit!$D$2-J38*Cars_fit!$E$2-K38*Cars_fit!$F$2)</f>
        <v>3337.5582424421345</v>
      </c>
      <c r="Z38" s="211">
        <f>C38*Chls_fit!$B$2+D38*Chls_fit!$C$2+E38*Chls_fit!$D$2+F38*Chls_fit!$E$2+G38*Cars_fit!$B$2+H38*Cars_fit!$C$2+I38*Cars_fit!$D$2+J38*Cars_fit!$E$2+K38*Cars_fit!$F$2</f>
        <v>491089.1992361889</v>
      </c>
      <c r="AA38" s="213">
        <f>(B38-C38*Chls_fit!$B$2-D38*Chls_fit!$C$2-E38*Chls_fit!$D$2-F38*Chls_fit!$E$2)</f>
        <v>4906.8942916886517</v>
      </c>
      <c r="AC38">
        <f t="shared" si="2"/>
        <v>966819.02232512599</v>
      </c>
      <c r="AD38" s="36"/>
      <c r="AE38" s="36"/>
    </row>
    <row r="39" spans="1:31" x14ac:dyDescent="0.25">
      <c r="A39" s="18">
        <v>364.79999999999899</v>
      </c>
      <c r="B39" s="18">
        <f>single_sample!B39*1000000</f>
        <v>497584.95350543002</v>
      </c>
      <c r="C39" s="35">
        <v>35691</v>
      </c>
      <c r="D39" s="84">
        <v>35495</v>
      </c>
      <c r="E39" s="87">
        <v>25642</v>
      </c>
      <c r="F39" s="36">
        <v>24725</v>
      </c>
      <c r="G39" s="9">
        <v>33377</v>
      </c>
      <c r="H39" s="10">
        <v>15513</v>
      </c>
      <c r="I39" s="11">
        <v>11413</v>
      </c>
      <c r="J39" s="208">
        <v>12874</v>
      </c>
      <c r="K39" s="13">
        <v>18863</v>
      </c>
      <c r="L39" s="35">
        <f t="shared" si="9"/>
        <v>639.99999999998397</v>
      </c>
      <c r="M39" s="34">
        <f t="shared" si="10"/>
        <v>192976.408143632</v>
      </c>
      <c r="N39" s="34">
        <f t="shared" si="11"/>
        <v>11286</v>
      </c>
      <c r="O39" s="34">
        <f t="shared" si="12"/>
        <v>10878</v>
      </c>
      <c r="P39" s="35">
        <f t="shared" si="13"/>
        <v>32999</v>
      </c>
      <c r="Q39" s="35">
        <f t="shared" si="14"/>
        <v>36847</v>
      </c>
      <c r="S39" s="173"/>
      <c r="T39" s="173"/>
      <c r="U39" s="173"/>
      <c r="V39" s="173"/>
      <c r="W39" s="173"/>
      <c r="X39" s="173"/>
      <c r="Y39" s="211">
        <f>(AA39-G39*Cars_fit!$B$2-H39*Cars_fit!$C$2-I39*Cars_fit!$D$2-J39*Cars_fit!$E$2-K39*Cars_fit!$F$2)</f>
        <v>2207.8861067733333</v>
      </c>
      <c r="Z39" s="211">
        <f>C39*Chls_fit!$B$2+D39*Chls_fit!$C$2+E39*Chls_fit!$D$2+F39*Chls_fit!$E$2+G39*Cars_fit!$B$2+H39*Cars_fit!$C$2+I39*Cars_fit!$D$2+J39*Cars_fit!$E$2+K39*Cars_fit!$F$2</f>
        <v>495377.06739865674</v>
      </c>
      <c r="AA39" s="213">
        <f>(B39-C39*Chls_fit!$B$2-D39*Chls_fit!$C$2-E39*Chls_fit!$D$2-F39*Chls_fit!$E$2)</f>
        <v>3790.9375722060722</v>
      </c>
      <c r="AD39" s="36"/>
      <c r="AE39" s="36"/>
    </row>
    <row r="40" spans="1:31" x14ac:dyDescent="0.25">
      <c r="A40" s="18">
        <v>365.19999999999902</v>
      </c>
      <c r="B40" s="18">
        <f>single_sample!B40*1000000</f>
        <v>501561.70241860696</v>
      </c>
      <c r="C40" s="35">
        <v>35980</v>
      </c>
      <c r="D40" s="84">
        <v>35864</v>
      </c>
      <c r="E40" s="87">
        <v>25488</v>
      </c>
      <c r="F40" s="36">
        <v>24594</v>
      </c>
      <c r="G40" s="9">
        <v>33631</v>
      </c>
      <c r="H40" s="10">
        <v>15854</v>
      </c>
      <c r="I40" s="11">
        <v>11627</v>
      </c>
      <c r="J40" s="208">
        <v>12946</v>
      </c>
      <c r="K40" s="13">
        <v>18971</v>
      </c>
      <c r="L40" s="35">
        <f t="shared" si="9"/>
        <v>640.39999999998304</v>
      </c>
      <c r="M40" s="34">
        <f t="shared" si="10"/>
        <v>196695.19636509998</v>
      </c>
      <c r="N40" s="34">
        <f t="shared" si="11"/>
        <v>11419</v>
      </c>
      <c r="O40" s="34">
        <f t="shared" si="12"/>
        <v>11083</v>
      </c>
      <c r="P40" s="35">
        <f t="shared" si="13"/>
        <v>34097</v>
      </c>
      <c r="Q40" s="35">
        <f t="shared" si="14"/>
        <v>38017</v>
      </c>
      <c r="R40" s="11">
        <f>A189</f>
        <v>424.79999999999598</v>
      </c>
      <c r="S40" s="173">
        <f>G189</f>
        <v>98737</v>
      </c>
      <c r="T40" s="173">
        <f>H189</f>
        <v>96939</v>
      </c>
      <c r="U40" s="173">
        <f>I189</f>
        <v>99509</v>
      </c>
      <c r="V40" s="173">
        <f>J189</f>
        <v>93800</v>
      </c>
      <c r="W40" s="173">
        <f>K189</f>
        <v>94194</v>
      </c>
      <c r="X40" s="173">
        <f>AA189</f>
        <v>4885.6697558043852</v>
      </c>
      <c r="Y40" s="211">
        <f>(AA40-G40*Cars_fit!$B$2-H40*Cars_fit!$C$2-I40*Cars_fit!$D$2-J40*Cars_fit!$E$2-K40*Cars_fit!$F$2)</f>
        <v>2134.4429384843556</v>
      </c>
      <c r="Z40" s="211">
        <f>C40*Chls_fit!$B$2+D40*Chls_fit!$C$2+E40*Chls_fit!$D$2+F40*Chls_fit!$E$2+G40*Cars_fit!$B$2+H40*Cars_fit!$C$2+I40*Cars_fit!$D$2+J40*Cars_fit!$E$2+K40*Cars_fit!$F$2</f>
        <v>499427.25948012265</v>
      </c>
      <c r="AA40" s="213">
        <f>(B40-C40*Chls_fit!$B$2-D40*Chls_fit!$C$2-E40*Chls_fit!$D$2-F40*Chls_fit!$E$2)</f>
        <v>3728.7320402169971</v>
      </c>
      <c r="AC40">
        <f t="shared" si="2"/>
        <v>992820.04450933903</v>
      </c>
      <c r="AD40" s="36"/>
      <c r="AE40" s="36"/>
    </row>
    <row r="41" spans="1:31" x14ac:dyDescent="0.25">
      <c r="A41" s="18">
        <v>365.599999999999</v>
      </c>
      <c r="B41" s="18">
        <f>single_sample!B41*1000000</f>
        <v>506109.73002454598</v>
      </c>
      <c r="C41" s="35">
        <v>36315</v>
      </c>
      <c r="D41" s="84">
        <v>36198</v>
      </c>
      <c r="E41" s="87">
        <v>25323</v>
      </c>
      <c r="F41" s="36">
        <v>24392</v>
      </c>
      <c r="G41" s="9">
        <v>33933</v>
      </c>
      <c r="H41" s="10">
        <v>16207</v>
      </c>
      <c r="I41" s="11">
        <v>11885</v>
      </c>
      <c r="J41" s="208">
        <v>13172</v>
      </c>
      <c r="K41" s="13">
        <v>19045</v>
      </c>
      <c r="L41" s="35">
        <f t="shared" si="9"/>
        <v>640.79999999998302</v>
      </c>
      <c r="M41" s="34">
        <f t="shared" si="10"/>
        <v>200611.40572020799</v>
      </c>
      <c r="N41" s="34">
        <f t="shared" si="11"/>
        <v>11590</v>
      </c>
      <c r="O41" s="34">
        <f t="shared" si="12"/>
        <v>11297</v>
      </c>
      <c r="P41" s="35">
        <f t="shared" si="13"/>
        <v>35218</v>
      </c>
      <c r="Q41" s="35">
        <f t="shared" si="14"/>
        <v>39151</v>
      </c>
      <c r="S41" s="173"/>
      <c r="T41" s="173"/>
      <c r="U41" s="173"/>
      <c r="V41" s="173"/>
      <c r="W41" s="173"/>
      <c r="X41" s="173"/>
      <c r="Y41" s="211">
        <f>(AA41-G41*Cars_fit!$B$2-H41*Cars_fit!$C$2-I41*Cars_fit!$D$2-J41*Cars_fit!$E$2-K41*Cars_fit!$F$2)</f>
        <v>2633.6882068025579</v>
      </c>
      <c r="Z41" s="211">
        <f>C41*Chls_fit!$B$2+D41*Chls_fit!$C$2+E41*Chls_fit!$D$2+F41*Chls_fit!$E$2+G41*Cars_fit!$B$2+H41*Cars_fit!$C$2+I41*Cars_fit!$D$2+J41*Cars_fit!$E$2+K41*Cars_fit!$F$2</f>
        <v>503476.04181774339</v>
      </c>
      <c r="AA41" s="213">
        <f>(B41-C41*Chls_fit!$B$2-D41*Chls_fit!$C$2-E41*Chls_fit!$D$2-F41*Chls_fit!$E$2)</f>
        <v>4240.0996803545313</v>
      </c>
      <c r="AD41" s="36"/>
      <c r="AE41" s="36"/>
    </row>
    <row r="42" spans="1:31" x14ac:dyDescent="0.25">
      <c r="A42" s="18">
        <v>365.99999999999898</v>
      </c>
      <c r="B42" s="18">
        <f>single_sample!B42*1000000</f>
        <v>511144.98595141701</v>
      </c>
      <c r="C42" s="35">
        <v>36714</v>
      </c>
      <c r="D42" s="84">
        <v>36574</v>
      </c>
      <c r="E42" s="87">
        <v>25161</v>
      </c>
      <c r="F42" s="36">
        <v>24269</v>
      </c>
      <c r="G42" s="9">
        <v>34193</v>
      </c>
      <c r="H42" s="10">
        <v>16516</v>
      </c>
      <c r="I42" s="11">
        <v>12070</v>
      </c>
      <c r="J42" s="208">
        <v>13180</v>
      </c>
      <c r="K42" s="13">
        <v>19033</v>
      </c>
      <c r="L42" s="35">
        <f t="shared" si="9"/>
        <v>641.19999999998299</v>
      </c>
      <c r="M42" s="34">
        <f t="shared" si="10"/>
        <v>204903.093398567</v>
      </c>
      <c r="N42" s="34">
        <f t="shared" si="11"/>
        <v>11760</v>
      </c>
      <c r="O42" s="34">
        <f t="shared" si="12"/>
        <v>11547</v>
      </c>
      <c r="P42" s="35">
        <f t="shared" si="13"/>
        <v>36293</v>
      </c>
      <c r="Q42" s="35">
        <f t="shared" si="14"/>
        <v>40290</v>
      </c>
      <c r="R42" s="11">
        <f>A191</f>
        <v>425.59999999999599</v>
      </c>
      <c r="S42" s="173">
        <f>G191</f>
        <v>99083</v>
      </c>
      <c r="T42" s="173">
        <f>H191</f>
        <v>95949</v>
      </c>
      <c r="U42" s="173">
        <f>I191</f>
        <v>99667</v>
      </c>
      <c r="V42" s="173">
        <f>J191</f>
        <v>95305</v>
      </c>
      <c r="W42" s="173">
        <f>K191</f>
        <v>95174</v>
      </c>
      <c r="X42" s="173">
        <f>AA191</f>
        <v>4737.9936906241128</v>
      </c>
      <c r="Y42" s="211">
        <f>(AA42-G42*Cars_fit!$B$2-H42*Cars_fit!$C$2-I42*Cars_fit!$D$2-J42*Cars_fit!$E$2-K42*Cars_fit!$F$2)</f>
        <v>2878.679887489523</v>
      </c>
      <c r="Z42" s="211">
        <f>C42*Chls_fit!$B$2+D42*Chls_fit!$C$2+E42*Chls_fit!$D$2+F42*Chls_fit!$E$2+G42*Cars_fit!$B$2+H42*Cars_fit!$C$2+I42*Cars_fit!$D$2+J42*Cars_fit!$E$2+K42*Cars_fit!$F$2</f>
        <v>508266.30606392759</v>
      </c>
      <c r="AA42" s="213">
        <f>(B42-C42*Chls_fit!$B$2-D42*Chls_fit!$C$2-E42*Chls_fit!$D$2-F42*Chls_fit!$E$2)</f>
        <v>4493.8039423462142</v>
      </c>
      <c r="AC42">
        <f t="shared" si="2"/>
        <v>1020339.0199049501</v>
      </c>
      <c r="AD42" s="36"/>
      <c r="AE42" s="36"/>
    </row>
    <row r="43" spans="1:31" x14ac:dyDescent="0.25">
      <c r="A43" s="18">
        <v>366.39999999999901</v>
      </c>
      <c r="B43" s="18">
        <f>single_sample!B43*1000000</f>
        <v>514297.16083133506</v>
      </c>
      <c r="C43" s="35">
        <v>37069</v>
      </c>
      <c r="D43" s="84">
        <v>36919</v>
      </c>
      <c r="E43" s="87">
        <v>24988</v>
      </c>
      <c r="F43" s="36">
        <v>24012</v>
      </c>
      <c r="G43" s="9">
        <v>34496</v>
      </c>
      <c r="H43" s="10">
        <v>16875</v>
      </c>
      <c r="I43" s="11">
        <v>12354</v>
      </c>
      <c r="J43" s="208">
        <v>13254</v>
      </c>
      <c r="K43" s="13">
        <v>19048</v>
      </c>
      <c r="L43" s="35">
        <f t="shared" si="9"/>
        <v>641.59999999998297</v>
      </c>
      <c r="M43" s="34">
        <f t="shared" si="10"/>
        <v>209026.19729722</v>
      </c>
      <c r="N43" s="34">
        <f t="shared" si="11"/>
        <v>11959</v>
      </c>
      <c r="O43" s="34">
        <f t="shared" si="12"/>
        <v>11819</v>
      </c>
      <c r="P43" s="35">
        <f t="shared" si="13"/>
        <v>37368</v>
      </c>
      <c r="Q43" s="35">
        <f t="shared" si="14"/>
        <v>41316</v>
      </c>
      <c r="S43" s="173"/>
      <c r="T43" s="173"/>
      <c r="U43" s="173"/>
      <c r="V43" s="173"/>
      <c r="W43" s="173"/>
      <c r="X43" s="173"/>
      <c r="Y43" s="211">
        <f>(AA43-G43*Cars_fit!$B$2-H43*Cars_fit!$C$2-I43*Cars_fit!$D$2-J43*Cars_fit!$E$2-K43*Cars_fit!$F$2)</f>
        <v>1834.329838356598</v>
      </c>
      <c r="Z43" s="211">
        <f>C43*Chls_fit!$B$2+D43*Chls_fit!$C$2+E43*Chls_fit!$D$2+F43*Chls_fit!$E$2+G43*Cars_fit!$B$2+H43*Cars_fit!$C$2+I43*Cars_fit!$D$2+J43*Cars_fit!$E$2+K43*Cars_fit!$F$2</f>
        <v>512462.83099297836</v>
      </c>
      <c r="AA43" s="213">
        <f>(B43-C43*Chls_fit!$B$2-D43*Chls_fit!$C$2-E43*Chls_fit!$D$2-F43*Chls_fit!$E$2)</f>
        <v>3460.2673859850911</v>
      </c>
      <c r="AD43" s="36"/>
      <c r="AE43" s="36"/>
    </row>
    <row r="44" spans="1:31" x14ac:dyDescent="0.25">
      <c r="A44" s="18">
        <v>366.79999999999899</v>
      </c>
      <c r="B44" s="18">
        <f>single_sample!B44*1000000</f>
        <v>521344.34363542101</v>
      </c>
      <c r="C44" s="35">
        <v>37432</v>
      </c>
      <c r="D44" s="84">
        <v>37264</v>
      </c>
      <c r="E44" s="87">
        <v>24834</v>
      </c>
      <c r="F44" s="36">
        <v>23877</v>
      </c>
      <c r="G44" s="9">
        <v>34899</v>
      </c>
      <c r="H44" s="10">
        <v>17381</v>
      </c>
      <c r="I44" s="11">
        <v>12685</v>
      </c>
      <c r="J44" s="208">
        <v>13436</v>
      </c>
      <c r="K44" s="13">
        <v>19180</v>
      </c>
      <c r="L44" s="35">
        <f t="shared" ref="L44:L64" si="15">A732</f>
        <v>641.99999999998295</v>
      </c>
      <c r="M44" s="34">
        <f t="shared" ref="M44:M64" si="16">B732</f>
        <v>214217.766568202</v>
      </c>
      <c r="N44" s="34">
        <f t="shared" ref="N44:N64" si="17">C732</f>
        <v>12179</v>
      </c>
      <c r="O44" s="34">
        <f t="shared" ref="O44:O64" si="18">D732</f>
        <v>12094</v>
      </c>
      <c r="P44" s="35">
        <f t="shared" si="13"/>
        <v>38403</v>
      </c>
      <c r="Q44" s="35">
        <f t="shared" si="14"/>
        <v>42316</v>
      </c>
      <c r="R44" s="11">
        <f>A193</f>
        <v>426.399999999996</v>
      </c>
      <c r="S44" s="173">
        <f>G193</f>
        <v>99811</v>
      </c>
      <c r="T44" s="173">
        <f>H193</f>
        <v>95279</v>
      </c>
      <c r="U44" s="173">
        <f>I193</f>
        <v>99768</v>
      </c>
      <c r="V44" s="173">
        <f>J193</f>
        <v>96563</v>
      </c>
      <c r="W44" s="173">
        <f>K193</f>
        <v>96108</v>
      </c>
      <c r="X44" s="173">
        <f>AA193</f>
        <v>4334.695042985164</v>
      </c>
      <c r="Y44" s="211">
        <f>(AA44-G44*Cars_fit!$B$2-H44*Cars_fit!$C$2-I44*Cars_fit!$D$2-J44*Cars_fit!$E$2-K44*Cars_fit!$F$2)</f>
        <v>4518.0688760440999</v>
      </c>
      <c r="Z44" s="211">
        <f>C44*Chls_fit!$B$2+D44*Chls_fit!$C$2+E44*Chls_fit!$D$2+F44*Chls_fit!$E$2+G44*Cars_fit!$B$2+H44*Cars_fit!$C$2+I44*Cars_fit!$D$2+J44*Cars_fit!$E$2+K44*Cars_fit!$F$2</f>
        <v>516826.27475937689</v>
      </c>
      <c r="AA44" s="213">
        <f>(B44-C44*Chls_fit!$B$2-D44*Chls_fit!$C$2-E44*Chls_fit!$D$2-F44*Chls_fit!$E$2)</f>
        <v>6160.9401119815411</v>
      </c>
      <c r="AC44">
        <f t="shared" si="2"/>
        <v>1048828.5040631799</v>
      </c>
      <c r="AD44" s="36"/>
      <c r="AE44" s="36"/>
    </row>
    <row r="45" spans="1:31" x14ac:dyDescent="0.25">
      <c r="A45" s="18">
        <v>367.19999999999902</v>
      </c>
      <c r="B45" s="18">
        <f>single_sample!B45*1000000</f>
        <v>524706.95988098904</v>
      </c>
      <c r="C45" s="35">
        <v>37764</v>
      </c>
      <c r="D45" s="84">
        <v>37608</v>
      </c>
      <c r="E45" s="87">
        <v>24629</v>
      </c>
      <c r="F45" s="36">
        <v>23714</v>
      </c>
      <c r="G45" s="9">
        <v>35151</v>
      </c>
      <c r="H45" s="10">
        <v>17562</v>
      </c>
      <c r="I45" s="11">
        <v>12863</v>
      </c>
      <c r="J45" s="208">
        <v>13550</v>
      </c>
      <c r="K45" s="13">
        <v>19345</v>
      </c>
      <c r="L45" s="35">
        <f t="shared" si="15"/>
        <v>642.39999999998304</v>
      </c>
      <c r="M45" s="34">
        <f t="shared" si="16"/>
        <v>219335.515094148</v>
      </c>
      <c r="N45" s="34">
        <f t="shared" si="17"/>
        <v>12435</v>
      </c>
      <c r="O45" s="34">
        <f t="shared" si="18"/>
        <v>12425</v>
      </c>
      <c r="P45" s="35">
        <f t="shared" si="13"/>
        <v>39415</v>
      </c>
      <c r="Q45" s="35">
        <f t="shared" si="14"/>
        <v>43279</v>
      </c>
      <c r="S45" s="173"/>
      <c r="T45" s="173"/>
      <c r="U45" s="173"/>
      <c r="V45" s="173"/>
      <c r="W45" s="173"/>
      <c r="X45" s="173"/>
      <c r="Y45" s="211">
        <f>(AA45-G45*Cars_fit!$B$2-H45*Cars_fit!$C$2-I45*Cars_fit!$D$2-J45*Cars_fit!$E$2-K45*Cars_fit!$F$2)</f>
        <v>3778.6850062336007</v>
      </c>
      <c r="Z45" s="211">
        <f>C45*Chls_fit!$B$2+D45*Chls_fit!$C$2+E45*Chls_fit!$D$2+F45*Chls_fit!$E$2+G45*Cars_fit!$B$2+H45*Cars_fit!$C$2+I45*Cars_fit!$D$2+J45*Cars_fit!$E$2+K45*Cars_fit!$F$2</f>
        <v>520928.27487475547</v>
      </c>
      <c r="AA45" s="213">
        <f>(B45-C45*Chls_fit!$B$2-D45*Chls_fit!$C$2-E45*Chls_fit!$D$2-F45*Chls_fit!$E$2)</f>
        <v>5434.0226563237411</v>
      </c>
      <c r="AD45" s="36"/>
      <c r="AE45" s="36"/>
    </row>
    <row r="46" spans="1:31" x14ac:dyDescent="0.25">
      <c r="A46" s="18">
        <v>367.599999999999</v>
      </c>
      <c r="B46" s="18">
        <f>single_sample!B46*1000000</f>
        <v>529475.241828445</v>
      </c>
      <c r="C46" s="35">
        <v>38213</v>
      </c>
      <c r="D46" s="84">
        <v>38022</v>
      </c>
      <c r="E46" s="87">
        <v>24484</v>
      </c>
      <c r="F46" s="36">
        <v>23532</v>
      </c>
      <c r="G46" s="9">
        <v>35428</v>
      </c>
      <c r="H46" s="10">
        <v>17841</v>
      </c>
      <c r="I46" s="11">
        <v>13040</v>
      </c>
      <c r="J46" s="208">
        <v>13631</v>
      </c>
      <c r="K46" s="13">
        <v>19550</v>
      </c>
      <c r="L46" s="35">
        <f t="shared" si="15"/>
        <v>642.79999999998302</v>
      </c>
      <c r="M46" s="34">
        <f t="shared" si="16"/>
        <v>224760.49519110299</v>
      </c>
      <c r="N46" s="34">
        <f t="shared" si="17"/>
        <v>12699</v>
      </c>
      <c r="O46" s="34">
        <f t="shared" si="18"/>
        <v>12791</v>
      </c>
      <c r="P46" s="35">
        <f t="shared" si="13"/>
        <v>40399</v>
      </c>
      <c r="Q46" s="35">
        <f t="shared" si="14"/>
        <v>44151</v>
      </c>
      <c r="R46" s="11">
        <f>A195</f>
        <v>427.19999999999601</v>
      </c>
      <c r="S46" s="173">
        <f>G195</f>
        <v>100848</v>
      </c>
      <c r="T46" s="173">
        <f>H195</f>
        <v>94898</v>
      </c>
      <c r="U46" s="173">
        <f>I195</f>
        <v>99752</v>
      </c>
      <c r="V46" s="173">
        <f>J195</f>
        <v>97777</v>
      </c>
      <c r="W46" s="173">
        <f>K195</f>
        <v>96897</v>
      </c>
      <c r="X46" s="173">
        <f>AA195</f>
        <v>5154.2092314759066</v>
      </c>
      <c r="Y46" s="211">
        <f>(AA46-G46*Cars_fit!$B$2-H46*Cars_fit!$C$2-I46*Cars_fit!$D$2-J46*Cars_fit!$E$2-K46*Cars_fit!$F$2)</f>
        <v>3223.4342472590483</v>
      </c>
      <c r="Z46" s="211">
        <f>C46*Chls_fit!$B$2+D46*Chls_fit!$C$2+E46*Chls_fit!$D$2+F46*Chls_fit!$E$2+G46*Cars_fit!$B$2+H46*Cars_fit!$C$2+I46*Cars_fit!$D$2+J46*Cars_fit!$E$2+K46*Cars_fit!$F$2</f>
        <v>526251.80758118583</v>
      </c>
      <c r="AA46" s="213">
        <f>(B46-C46*Chls_fit!$B$2-D46*Chls_fit!$C$2-E46*Chls_fit!$D$2-F46*Chls_fit!$E$2)</f>
        <v>4893.0131396911638</v>
      </c>
      <c r="AC46">
        <f t="shared" si="2"/>
        <v>1078093.1863936801</v>
      </c>
      <c r="AD46" s="36"/>
      <c r="AE46" s="36"/>
    </row>
    <row r="47" spans="1:31" x14ac:dyDescent="0.25">
      <c r="A47" s="18">
        <v>367.99999999999898</v>
      </c>
      <c r="B47" s="18">
        <f>single_sample!B47*1000000</f>
        <v>533334.42658068298</v>
      </c>
      <c r="C47" s="35">
        <v>38563</v>
      </c>
      <c r="D47" s="84">
        <v>38378</v>
      </c>
      <c r="E47" s="87">
        <v>24336</v>
      </c>
      <c r="F47" s="36">
        <v>23403</v>
      </c>
      <c r="G47" s="9">
        <v>35821</v>
      </c>
      <c r="H47" s="10">
        <v>18249</v>
      </c>
      <c r="I47" s="11">
        <v>13354</v>
      </c>
      <c r="J47" s="208">
        <v>13884</v>
      </c>
      <c r="K47" s="13">
        <v>19632</v>
      </c>
      <c r="L47" s="35">
        <f t="shared" si="15"/>
        <v>643.19999999998299</v>
      </c>
      <c r="M47" s="34">
        <f t="shared" si="16"/>
        <v>230357.96574443197</v>
      </c>
      <c r="N47" s="34">
        <f t="shared" si="17"/>
        <v>13001</v>
      </c>
      <c r="O47" s="34">
        <f t="shared" si="18"/>
        <v>13169</v>
      </c>
      <c r="P47" s="35">
        <f t="shared" si="13"/>
        <v>41305</v>
      </c>
      <c r="Q47" s="35">
        <f t="shared" si="14"/>
        <v>44924</v>
      </c>
      <c r="S47" s="173"/>
      <c r="T47" s="173"/>
      <c r="U47" s="173"/>
      <c r="V47" s="173"/>
      <c r="W47" s="173"/>
      <c r="X47" s="173"/>
      <c r="Y47" s="211">
        <f>(AA47-G47*Cars_fit!$B$2-H47*Cars_fit!$C$2-I47*Cars_fit!$D$2-J47*Cars_fit!$E$2-K47*Cars_fit!$F$2)</f>
        <v>2722.2872910299648</v>
      </c>
      <c r="Z47" s="211">
        <f>C47*Chls_fit!$B$2+D47*Chls_fit!$C$2+E47*Chls_fit!$D$2+F47*Chls_fit!$E$2+G47*Cars_fit!$B$2+H47*Cars_fit!$C$2+I47*Cars_fit!$D$2+J47*Cars_fit!$E$2+K47*Cars_fit!$F$2</f>
        <v>530612.13928965305</v>
      </c>
      <c r="AA47" s="213">
        <f>(B47-C47*Chls_fit!$B$2-D47*Chls_fit!$C$2-E47*Chls_fit!$D$2-F47*Chls_fit!$E$2)</f>
        <v>4407.3157547865158</v>
      </c>
      <c r="AD47" s="36"/>
      <c r="AE47" s="36"/>
    </row>
    <row r="48" spans="1:31" x14ac:dyDescent="0.25">
      <c r="A48" s="18">
        <v>368.39999999999901</v>
      </c>
      <c r="B48" s="18">
        <f>single_sample!B48*1000000</f>
        <v>538610.668729236</v>
      </c>
      <c r="C48" s="35">
        <v>38965</v>
      </c>
      <c r="D48" s="84">
        <v>38766</v>
      </c>
      <c r="E48" s="87">
        <v>24170</v>
      </c>
      <c r="F48" s="36">
        <v>23245</v>
      </c>
      <c r="G48" s="9">
        <v>36137</v>
      </c>
      <c r="H48" s="10">
        <v>18506</v>
      </c>
      <c r="I48" s="11">
        <v>13602</v>
      </c>
      <c r="J48" s="208">
        <v>14217</v>
      </c>
      <c r="K48" s="13">
        <v>19723</v>
      </c>
      <c r="L48" s="35">
        <f t="shared" si="15"/>
        <v>643.59999999998297</v>
      </c>
      <c r="M48" s="34">
        <f t="shared" si="16"/>
        <v>236431.28356449399</v>
      </c>
      <c r="N48" s="34">
        <f t="shared" si="17"/>
        <v>13352</v>
      </c>
      <c r="O48" s="34">
        <f t="shared" si="18"/>
        <v>13594</v>
      </c>
      <c r="P48" s="35">
        <f t="shared" si="13"/>
        <v>42173</v>
      </c>
      <c r="Q48" s="35">
        <f t="shared" si="14"/>
        <v>45671</v>
      </c>
      <c r="R48" s="11">
        <f>A197</f>
        <v>427.99999999999602</v>
      </c>
      <c r="S48" s="173">
        <f>G197</f>
        <v>102383</v>
      </c>
      <c r="T48" s="173">
        <f>H197</f>
        <v>95074</v>
      </c>
      <c r="U48" s="173">
        <f>I197</f>
        <v>99762</v>
      </c>
      <c r="V48" s="173">
        <f>J197</f>
        <v>98878</v>
      </c>
      <c r="W48" s="173">
        <f>K197</f>
        <v>97691</v>
      </c>
      <c r="X48" s="173">
        <f>AA197</f>
        <v>5013.4768287428524</v>
      </c>
      <c r="Y48" s="211">
        <f>(AA48-G48*Cars_fit!$B$2-H48*Cars_fit!$C$2-I48*Cars_fit!$D$2-J48*Cars_fit!$E$2-K48*Cars_fit!$F$2)</f>
        <v>3137.2318441958937</v>
      </c>
      <c r="Z48" s="211">
        <f>C48*Chls_fit!$B$2+D48*Chls_fit!$C$2+E48*Chls_fit!$D$2+F48*Chls_fit!$E$2+G48*Cars_fit!$B$2+H48*Cars_fit!$C$2+I48*Cars_fit!$D$2+J48*Cars_fit!$E$2+K48*Cars_fit!$F$2</f>
        <v>535473.43688504025</v>
      </c>
      <c r="AA48" s="213">
        <f>(B48-C48*Chls_fit!$B$2-D48*Chls_fit!$C$2-E48*Chls_fit!$D$2-F48*Chls_fit!$E$2)</f>
        <v>4835.253624651079</v>
      </c>
      <c r="AC48">
        <f t="shared" si="2"/>
        <v>1105338.3425296801</v>
      </c>
      <c r="AD48" s="36"/>
      <c r="AE48" s="36"/>
    </row>
    <row r="49" spans="1:31" x14ac:dyDescent="0.25">
      <c r="A49" s="18">
        <v>368.79999999999899</v>
      </c>
      <c r="B49" s="18">
        <f>single_sample!B49*1000000</f>
        <v>542905.52788491</v>
      </c>
      <c r="C49" s="35">
        <v>39327</v>
      </c>
      <c r="D49" s="84">
        <v>39130</v>
      </c>
      <c r="E49" s="87">
        <v>24033</v>
      </c>
      <c r="F49" s="36">
        <v>23091</v>
      </c>
      <c r="G49" s="9">
        <v>36535</v>
      </c>
      <c r="H49" s="10">
        <v>18961</v>
      </c>
      <c r="I49" s="11">
        <v>13911</v>
      </c>
      <c r="J49" s="208">
        <v>14558</v>
      </c>
      <c r="K49" s="13">
        <v>19871</v>
      </c>
      <c r="L49" s="35">
        <f t="shared" si="15"/>
        <v>643.99999999998295</v>
      </c>
      <c r="M49" s="34">
        <f t="shared" si="16"/>
        <v>242844.09411667802</v>
      </c>
      <c r="N49" s="34">
        <f t="shared" si="17"/>
        <v>13709</v>
      </c>
      <c r="O49" s="34">
        <f t="shared" si="18"/>
        <v>14046</v>
      </c>
      <c r="P49" s="35">
        <f t="shared" si="13"/>
        <v>42983</v>
      </c>
      <c r="Q49" s="35">
        <f t="shared" si="14"/>
        <v>46270</v>
      </c>
      <c r="S49" s="173"/>
      <c r="T49" s="173"/>
      <c r="U49" s="173"/>
      <c r="V49" s="173"/>
      <c r="W49" s="173"/>
      <c r="X49" s="173"/>
      <c r="Y49" s="211">
        <f>(AA49-G49*Cars_fit!$B$2-H49*Cars_fit!$C$2-I49*Cars_fit!$D$2-J49*Cars_fit!$E$2-K49*Cars_fit!$F$2)</f>
        <v>2955.1628315365674</v>
      </c>
      <c r="Z49" s="211">
        <f>C49*Chls_fit!$B$2+D49*Chls_fit!$C$2+E49*Chls_fit!$D$2+F49*Chls_fit!$E$2+G49*Cars_fit!$B$2+H49*Cars_fit!$C$2+I49*Cars_fit!$D$2+J49*Cars_fit!$E$2+K49*Cars_fit!$F$2</f>
        <v>539950.36505337339</v>
      </c>
      <c r="AA49" s="213">
        <f>(B49-C49*Chls_fit!$B$2-D49*Chls_fit!$C$2-E49*Chls_fit!$D$2-F49*Chls_fit!$E$2)</f>
        <v>4670.309818692589</v>
      </c>
      <c r="AD49" s="36"/>
      <c r="AE49" s="36"/>
    </row>
    <row r="50" spans="1:31" x14ac:dyDescent="0.25">
      <c r="A50" s="18">
        <v>369.19999999999902</v>
      </c>
      <c r="B50" s="18">
        <f>single_sample!B50*1000000</f>
        <v>547786.97113341803</v>
      </c>
      <c r="C50" s="35">
        <v>39716</v>
      </c>
      <c r="D50" s="84">
        <v>39551</v>
      </c>
      <c r="E50" s="87">
        <v>23870</v>
      </c>
      <c r="F50" s="36">
        <v>22885</v>
      </c>
      <c r="G50" s="9">
        <v>36911</v>
      </c>
      <c r="H50" s="10">
        <v>19321</v>
      </c>
      <c r="I50" s="11">
        <v>14218</v>
      </c>
      <c r="J50" s="208">
        <v>14793</v>
      </c>
      <c r="K50" s="13">
        <v>20016</v>
      </c>
      <c r="L50" s="35">
        <f t="shared" si="15"/>
        <v>644.39999999998304</v>
      </c>
      <c r="M50" s="34">
        <f t="shared" si="16"/>
        <v>249209.57526281002</v>
      </c>
      <c r="N50" s="34">
        <f t="shared" si="17"/>
        <v>14097</v>
      </c>
      <c r="O50" s="34">
        <f t="shared" si="18"/>
        <v>14548</v>
      </c>
      <c r="P50" s="35">
        <f t="shared" si="13"/>
        <v>43737</v>
      </c>
      <c r="Q50" s="35">
        <f t="shared" si="14"/>
        <v>46829</v>
      </c>
      <c r="R50" s="11">
        <f>A199</f>
        <v>428.79999999999598</v>
      </c>
      <c r="S50" s="173">
        <f>G199</f>
        <v>104309</v>
      </c>
      <c r="T50" s="173">
        <f>H199</f>
        <v>95751</v>
      </c>
      <c r="U50" s="173">
        <f>I199</f>
        <v>99816</v>
      </c>
      <c r="V50" s="173">
        <f>J199</f>
        <v>99826</v>
      </c>
      <c r="W50" s="173">
        <f>K199</f>
        <v>98296</v>
      </c>
      <c r="X50" s="173">
        <f>AA199</f>
        <v>5200.1182852687489</v>
      </c>
      <c r="Y50" s="211">
        <f>(AA50-G50*Cars_fit!$B$2-H50*Cars_fit!$C$2-I50*Cars_fit!$D$2-J50*Cars_fit!$E$2-K50*Cars_fit!$F$2)</f>
        <v>2875.1156803673907</v>
      </c>
      <c r="Z50" s="211">
        <f>C50*Chls_fit!$B$2+D50*Chls_fit!$C$2+E50*Chls_fit!$D$2+F50*Chls_fit!$E$2+G50*Cars_fit!$B$2+H50*Cars_fit!$C$2+I50*Cars_fit!$D$2+J50*Cars_fit!$E$2+K50*Cars_fit!$F$2</f>
        <v>544911.85545305058</v>
      </c>
      <c r="AA50" s="213">
        <f>(B50-C50*Chls_fit!$B$2-D50*Chls_fit!$C$2-E50*Chls_fit!$D$2-F50*Chls_fit!$E$2)</f>
        <v>4606.5592248242574</v>
      </c>
      <c r="AC50">
        <f t="shared" si="2"/>
        <v>1130112.8008244098</v>
      </c>
      <c r="AD50" s="36"/>
      <c r="AE50" s="36"/>
    </row>
    <row r="51" spans="1:31" x14ac:dyDescent="0.25">
      <c r="A51" s="18">
        <v>369.599999999999</v>
      </c>
      <c r="B51" s="18">
        <f>single_sample!B51*1000000</f>
        <v>552070.50501771399</v>
      </c>
      <c r="C51" s="35">
        <v>40144</v>
      </c>
      <c r="D51" s="84">
        <v>39880</v>
      </c>
      <c r="E51" s="87">
        <v>23752</v>
      </c>
      <c r="F51" s="36">
        <v>22777</v>
      </c>
      <c r="G51" s="9">
        <v>37210</v>
      </c>
      <c r="H51" s="10">
        <v>19628</v>
      </c>
      <c r="I51" s="11">
        <v>14483</v>
      </c>
      <c r="J51" s="208">
        <v>14721</v>
      </c>
      <c r="K51" s="13">
        <v>20116</v>
      </c>
      <c r="L51" s="35">
        <f t="shared" si="15"/>
        <v>644.79999999998302</v>
      </c>
      <c r="M51" s="34">
        <f t="shared" si="16"/>
        <v>256407.08500629201</v>
      </c>
      <c r="N51" s="34">
        <f t="shared" si="17"/>
        <v>14524</v>
      </c>
      <c r="O51" s="34">
        <f t="shared" si="18"/>
        <v>15072</v>
      </c>
      <c r="P51" s="35">
        <f t="shared" si="13"/>
        <v>44366</v>
      </c>
      <c r="Q51" s="35">
        <f t="shared" si="14"/>
        <v>47218</v>
      </c>
      <c r="S51" s="173"/>
      <c r="T51" s="173"/>
      <c r="U51" s="173"/>
      <c r="V51" s="173"/>
      <c r="W51" s="173"/>
      <c r="X51" s="173"/>
      <c r="Y51" s="211">
        <f>(AA51-G51*Cars_fit!$B$2-H51*Cars_fit!$C$2-I51*Cars_fit!$D$2-J51*Cars_fit!$E$2-K51*Cars_fit!$F$2)</f>
        <v>2449.0246608495722</v>
      </c>
      <c r="Z51" s="211">
        <f>C51*Chls_fit!$B$2+D51*Chls_fit!$C$2+E51*Chls_fit!$D$2+F51*Chls_fit!$E$2+G51*Cars_fit!$B$2+H51*Cars_fit!$C$2+I51*Cars_fit!$D$2+J51*Cars_fit!$E$2+K51*Cars_fit!$F$2</f>
        <v>549621.48035686428</v>
      </c>
      <c r="AA51" s="213">
        <f>(B51-C51*Chls_fit!$B$2-D51*Chls_fit!$C$2-E51*Chls_fit!$D$2-F51*Chls_fit!$E$2)</f>
        <v>4193.0789189145617</v>
      </c>
      <c r="AD51" s="36"/>
      <c r="AE51" s="36"/>
    </row>
    <row r="52" spans="1:31" x14ac:dyDescent="0.25">
      <c r="A52" s="18">
        <v>369.99999999999898</v>
      </c>
      <c r="B52" s="18">
        <f>single_sample!B52*1000000</f>
        <v>557192.31630983704</v>
      </c>
      <c r="C52" s="35">
        <v>40512</v>
      </c>
      <c r="D52" s="84">
        <v>40224</v>
      </c>
      <c r="E52" s="87">
        <v>23490</v>
      </c>
      <c r="F52" s="36">
        <v>22521</v>
      </c>
      <c r="G52" s="9">
        <v>37467</v>
      </c>
      <c r="H52" s="10">
        <v>19993</v>
      </c>
      <c r="I52" s="11">
        <v>14829</v>
      </c>
      <c r="J52" s="208">
        <v>14667</v>
      </c>
      <c r="K52" s="13">
        <v>20253</v>
      </c>
      <c r="L52" s="35">
        <f t="shared" si="15"/>
        <v>645.19999999998299</v>
      </c>
      <c r="M52" s="34">
        <f t="shared" si="16"/>
        <v>263472.54516735603</v>
      </c>
      <c r="N52" s="34">
        <f t="shared" si="17"/>
        <v>14954</v>
      </c>
      <c r="O52" s="34">
        <f t="shared" si="18"/>
        <v>15640</v>
      </c>
      <c r="P52" s="35">
        <f t="shared" si="13"/>
        <v>44939</v>
      </c>
      <c r="Q52" s="35">
        <f t="shared" si="14"/>
        <v>47505</v>
      </c>
      <c r="R52" s="11">
        <f>A201</f>
        <v>429.59999999999502</v>
      </c>
      <c r="S52" s="173">
        <f>G201</f>
        <v>106651</v>
      </c>
      <c r="T52" s="173">
        <f>H201</f>
        <v>97133</v>
      </c>
      <c r="U52" s="173">
        <f>I201</f>
        <v>99977</v>
      </c>
      <c r="V52" s="173">
        <f>J201</f>
        <v>100692</v>
      </c>
      <c r="W52" s="173">
        <f>K201</f>
        <v>99100</v>
      </c>
      <c r="X52" s="173">
        <f>AA201</f>
        <v>5605.0218555478859</v>
      </c>
      <c r="Y52" s="211">
        <f>(AA52-G52*Cars_fit!$B$2-H52*Cars_fit!$C$2-I52*Cars_fit!$D$2-J52*Cars_fit!$E$2-K52*Cars_fit!$F$2)</f>
        <v>3352.3471503641827</v>
      </c>
      <c r="Z52" s="211">
        <f>C52*Chls_fit!$B$2+D52*Chls_fit!$C$2+E52*Chls_fit!$D$2+F52*Chls_fit!$E$2+G52*Cars_fit!$B$2+H52*Cars_fit!$C$2+I52*Cars_fit!$D$2+J52*Cars_fit!$E$2+K52*Cars_fit!$F$2</f>
        <v>553839.96915947285</v>
      </c>
      <c r="AA52" s="213">
        <f>(B52-C52*Chls_fit!$B$2-D52*Chls_fit!$C$2-E52*Chls_fit!$D$2-F52*Chls_fit!$E$2)</f>
        <v>5108.4030621751117</v>
      </c>
      <c r="AC52">
        <f t="shared" si="2"/>
        <v>1151131.9405718502</v>
      </c>
      <c r="AD52" s="36"/>
      <c r="AE52" s="36"/>
    </row>
    <row r="53" spans="1:31" x14ac:dyDescent="0.25">
      <c r="A53" s="18">
        <v>370.39999999999901</v>
      </c>
      <c r="B53" s="18">
        <f>single_sample!B53*1000000</f>
        <v>562880.87820495502</v>
      </c>
      <c r="C53" s="35">
        <v>40924</v>
      </c>
      <c r="D53" s="84">
        <v>40614</v>
      </c>
      <c r="E53" s="87">
        <v>23306</v>
      </c>
      <c r="F53" s="36">
        <v>22393</v>
      </c>
      <c r="G53" s="9">
        <v>38058</v>
      </c>
      <c r="H53" s="10">
        <v>20327</v>
      </c>
      <c r="I53" s="11">
        <v>15156</v>
      </c>
      <c r="J53" s="208">
        <v>14972</v>
      </c>
      <c r="K53" s="13">
        <v>20506</v>
      </c>
      <c r="L53" s="35">
        <f t="shared" si="15"/>
        <v>645.59999999998297</v>
      </c>
      <c r="M53" s="34">
        <f t="shared" si="16"/>
        <v>271189.15846134099</v>
      </c>
      <c r="N53" s="34">
        <f t="shared" si="17"/>
        <v>15477</v>
      </c>
      <c r="O53" s="34">
        <f t="shared" si="18"/>
        <v>16262</v>
      </c>
      <c r="P53" s="35">
        <f t="shared" si="13"/>
        <v>45467</v>
      </c>
      <c r="Q53" s="35">
        <f t="shared" si="14"/>
        <v>47741</v>
      </c>
      <c r="S53" s="173"/>
      <c r="T53" s="173"/>
      <c r="U53" s="173"/>
      <c r="V53" s="173"/>
      <c r="W53" s="173"/>
      <c r="X53" s="173"/>
      <c r="Y53" s="211">
        <f>(AA53-G53*Cars_fit!$B$2-H53*Cars_fit!$C$2-I53*Cars_fit!$D$2-J53*Cars_fit!$E$2-K53*Cars_fit!$F$2)</f>
        <v>4077.1959311189985</v>
      </c>
      <c r="Z53" s="211">
        <f>C53*Chls_fit!$B$2+D53*Chls_fit!$C$2+E53*Chls_fit!$D$2+F53*Chls_fit!$E$2+G53*Cars_fit!$B$2+H53*Cars_fit!$C$2+I53*Cars_fit!$D$2+J53*Cars_fit!$E$2+K53*Cars_fit!$F$2</f>
        <v>558803.68227383611</v>
      </c>
      <c r="AA53" s="213">
        <f>(B53-C53*Chls_fit!$B$2-D53*Chls_fit!$C$2-E53*Chls_fit!$D$2-F53*Chls_fit!$E$2)</f>
        <v>5859.4381630327371</v>
      </c>
      <c r="AD53" s="36"/>
      <c r="AE53" s="36"/>
    </row>
    <row r="54" spans="1:31" x14ac:dyDescent="0.25">
      <c r="A54" s="18">
        <v>370.79999999999899</v>
      </c>
      <c r="B54" s="18">
        <f>single_sample!B54*1000000</f>
        <v>567882.0067179891</v>
      </c>
      <c r="C54" s="35">
        <v>41312</v>
      </c>
      <c r="D54" s="84">
        <v>41008</v>
      </c>
      <c r="E54" s="87">
        <v>23191</v>
      </c>
      <c r="F54" s="36">
        <v>22303</v>
      </c>
      <c r="G54" s="9">
        <v>38470</v>
      </c>
      <c r="H54" s="10">
        <v>20790</v>
      </c>
      <c r="I54" s="11">
        <v>15503</v>
      </c>
      <c r="J54" s="208">
        <v>15278</v>
      </c>
      <c r="K54" s="13">
        <v>20669</v>
      </c>
      <c r="L54" s="35">
        <f t="shared" si="15"/>
        <v>645.99999999998295</v>
      </c>
      <c r="M54" s="34">
        <f t="shared" si="16"/>
        <v>279220.62675963901</v>
      </c>
      <c r="N54" s="34">
        <f t="shared" si="17"/>
        <v>16026</v>
      </c>
      <c r="O54" s="34">
        <f t="shared" si="18"/>
        <v>16932</v>
      </c>
      <c r="P54" s="35">
        <f t="shared" si="13"/>
        <v>45887</v>
      </c>
      <c r="Q54" s="35">
        <f t="shared" si="14"/>
        <v>47822</v>
      </c>
      <c r="R54" s="11">
        <f>A203</f>
        <v>430.39999999999498</v>
      </c>
      <c r="S54" s="173">
        <f>G203</f>
        <v>109270</v>
      </c>
      <c r="T54" s="173">
        <f>H203</f>
        <v>99076</v>
      </c>
      <c r="U54" s="173">
        <f>I203</f>
        <v>100303</v>
      </c>
      <c r="V54" s="173">
        <f>J203</f>
        <v>101496</v>
      </c>
      <c r="W54" s="173">
        <f>K203</f>
        <v>99745</v>
      </c>
      <c r="X54" s="173">
        <f>AA203</f>
        <v>5939.444355996995</v>
      </c>
      <c r="Y54" s="211">
        <f>(AA54-G54*Cars_fit!$B$2-H54*Cars_fit!$C$2-I54*Cars_fit!$D$2-J54*Cars_fit!$E$2-K54*Cars_fit!$F$2)</f>
        <v>4174.6047058744971</v>
      </c>
      <c r="Z54" s="211">
        <f>C54*Chls_fit!$B$2+D54*Chls_fit!$C$2+E54*Chls_fit!$D$2+F54*Chls_fit!$E$2+G54*Cars_fit!$B$2+H54*Cars_fit!$C$2+I54*Cars_fit!$D$2+J54*Cars_fit!$E$2+K54*Cars_fit!$F$2</f>
        <v>563707.40201211476</v>
      </c>
      <c r="AA54" s="213">
        <f>(B54-C54*Chls_fit!$B$2-D54*Chls_fit!$C$2-E54*Chls_fit!$D$2-F54*Chls_fit!$E$2)</f>
        <v>5974.7975490325625</v>
      </c>
      <c r="AC54">
        <f t="shared" si="2"/>
        <v>1166728.67703781</v>
      </c>
      <c r="AD54" s="36"/>
      <c r="AE54" s="36"/>
    </row>
    <row r="55" spans="1:31" x14ac:dyDescent="0.25">
      <c r="A55" s="18">
        <v>371.19999999999902</v>
      </c>
      <c r="B55" s="18">
        <f>single_sample!B55*1000000</f>
        <v>571852.17927885603</v>
      </c>
      <c r="C55" s="35">
        <v>41713</v>
      </c>
      <c r="D55" s="84">
        <v>41382</v>
      </c>
      <c r="E55" s="87">
        <v>23045</v>
      </c>
      <c r="F55" s="36">
        <v>22132</v>
      </c>
      <c r="G55" s="9">
        <v>38787</v>
      </c>
      <c r="H55" s="10">
        <v>21072</v>
      </c>
      <c r="I55" s="11">
        <v>15774</v>
      </c>
      <c r="J55" s="208">
        <v>15423</v>
      </c>
      <c r="K55" s="13">
        <v>20882</v>
      </c>
      <c r="L55" s="35">
        <f t="shared" si="15"/>
        <v>646.39999999998304</v>
      </c>
      <c r="M55" s="34">
        <f t="shared" si="16"/>
        <v>287820.57761847699</v>
      </c>
      <c r="N55" s="34">
        <f t="shared" si="17"/>
        <v>16601</v>
      </c>
      <c r="O55" s="34">
        <f t="shared" si="18"/>
        <v>17634</v>
      </c>
      <c r="P55" s="35">
        <f t="shared" si="13"/>
        <v>46186</v>
      </c>
      <c r="Q55" s="35">
        <f t="shared" si="14"/>
        <v>47795</v>
      </c>
      <c r="S55" s="173"/>
      <c r="T55" s="173"/>
      <c r="U55" s="173"/>
      <c r="V55" s="173"/>
      <c r="W55" s="173"/>
      <c r="X55" s="173"/>
      <c r="Y55" s="211">
        <f>(AA55-G55*Cars_fit!$B$2-H55*Cars_fit!$C$2-I55*Cars_fit!$D$2-J55*Cars_fit!$E$2-K55*Cars_fit!$F$2)</f>
        <v>3376.5455571666648</v>
      </c>
      <c r="Z55" s="211">
        <f>C55*Chls_fit!$B$2+D55*Chls_fit!$C$2+E55*Chls_fit!$D$2+F55*Chls_fit!$E$2+G55*Cars_fit!$B$2+H55*Cars_fit!$C$2+I55*Cars_fit!$D$2+J55*Cars_fit!$E$2+K55*Cars_fit!$F$2</f>
        <v>568475.63372168923</v>
      </c>
      <c r="AA55" s="213">
        <f>(B55-C55*Chls_fit!$B$2-D55*Chls_fit!$C$2-E55*Chls_fit!$D$2-F55*Chls_fit!$E$2)</f>
        <v>5192.5442383668124</v>
      </c>
      <c r="AD55" s="36"/>
      <c r="AE55" s="36"/>
    </row>
    <row r="56" spans="1:31" x14ac:dyDescent="0.25">
      <c r="A56" s="18">
        <v>371.599999999999</v>
      </c>
      <c r="B56" s="18">
        <f>single_sample!B56*1000000</f>
        <v>576712.14450406609</v>
      </c>
      <c r="C56" s="35">
        <v>42063</v>
      </c>
      <c r="D56" s="84">
        <v>41719</v>
      </c>
      <c r="E56" s="87">
        <v>22902</v>
      </c>
      <c r="F56" s="36">
        <v>22055</v>
      </c>
      <c r="G56" s="9">
        <v>39216</v>
      </c>
      <c r="H56" s="10">
        <v>21397</v>
      </c>
      <c r="I56" s="11">
        <v>16115</v>
      </c>
      <c r="J56" s="208">
        <v>15628</v>
      </c>
      <c r="K56" s="13">
        <v>21072</v>
      </c>
      <c r="L56" s="35">
        <f t="shared" si="15"/>
        <v>646.79999999998302</v>
      </c>
      <c r="M56" s="34">
        <f t="shared" si="16"/>
        <v>296691.716711952</v>
      </c>
      <c r="N56" s="34">
        <f t="shared" si="17"/>
        <v>17222</v>
      </c>
      <c r="O56" s="34">
        <f t="shared" si="18"/>
        <v>18391</v>
      </c>
      <c r="P56" s="35">
        <f t="shared" si="13"/>
        <v>46409</v>
      </c>
      <c r="Q56" s="35">
        <f t="shared" si="14"/>
        <v>47664</v>
      </c>
      <c r="R56" s="11">
        <f>A205</f>
        <v>431.19999999999499</v>
      </c>
      <c r="S56" s="173">
        <f>G205</f>
        <v>112290</v>
      </c>
      <c r="T56" s="173">
        <f>H205</f>
        <v>101776</v>
      </c>
      <c r="U56" s="173">
        <f>I205</f>
        <v>100874</v>
      </c>
      <c r="V56" s="173">
        <f>J205</f>
        <v>102295</v>
      </c>
      <c r="W56" s="173">
        <f>K205</f>
        <v>100455</v>
      </c>
      <c r="X56" s="173">
        <f>AA205</f>
        <v>6508.5805814744381</v>
      </c>
      <c r="Y56" s="211">
        <f>(AA56-G56*Cars_fit!$B$2-H56*Cars_fit!$C$2-I56*Cars_fit!$D$2-J56*Cars_fit!$E$2-K56*Cars_fit!$F$2)</f>
        <v>3951.7286018736886</v>
      </c>
      <c r="Z56" s="211">
        <f>C56*Chls_fit!$B$2+D56*Chls_fit!$C$2+E56*Chls_fit!$D$2+F56*Chls_fit!$E$2+G56*Cars_fit!$B$2+H56*Cars_fit!$C$2+I56*Cars_fit!$D$2+J56*Cars_fit!$E$2+K56*Cars_fit!$F$2</f>
        <v>572760.41590219247</v>
      </c>
      <c r="AA56" s="213">
        <f>(B56-C56*Chls_fit!$B$2-D56*Chls_fit!$C$2-E56*Chls_fit!$D$2-F56*Chls_fit!$E$2)</f>
        <v>5786.8802234532886</v>
      </c>
      <c r="AC56">
        <f t="shared" si="2"/>
        <v>1176127.14540112</v>
      </c>
      <c r="AD56" s="36"/>
      <c r="AE56" s="36"/>
    </row>
    <row r="57" spans="1:31" x14ac:dyDescent="0.25">
      <c r="A57" s="18">
        <v>371.99999999999898</v>
      </c>
      <c r="B57" s="18">
        <f>single_sample!B57*1000000</f>
        <v>580376.01722160506</v>
      </c>
      <c r="C57" s="35">
        <v>42475</v>
      </c>
      <c r="D57" s="84">
        <v>42126</v>
      </c>
      <c r="E57" s="87">
        <v>22779</v>
      </c>
      <c r="F57" s="36">
        <v>21986</v>
      </c>
      <c r="G57" s="9">
        <v>39566</v>
      </c>
      <c r="H57" s="10">
        <v>21690</v>
      </c>
      <c r="I57" s="11">
        <v>16423</v>
      </c>
      <c r="J57" s="208">
        <v>16010</v>
      </c>
      <c r="K57" s="13">
        <v>21333</v>
      </c>
      <c r="L57" s="35">
        <f t="shared" si="15"/>
        <v>647.19999999998299</v>
      </c>
      <c r="M57" s="34">
        <f t="shared" si="16"/>
        <v>306332.254492565</v>
      </c>
      <c r="N57" s="34">
        <f t="shared" si="17"/>
        <v>17887</v>
      </c>
      <c r="O57" s="34">
        <f t="shared" si="18"/>
        <v>19209</v>
      </c>
      <c r="P57" s="35">
        <f t="shared" si="13"/>
        <v>46511</v>
      </c>
      <c r="Q57" s="35">
        <f t="shared" si="14"/>
        <v>47403</v>
      </c>
      <c r="S57" s="173"/>
      <c r="T57" s="173"/>
      <c r="U57" s="173"/>
      <c r="V57" s="173"/>
      <c r="W57" s="173"/>
      <c r="X57" s="173"/>
      <c r="Y57" s="211">
        <f>(AA57-G57*Cars_fit!$B$2-H57*Cars_fit!$C$2-I57*Cars_fit!$D$2-J57*Cars_fit!$E$2-K57*Cars_fit!$F$2)</f>
        <v>2463.1088300101883</v>
      </c>
      <c r="Z57" s="211">
        <f>C57*Chls_fit!$B$2+D57*Chls_fit!$C$2+E57*Chls_fit!$D$2+F57*Chls_fit!$E$2+G57*Cars_fit!$B$2+H57*Cars_fit!$C$2+I57*Cars_fit!$D$2+J57*Cars_fit!$E$2+K57*Cars_fit!$F$2</f>
        <v>577912.90839159489</v>
      </c>
      <c r="AA57" s="213">
        <f>(B57-C57*Chls_fit!$B$2-D57*Chls_fit!$C$2-E57*Chls_fit!$D$2-F57*Chls_fit!$E$2)</f>
        <v>4316.2997660357651</v>
      </c>
      <c r="AD57" s="36"/>
      <c r="AE57" s="36"/>
    </row>
    <row r="58" spans="1:31" x14ac:dyDescent="0.25">
      <c r="A58" s="18">
        <v>372.39999999999901</v>
      </c>
      <c r="B58" s="18">
        <f>single_sample!B58*1000000</f>
        <v>585870.04694003891</v>
      </c>
      <c r="C58" s="35">
        <v>42774</v>
      </c>
      <c r="D58" s="84">
        <v>42446</v>
      </c>
      <c r="E58" s="87">
        <v>22663</v>
      </c>
      <c r="F58" s="36">
        <v>21857</v>
      </c>
      <c r="G58" s="9">
        <v>40002</v>
      </c>
      <c r="H58" s="10">
        <v>21991</v>
      </c>
      <c r="I58" s="11">
        <v>16713</v>
      </c>
      <c r="J58" s="208">
        <v>16169</v>
      </c>
      <c r="K58" s="13">
        <v>21604</v>
      </c>
      <c r="L58" s="35">
        <f t="shared" si="15"/>
        <v>647.59999999998297</v>
      </c>
      <c r="M58" s="34">
        <f t="shared" si="16"/>
        <v>316159.51664659497</v>
      </c>
      <c r="N58" s="34">
        <f t="shared" si="17"/>
        <v>18604</v>
      </c>
      <c r="O58" s="34">
        <f t="shared" si="18"/>
        <v>20080</v>
      </c>
      <c r="P58" s="35">
        <f t="shared" si="13"/>
        <v>46540</v>
      </c>
      <c r="Q58" s="35">
        <f t="shared" si="14"/>
        <v>47050</v>
      </c>
      <c r="R58" s="11">
        <f>A207</f>
        <v>431.999999999995</v>
      </c>
      <c r="S58" s="173">
        <f>G207</f>
        <v>115490</v>
      </c>
      <c r="T58" s="173">
        <f>H207</f>
        <v>105163</v>
      </c>
      <c r="U58" s="173">
        <f>I207</f>
        <v>101657</v>
      </c>
      <c r="V58" s="173">
        <f>J207</f>
        <v>102970</v>
      </c>
      <c r="W58" s="173">
        <f>K207</f>
        <v>101134</v>
      </c>
      <c r="X58" s="173">
        <f>AA207</f>
        <v>7319.038150476139</v>
      </c>
      <c r="Y58" s="211">
        <f>(AA58-G58*Cars_fit!$B$2-H58*Cars_fit!$C$2-I58*Cars_fit!$D$2-J58*Cars_fit!$E$2-K58*Cars_fit!$F$2)</f>
        <v>4128.9056523856325</v>
      </c>
      <c r="Z58" s="211">
        <f>C58*Chls_fit!$B$2+D58*Chls_fit!$C$2+E58*Chls_fit!$D$2+F58*Chls_fit!$E$2+G58*Cars_fit!$B$2+H58*Cars_fit!$C$2+I58*Cars_fit!$D$2+J58*Cars_fit!$E$2+K58*Cars_fit!$F$2</f>
        <v>581741.14128765324</v>
      </c>
      <c r="AA58" s="213">
        <f>(B58-C58*Chls_fit!$B$2-D58*Chls_fit!$C$2-E58*Chls_fit!$D$2-F58*Chls_fit!$E$2)</f>
        <v>6003.3358384034946</v>
      </c>
      <c r="AC58">
        <f t="shared" si="2"/>
        <v>1177690.1012487898</v>
      </c>
      <c r="AD58" s="36"/>
      <c r="AE58" s="36"/>
    </row>
    <row r="59" spans="1:31" x14ac:dyDescent="0.25">
      <c r="A59" s="18">
        <v>372.79999999999899</v>
      </c>
      <c r="B59" s="18">
        <f>single_sample!B59*1000000</f>
        <v>589532.71472653607</v>
      </c>
      <c r="C59" s="35">
        <v>43117</v>
      </c>
      <c r="D59" s="84">
        <v>42730</v>
      </c>
      <c r="E59" s="87">
        <v>22571</v>
      </c>
      <c r="F59" s="36">
        <v>21779</v>
      </c>
      <c r="G59" s="9">
        <v>40310</v>
      </c>
      <c r="H59" s="10">
        <v>22381</v>
      </c>
      <c r="I59" s="11">
        <v>17092</v>
      </c>
      <c r="J59" s="208">
        <v>16403</v>
      </c>
      <c r="K59" s="13">
        <v>21825</v>
      </c>
      <c r="L59" s="35">
        <f t="shared" si="15"/>
        <v>647.99999999998295</v>
      </c>
      <c r="M59" s="34">
        <f t="shared" si="16"/>
        <v>326612.41307230701</v>
      </c>
      <c r="N59" s="34">
        <f t="shared" si="17"/>
        <v>19381</v>
      </c>
      <c r="O59" s="34">
        <f t="shared" si="18"/>
        <v>21015</v>
      </c>
      <c r="P59" s="35">
        <f t="shared" si="13"/>
        <v>46452</v>
      </c>
      <c r="Q59" s="35">
        <f t="shared" si="14"/>
        <v>46564</v>
      </c>
      <c r="S59" s="173"/>
      <c r="T59" s="173"/>
      <c r="U59" s="173"/>
      <c r="V59" s="173"/>
      <c r="W59" s="173"/>
      <c r="X59" s="173"/>
      <c r="Y59" s="211">
        <f>(AA59-G59*Cars_fit!$B$2-H59*Cars_fit!$C$2-I59*Cars_fit!$D$2-J59*Cars_fit!$E$2-K59*Cars_fit!$F$2)</f>
        <v>3870.1474658218285</v>
      </c>
      <c r="Z59" s="211">
        <f>C59*Chls_fit!$B$2+D59*Chls_fit!$C$2+E59*Chls_fit!$D$2+F59*Chls_fit!$E$2+G59*Cars_fit!$B$2+H59*Cars_fit!$C$2+I59*Cars_fit!$D$2+J59*Cars_fit!$E$2+K59*Cars_fit!$F$2</f>
        <v>585662.56726071436</v>
      </c>
      <c r="AA59" s="213">
        <f>(B59-C59*Chls_fit!$B$2-D59*Chls_fit!$C$2-E59*Chls_fit!$D$2-F59*Chls_fit!$E$2)</f>
        <v>5760.2546034947263</v>
      </c>
      <c r="AD59" s="36"/>
      <c r="AE59" s="36"/>
    </row>
    <row r="60" spans="1:31" x14ac:dyDescent="0.25">
      <c r="A60" s="18">
        <v>373.19999999999902</v>
      </c>
      <c r="B60" s="18">
        <f>single_sample!B60*1000000</f>
        <v>593457.95201939298</v>
      </c>
      <c r="C60" s="35">
        <v>43468</v>
      </c>
      <c r="D60" s="84">
        <v>43059</v>
      </c>
      <c r="E60" s="87">
        <v>22467</v>
      </c>
      <c r="F60" s="36">
        <v>21669</v>
      </c>
      <c r="G60" s="9">
        <v>40748</v>
      </c>
      <c r="H60" s="10">
        <v>22698</v>
      </c>
      <c r="I60" s="11">
        <v>17406</v>
      </c>
      <c r="J60" s="208">
        <v>16633</v>
      </c>
      <c r="K60" s="13">
        <v>22005</v>
      </c>
      <c r="L60" s="35">
        <f t="shared" si="15"/>
        <v>648.39999999998304</v>
      </c>
      <c r="M60" s="34">
        <f t="shared" si="16"/>
        <v>337619.56225039699</v>
      </c>
      <c r="N60" s="34">
        <f t="shared" si="17"/>
        <v>20176</v>
      </c>
      <c r="O60" s="34">
        <f t="shared" si="18"/>
        <v>21991</v>
      </c>
      <c r="P60" s="35">
        <f t="shared" si="13"/>
        <v>46275</v>
      </c>
      <c r="Q60" s="35">
        <f t="shared" si="14"/>
        <v>45964</v>
      </c>
      <c r="R60" s="11">
        <f>A209</f>
        <v>432.79999999999501</v>
      </c>
      <c r="S60" s="173">
        <f>G209</f>
        <v>118772</v>
      </c>
      <c r="T60" s="173">
        <f>H209</f>
        <v>109124</v>
      </c>
      <c r="U60" s="173">
        <f>I209</f>
        <v>102734</v>
      </c>
      <c r="V60" s="173">
        <f>J209</f>
        <v>103645</v>
      </c>
      <c r="W60" s="173">
        <f>K209</f>
        <v>101859</v>
      </c>
      <c r="X60" s="173">
        <f>AA209</f>
        <v>7447.6222816705413</v>
      </c>
      <c r="Y60" s="211">
        <f>(AA60-G60*Cars_fit!$B$2-H60*Cars_fit!$C$2-I60*Cars_fit!$D$2-J60*Cars_fit!$E$2-K60*Cars_fit!$F$2)</f>
        <v>3558.740885819765</v>
      </c>
      <c r="Z60" s="211">
        <f>C60*Chls_fit!$B$2+D60*Chls_fit!$C$2+E60*Chls_fit!$D$2+F60*Chls_fit!$E$2+G60*Cars_fit!$B$2+H60*Cars_fit!$C$2+I60*Cars_fit!$D$2+J60*Cars_fit!$E$2+K60*Cars_fit!$F$2</f>
        <v>589899.21113357332</v>
      </c>
      <c r="AA60" s="213">
        <f>(B60-C60*Chls_fit!$B$2-D60*Chls_fit!$C$2-E60*Chls_fit!$D$2-F60*Chls_fit!$E$2)</f>
        <v>5468.0843099233498</v>
      </c>
      <c r="AC60">
        <f t="shared" si="2"/>
        <v>1170125.33116111</v>
      </c>
      <c r="AD60" s="36"/>
      <c r="AE60" s="36"/>
    </row>
    <row r="61" spans="1:31" x14ac:dyDescent="0.25">
      <c r="A61" s="18">
        <v>373.599999999999</v>
      </c>
      <c r="B61" s="18">
        <f>single_sample!B61*1000000</f>
        <v>595963.28112720698</v>
      </c>
      <c r="C61" s="35">
        <v>43746</v>
      </c>
      <c r="D61" s="84">
        <v>43364</v>
      </c>
      <c r="E61" s="87">
        <v>22381</v>
      </c>
      <c r="F61" s="36">
        <v>21610</v>
      </c>
      <c r="G61" s="9">
        <v>41072</v>
      </c>
      <c r="H61" s="10">
        <v>22918</v>
      </c>
      <c r="I61" s="11">
        <v>17685</v>
      </c>
      <c r="J61" s="208">
        <v>16927</v>
      </c>
      <c r="K61" s="13">
        <v>22210</v>
      </c>
      <c r="L61" s="35">
        <f t="shared" si="15"/>
        <v>648.79999999998302</v>
      </c>
      <c r="M61" s="34">
        <f t="shared" si="16"/>
        <v>349601.39768936299</v>
      </c>
      <c r="N61" s="34">
        <f t="shared" si="17"/>
        <v>21022</v>
      </c>
      <c r="O61" s="34">
        <f t="shared" si="18"/>
        <v>23033</v>
      </c>
      <c r="P61" s="35">
        <f t="shared" si="13"/>
        <v>45969</v>
      </c>
      <c r="Q61" s="35">
        <f t="shared" si="14"/>
        <v>45280</v>
      </c>
      <c r="S61" s="173"/>
      <c r="T61" s="173"/>
      <c r="U61" s="173"/>
      <c r="V61" s="173"/>
      <c r="W61" s="173"/>
      <c r="X61" s="173"/>
      <c r="Y61" s="211">
        <f>(AA61-G61*Cars_fit!$B$2-H61*Cars_fit!$C$2-I61*Cars_fit!$D$2-J61*Cars_fit!$E$2-K61*Cars_fit!$F$2)</f>
        <v>2396.8996551811924</v>
      </c>
      <c r="Z61" s="211">
        <f>C61*Chls_fit!$B$2+D61*Chls_fit!$C$2+E61*Chls_fit!$D$2+F61*Chls_fit!$E$2+G61*Cars_fit!$B$2+H61*Cars_fit!$C$2+I61*Cars_fit!$D$2+J61*Cars_fit!$E$2+K61*Cars_fit!$F$2</f>
        <v>593566.38147202588</v>
      </c>
      <c r="AA61" s="213">
        <f>(B61-C61*Chls_fit!$B$2-D61*Chls_fit!$C$2-E61*Chls_fit!$D$2-F61*Chls_fit!$E$2)</f>
        <v>4322.1086819960619</v>
      </c>
      <c r="AD61" s="36"/>
      <c r="AE61" s="36"/>
    </row>
    <row r="62" spans="1:31" x14ac:dyDescent="0.25">
      <c r="A62" s="18">
        <v>373.99999999999898</v>
      </c>
      <c r="B62" s="18">
        <f>single_sample!B62*1000000</f>
        <v>599852.38940784207</v>
      </c>
      <c r="C62" s="35">
        <v>44067</v>
      </c>
      <c r="D62" s="84">
        <v>43629</v>
      </c>
      <c r="E62" s="87">
        <v>22309</v>
      </c>
      <c r="F62" s="36">
        <v>21549</v>
      </c>
      <c r="G62" s="9">
        <v>41511</v>
      </c>
      <c r="H62" s="10">
        <v>23283</v>
      </c>
      <c r="I62" s="11">
        <v>18047</v>
      </c>
      <c r="J62" s="208">
        <v>17113</v>
      </c>
      <c r="K62" s="13">
        <v>22465</v>
      </c>
      <c r="L62" s="35">
        <f t="shared" si="15"/>
        <v>649.19999999998299</v>
      </c>
      <c r="M62" s="34">
        <f t="shared" si="16"/>
        <v>361728.38653303601</v>
      </c>
      <c r="N62" s="34">
        <f t="shared" si="17"/>
        <v>21981</v>
      </c>
      <c r="O62" s="34">
        <f t="shared" si="18"/>
        <v>24170</v>
      </c>
      <c r="P62" s="35">
        <f t="shared" si="13"/>
        <v>45615</v>
      </c>
      <c r="Q62" s="35">
        <f t="shared" si="14"/>
        <v>44523</v>
      </c>
      <c r="R62" s="11">
        <f>A211</f>
        <v>433.59999999999502</v>
      </c>
      <c r="S62" s="173">
        <f>G211</f>
        <v>121984</v>
      </c>
      <c r="T62" s="173">
        <f>H211</f>
        <v>113617</v>
      </c>
      <c r="U62" s="173">
        <f>I211</f>
        <v>104124</v>
      </c>
      <c r="V62" s="173">
        <f>J211</f>
        <v>104242</v>
      </c>
      <c r="W62" s="173">
        <f>K211</f>
        <v>102668</v>
      </c>
      <c r="X62" s="173">
        <f>AA211</f>
        <v>9007.2417113440315</v>
      </c>
      <c r="Y62" s="211">
        <f>(AA62-G62*Cars_fit!$B$2-H62*Cars_fit!$C$2-I62*Cars_fit!$D$2-J62*Cars_fit!$E$2-K62*Cars_fit!$F$2)</f>
        <v>2596.4360069550062</v>
      </c>
      <c r="Z62" s="211">
        <f>C62*Chls_fit!$B$2+D62*Chls_fit!$C$2+E62*Chls_fit!$D$2+F62*Chls_fit!$E$2+G62*Cars_fit!$B$2+H62*Cars_fit!$C$2+I62*Cars_fit!$D$2+J62*Cars_fit!$E$2+K62*Cars_fit!$F$2</f>
        <v>597255.95340088697</v>
      </c>
      <c r="AA62" s="213">
        <f>(B62-C62*Chls_fit!$B$2-D62*Chls_fit!$C$2-E62*Chls_fit!$D$2-F62*Chls_fit!$E$2)</f>
        <v>4542.6236436524305</v>
      </c>
      <c r="AC62">
        <f t="shared" si="2"/>
        <v>1153870.74653842</v>
      </c>
      <c r="AD62" s="36"/>
      <c r="AE62" s="36"/>
    </row>
    <row r="63" spans="1:31" x14ac:dyDescent="0.25">
      <c r="A63" s="18">
        <v>374.39999999999901</v>
      </c>
      <c r="B63" s="18">
        <f>single_sample!B63*1000000</f>
        <v>603172.11141529307</v>
      </c>
      <c r="C63" s="35">
        <v>44353</v>
      </c>
      <c r="D63" s="84">
        <v>43877</v>
      </c>
      <c r="E63" s="87">
        <v>22236</v>
      </c>
      <c r="F63" s="36">
        <v>21436</v>
      </c>
      <c r="G63" s="9">
        <v>41711</v>
      </c>
      <c r="H63" s="10">
        <v>23497</v>
      </c>
      <c r="I63" s="11">
        <v>18344</v>
      </c>
      <c r="J63" s="208">
        <v>17410</v>
      </c>
      <c r="K63" s="13">
        <v>22692</v>
      </c>
      <c r="L63" s="35">
        <f t="shared" si="15"/>
        <v>649.59999999998297</v>
      </c>
      <c r="M63" s="34">
        <f t="shared" si="16"/>
        <v>374695.16329486499</v>
      </c>
      <c r="N63" s="34">
        <f t="shared" si="17"/>
        <v>22951</v>
      </c>
      <c r="O63" s="34">
        <f t="shared" si="18"/>
        <v>25349</v>
      </c>
      <c r="P63" s="35">
        <f t="shared" si="13"/>
        <v>45128</v>
      </c>
      <c r="Q63" s="35">
        <f t="shared" si="14"/>
        <v>43618</v>
      </c>
      <c r="S63" s="173"/>
      <c r="T63" s="173"/>
      <c r="U63" s="173"/>
      <c r="V63" s="173"/>
      <c r="W63" s="173"/>
      <c r="X63" s="173"/>
      <c r="Y63" s="211">
        <f>(AA63-G63*Cars_fit!$B$2-H63*Cars_fit!$C$2-I63*Cars_fit!$D$2-J63*Cars_fit!$E$2-K63*Cars_fit!$F$2)</f>
        <v>2610.4894832396894</v>
      </c>
      <c r="Z63" s="211">
        <f>C63*Chls_fit!$B$2+D63*Chls_fit!$C$2+E63*Chls_fit!$D$2+F63*Chls_fit!$E$2+G63*Cars_fit!$B$2+H63*Cars_fit!$C$2+I63*Cars_fit!$D$2+J63*Cars_fit!$E$2+K63*Cars_fit!$F$2</f>
        <v>600561.62193205347</v>
      </c>
      <c r="AA63" s="213">
        <f>(B63-C63*Chls_fit!$B$2-D63*Chls_fit!$C$2-E63*Chls_fit!$D$2-F63*Chls_fit!$E$2)</f>
        <v>4568.758119836064</v>
      </c>
      <c r="AD63" s="36"/>
      <c r="AE63" s="36"/>
    </row>
    <row r="64" spans="1:31" x14ac:dyDescent="0.25">
      <c r="A64" s="18">
        <v>374.79999999999899</v>
      </c>
      <c r="B64" s="18">
        <f>single_sample!B64*1000000</f>
        <v>606480.80509241798</v>
      </c>
      <c r="C64" s="35">
        <v>44595</v>
      </c>
      <c r="D64" s="84">
        <v>44118</v>
      </c>
      <c r="E64" s="87">
        <v>22096</v>
      </c>
      <c r="F64" s="36">
        <v>21384</v>
      </c>
      <c r="G64" s="9">
        <v>42099</v>
      </c>
      <c r="H64" s="10">
        <v>23727</v>
      </c>
      <c r="I64" s="11">
        <v>18623</v>
      </c>
      <c r="J64" s="208">
        <v>17787</v>
      </c>
      <c r="K64" s="13">
        <v>22927</v>
      </c>
      <c r="L64" s="35">
        <f t="shared" si="15"/>
        <v>649.99999999998295</v>
      </c>
      <c r="M64" s="34">
        <f t="shared" si="16"/>
        <v>388343.296581659</v>
      </c>
      <c r="N64" s="34">
        <f t="shared" si="17"/>
        <v>24004</v>
      </c>
      <c r="O64" s="34">
        <f t="shared" si="18"/>
        <v>26610</v>
      </c>
      <c r="P64" s="35">
        <f t="shared" si="13"/>
        <v>44575</v>
      </c>
      <c r="Q64" s="35">
        <f t="shared" si="14"/>
        <v>42686</v>
      </c>
      <c r="R64" s="11">
        <f>A213</f>
        <v>434.39999999999498</v>
      </c>
      <c r="S64" s="173">
        <f>G213</f>
        <v>125152</v>
      </c>
      <c r="T64" s="173">
        <f>H213</f>
        <v>118508</v>
      </c>
      <c r="U64" s="173">
        <f>I213</f>
        <v>105811</v>
      </c>
      <c r="V64" s="173">
        <f>J213</f>
        <v>105072</v>
      </c>
      <c r="W64" s="173">
        <f>K213</f>
        <v>103574</v>
      </c>
      <c r="X64" s="173">
        <f>AA213</f>
        <v>8838.5000724405108</v>
      </c>
      <c r="Y64" s="211">
        <f>(AA64-G64*Cars_fit!$B$2-H64*Cars_fit!$C$2-I64*Cars_fit!$D$2-J64*Cars_fit!$E$2-K64*Cars_fit!$F$2)</f>
        <v>2923.5073231590236</v>
      </c>
      <c r="Z64" s="211">
        <f>C64*Chls_fit!$B$2+D64*Chls_fit!$C$2+E64*Chls_fit!$D$2+F64*Chls_fit!$E$2+G64*Cars_fit!$B$2+H64*Cars_fit!$C$2+I64*Cars_fit!$D$2+J64*Cars_fit!$E$2+K64*Cars_fit!$F$2</f>
        <v>603557.29776925908</v>
      </c>
      <c r="AA64" s="213">
        <f>(B64-C64*Chls_fit!$B$2-D64*Chls_fit!$C$2-E64*Chls_fit!$D$2-F64*Chls_fit!$E$2)</f>
        <v>4900.5365624748374</v>
      </c>
      <c r="AC64">
        <f t="shared" si="2"/>
        <v>1127106.22964454</v>
      </c>
      <c r="AD64" s="36"/>
      <c r="AE64" s="36"/>
    </row>
    <row r="65" spans="1:31" x14ac:dyDescent="0.25">
      <c r="A65" s="18">
        <v>375.19999999999902</v>
      </c>
      <c r="B65" s="18">
        <f>single_sample!B65*1000000</f>
        <v>609656.54645525699</v>
      </c>
      <c r="C65" s="35">
        <v>44855</v>
      </c>
      <c r="D65" s="84">
        <v>44338</v>
      </c>
      <c r="E65" s="87">
        <v>22090</v>
      </c>
      <c r="F65" s="36">
        <v>21375</v>
      </c>
      <c r="G65" s="9">
        <v>42476</v>
      </c>
      <c r="H65" s="10">
        <v>23963</v>
      </c>
      <c r="I65" s="11">
        <v>18900</v>
      </c>
      <c r="J65" s="208">
        <v>18022</v>
      </c>
      <c r="K65" s="13">
        <v>23149</v>
      </c>
      <c r="L65" s="35">
        <f t="shared" ref="L65:L96" si="19">A767</f>
        <v>655.99999999998295</v>
      </c>
      <c r="M65" s="34">
        <f t="shared" ref="M65:M96" si="20">B767</f>
        <v>683572.01512998797</v>
      </c>
      <c r="N65" s="34">
        <f t="shared" ref="N65:N96" si="21">C767</f>
        <v>47101</v>
      </c>
      <c r="O65" s="34">
        <f t="shared" ref="O65:O96" si="22">D767</f>
        <v>53247</v>
      </c>
      <c r="P65" s="35">
        <f t="shared" ref="P65:P96" si="23">E767</f>
        <v>28969</v>
      </c>
      <c r="Q65" s="35">
        <f t="shared" ref="Q65:Q96" si="24">F767</f>
        <v>24001</v>
      </c>
      <c r="S65" s="173"/>
      <c r="T65" s="173"/>
      <c r="U65" s="173"/>
      <c r="V65" s="173"/>
      <c r="W65" s="173"/>
      <c r="X65" s="173"/>
      <c r="Y65" s="211">
        <f>(AA65-G65*Cars_fit!$B$2-H65*Cars_fit!$C$2-I65*Cars_fit!$D$2-J65*Cars_fit!$E$2-K65*Cars_fit!$F$2)</f>
        <v>3009.3685404014614</v>
      </c>
      <c r="Z65" s="211">
        <f>C65*Chls_fit!$B$2+D65*Chls_fit!$C$2+E65*Chls_fit!$D$2+F65*Chls_fit!$E$2+G65*Cars_fit!$B$2+H65*Cars_fit!$C$2+I65*Cars_fit!$D$2+J65*Cars_fit!$E$2+K65*Cars_fit!$F$2</f>
        <v>606647.17791485542</v>
      </c>
      <c r="AA65" s="213">
        <f>(B65-C65*Chls_fit!$B$2-D65*Chls_fit!$C$2-E65*Chls_fit!$D$2-F65*Chls_fit!$E$2)</f>
        <v>5004.4822008057999</v>
      </c>
      <c r="AD65" s="36"/>
      <c r="AE65" s="36"/>
    </row>
    <row r="66" spans="1:31" x14ac:dyDescent="0.25">
      <c r="A66" s="18">
        <v>375.59999999999798</v>
      </c>
      <c r="B66" s="18">
        <f>single_sample!B66*1000000</f>
        <v>612502.57860669296</v>
      </c>
      <c r="C66" s="35">
        <v>45098</v>
      </c>
      <c r="D66" s="84">
        <v>44547</v>
      </c>
      <c r="E66" s="87">
        <v>21986</v>
      </c>
      <c r="F66" s="36">
        <v>21267</v>
      </c>
      <c r="G66" s="9">
        <v>42775</v>
      </c>
      <c r="H66" s="10">
        <v>24253</v>
      </c>
      <c r="I66" s="11">
        <v>19223</v>
      </c>
      <c r="J66" s="208">
        <v>18364</v>
      </c>
      <c r="K66" s="13">
        <v>23428</v>
      </c>
      <c r="L66" s="35">
        <f t="shared" si="19"/>
        <v>656.39999999998304</v>
      </c>
      <c r="M66" s="34">
        <f t="shared" si="20"/>
        <v>707826.96792512701</v>
      </c>
      <c r="N66" s="34">
        <f t="shared" si="21"/>
        <v>49038</v>
      </c>
      <c r="O66" s="34">
        <f t="shared" si="22"/>
        <v>55365</v>
      </c>
      <c r="P66" s="35">
        <f t="shared" si="23"/>
        <v>27784</v>
      </c>
      <c r="Q66" s="35">
        <f t="shared" si="24"/>
        <v>22792</v>
      </c>
      <c r="R66" s="11">
        <f>A215</f>
        <v>435.19999999999499</v>
      </c>
      <c r="S66" s="173">
        <f>G215</f>
        <v>127992</v>
      </c>
      <c r="T66" s="173">
        <f>H215</f>
        <v>123708</v>
      </c>
      <c r="U66" s="173">
        <f>I215</f>
        <v>107896</v>
      </c>
      <c r="V66" s="173">
        <f>J215</f>
        <v>105851</v>
      </c>
      <c r="W66" s="173">
        <f>K215</f>
        <v>104535</v>
      </c>
      <c r="X66" s="173">
        <f>AA215</f>
        <v>9650.0705410885857</v>
      </c>
      <c r="Y66" s="211">
        <f>(AA66-G66*Cars_fit!$B$2-H66*Cars_fit!$C$2-I66*Cars_fit!$D$2-J66*Cars_fit!$E$2-K66*Cars_fit!$F$2)</f>
        <v>3087.4437849027981</v>
      </c>
      <c r="Z66" s="211">
        <f>C66*Chls_fit!$B$2+D66*Chls_fit!$C$2+E66*Chls_fit!$D$2+F66*Chls_fit!$E$2+G66*Cars_fit!$B$2+H66*Cars_fit!$C$2+I66*Cars_fit!$D$2+J66*Cars_fit!$E$2+K66*Cars_fit!$F$2</f>
        <v>609415.13482179015</v>
      </c>
      <c r="AA66" s="213">
        <f>(B66-C66*Chls_fit!$B$2-D66*Chls_fit!$C$2-E66*Chls_fit!$D$2-F66*Chls_fit!$E$2)</f>
        <v>5099.2440189704248</v>
      </c>
      <c r="AC66">
        <f t="shared" si="2"/>
        <v>1091079.0354378901</v>
      </c>
      <c r="AD66" s="36"/>
      <c r="AE66" s="36"/>
    </row>
    <row r="67" spans="1:31" x14ac:dyDescent="0.25">
      <c r="A67" s="18">
        <v>375.99999999999898</v>
      </c>
      <c r="B67" s="18">
        <f>single_sample!B67*1000000</f>
        <v>614240.49525369494</v>
      </c>
      <c r="C67" s="35">
        <v>45202</v>
      </c>
      <c r="D67" s="84">
        <v>44688</v>
      </c>
      <c r="E67" s="87">
        <v>21853</v>
      </c>
      <c r="F67" s="36">
        <v>21159</v>
      </c>
      <c r="G67" s="9">
        <v>43170</v>
      </c>
      <c r="H67" s="10">
        <v>24479</v>
      </c>
      <c r="I67" s="11">
        <v>19513</v>
      </c>
      <c r="J67" s="208">
        <v>18631</v>
      </c>
      <c r="K67" s="13">
        <v>23674</v>
      </c>
      <c r="L67" s="35">
        <f t="shared" si="19"/>
        <v>656.79999999998302</v>
      </c>
      <c r="M67" s="34">
        <f t="shared" si="20"/>
        <v>731861.6572473729</v>
      </c>
      <c r="N67" s="34">
        <f t="shared" si="21"/>
        <v>50972</v>
      </c>
      <c r="O67" s="34">
        <f t="shared" si="22"/>
        <v>57428</v>
      </c>
      <c r="P67" s="35">
        <f t="shared" si="23"/>
        <v>26586</v>
      </c>
      <c r="Q67" s="35">
        <f t="shared" si="24"/>
        <v>21599</v>
      </c>
      <c r="S67" s="173"/>
      <c r="T67" s="173"/>
      <c r="U67" s="173"/>
      <c r="V67" s="173"/>
      <c r="W67" s="173"/>
      <c r="X67" s="173"/>
      <c r="Y67" s="211">
        <f>(AA67-G67*Cars_fit!$B$2-H67*Cars_fit!$C$2-I67*Cars_fit!$D$2-J67*Cars_fit!$E$2-K67*Cars_fit!$F$2)</f>
        <v>3396.5087332310873</v>
      </c>
      <c r="Z67" s="211">
        <f>C67*Chls_fit!$B$2+D67*Chls_fit!$C$2+E67*Chls_fit!$D$2+F67*Chls_fit!$E$2+G67*Cars_fit!$B$2+H67*Cars_fit!$C$2+I67*Cars_fit!$D$2+J67*Cars_fit!$E$2+K67*Cars_fit!$F$2</f>
        <v>610843.98652046383</v>
      </c>
      <c r="AA67" s="213">
        <f>(B67-C67*Chls_fit!$B$2-D67*Chls_fit!$C$2-E67*Chls_fit!$D$2-F67*Chls_fit!$E$2)</f>
        <v>5427.5619678775693</v>
      </c>
      <c r="AD67" s="36"/>
      <c r="AE67" s="36"/>
    </row>
    <row r="68" spans="1:31" x14ac:dyDescent="0.25">
      <c r="A68" s="18">
        <v>376.39999999999799</v>
      </c>
      <c r="B68" s="18">
        <f>single_sample!B68*1000000</f>
        <v>616078.44990391703</v>
      </c>
      <c r="C68" s="35">
        <v>45418</v>
      </c>
      <c r="D68" s="84">
        <v>44870</v>
      </c>
      <c r="E68" s="87">
        <v>21848</v>
      </c>
      <c r="F68" s="36">
        <v>21150</v>
      </c>
      <c r="G68" s="9">
        <v>43511</v>
      </c>
      <c r="H68" s="10">
        <v>24810</v>
      </c>
      <c r="I68" s="11">
        <v>19870</v>
      </c>
      <c r="J68" s="208">
        <v>18896</v>
      </c>
      <c r="K68" s="13">
        <v>23938</v>
      </c>
      <c r="L68" s="35">
        <f t="shared" si="19"/>
        <v>657.19999999998299</v>
      </c>
      <c r="M68" s="34">
        <f t="shared" si="20"/>
        <v>756045.24823226605</v>
      </c>
      <c r="N68" s="34">
        <f t="shared" si="21"/>
        <v>52934</v>
      </c>
      <c r="O68" s="34">
        <f t="shared" si="22"/>
        <v>59506</v>
      </c>
      <c r="P68" s="35">
        <f t="shared" si="23"/>
        <v>25403</v>
      </c>
      <c r="Q68" s="35">
        <f t="shared" si="24"/>
        <v>20432</v>
      </c>
      <c r="R68" s="11">
        <f>A217</f>
        <v>435.999999999995</v>
      </c>
      <c r="S68" s="173">
        <f>G217</f>
        <v>130416</v>
      </c>
      <c r="T68" s="173">
        <f>H217</f>
        <v>128798</v>
      </c>
      <c r="U68" s="173">
        <f>I217</f>
        <v>110187</v>
      </c>
      <c r="V68" s="173">
        <f>J217</f>
        <v>106839</v>
      </c>
      <c r="W68" s="173">
        <f>K217</f>
        <v>105524</v>
      </c>
      <c r="X68" s="173">
        <f>AA217</f>
        <v>10145.331942899116</v>
      </c>
      <c r="Y68" s="211">
        <f>(AA68-G68*Cars_fit!$B$2-H68*Cars_fit!$C$2-I68*Cars_fit!$D$2-J68*Cars_fit!$E$2-K68*Cars_fit!$F$2)</f>
        <v>2670.983063430685</v>
      </c>
      <c r="Z68" s="211">
        <f>C68*Chls_fit!$B$2+D68*Chls_fit!$C$2+E68*Chls_fit!$D$2+F68*Chls_fit!$E$2+G68*Cars_fit!$B$2+H68*Cars_fit!$C$2+I68*Cars_fit!$D$2+J68*Cars_fit!$E$2+K68*Cars_fit!$F$2</f>
        <v>613407.46684048628</v>
      </c>
      <c r="AA68" s="213">
        <f>(B68-C68*Chls_fit!$B$2-D68*Chls_fit!$C$2-E68*Chls_fit!$D$2-F68*Chls_fit!$E$2)</f>
        <v>4719.8328752965681</v>
      </c>
      <c r="AC68">
        <f t="shared" ref="AC68:AC130" si="25">B217</f>
        <v>1046221.9465967499</v>
      </c>
      <c r="AD68" s="36"/>
      <c r="AE68" s="36"/>
    </row>
    <row r="69" spans="1:31" x14ac:dyDescent="0.25">
      <c r="A69" s="18">
        <v>376.79999999999802</v>
      </c>
      <c r="B69" s="18">
        <f>single_sample!B69*1000000</f>
        <v>618634.71236895293</v>
      </c>
      <c r="C69" s="35">
        <v>45574</v>
      </c>
      <c r="D69" s="84">
        <v>45000</v>
      </c>
      <c r="E69" s="87">
        <v>21731</v>
      </c>
      <c r="F69" s="36">
        <v>21050</v>
      </c>
      <c r="G69" s="9">
        <v>43835</v>
      </c>
      <c r="H69" s="10">
        <v>25054</v>
      </c>
      <c r="I69" s="11">
        <v>20147</v>
      </c>
      <c r="J69" s="208">
        <v>19018</v>
      </c>
      <c r="K69" s="13">
        <v>24244</v>
      </c>
      <c r="L69" s="35">
        <f t="shared" si="19"/>
        <v>657.59999999998297</v>
      </c>
      <c r="M69" s="34">
        <f t="shared" si="20"/>
        <v>779727.44802753103</v>
      </c>
      <c r="N69" s="34">
        <f t="shared" si="21"/>
        <v>54874</v>
      </c>
      <c r="O69" s="34">
        <f t="shared" si="22"/>
        <v>61519</v>
      </c>
      <c r="P69" s="35">
        <f t="shared" si="23"/>
        <v>24220</v>
      </c>
      <c r="Q69" s="35">
        <f t="shared" si="24"/>
        <v>19335</v>
      </c>
      <c r="S69" s="173"/>
      <c r="T69" s="173"/>
      <c r="U69" s="173"/>
      <c r="V69" s="173"/>
      <c r="W69" s="173"/>
      <c r="X69" s="173"/>
      <c r="Y69" s="211">
        <f>(AA69-G69*Cars_fit!$B$2-H69*Cars_fit!$C$2-I69*Cars_fit!$D$2-J69*Cars_fit!$E$2-K69*Cars_fit!$F$2)</f>
        <v>3526.2715497032509</v>
      </c>
      <c r="Z69" s="211">
        <f>C69*Chls_fit!$B$2+D69*Chls_fit!$C$2+E69*Chls_fit!$D$2+F69*Chls_fit!$E$2+G69*Cars_fit!$B$2+H69*Cars_fit!$C$2+I69*Cars_fit!$D$2+J69*Cars_fit!$E$2+K69*Cars_fit!$F$2</f>
        <v>615108.44081924972</v>
      </c>
      <c r="AA69" s="213">
        <f>(B69-C69*Chls_fit!$B$2-D69*Chls_fit!$C$2-E69*Chls_fit!$D$2-F69*Chls_fit!$E$2)</f>
        <v>5593.2867512389203</v>
      </c>
      <c r="AD69" s="36"/>
      <c r="AE69" s="36"/>
    </row>
    <row r="70" spans="1:31" x14ac:dyDescent="0.25">
      <c r="A70" s="18">
        <v>377.19999999999902</v>
      </c>
      <c r="B70" s="18">
        <f>single_sample!B70*1000000</f>
        <v>618832.14622956398</v>
      </c>
      <c r="C70" s="35">
        <v>45678</v>
      </c>
      <c r="D70" s="84">
        <v>45098</v>
      </c>
      <c r="E70" s="87">
        <v>21672</v>
      </c>
      <c r="F70" s="36">
        <v>21028</v>
      </c>
      <c r="G70" s="9">
        <v>44209</v>
      </c>
      <c r="H70" s="10">
        <v>25342</v>
      </c>
      <c r="I70" s="11">
        <v>20464</v>
      </c>
      <c r="J70" s="208">
        <v>19342</v>
      </c>
      <c r="K70" s="13">
        <v>24599</v>
      </c>
      <c r="L70" s="35">
        <f t="shared" si="19"/>
        <v>657.99999999998204</v>
      </c>
      <c r="M70" s="34">
        <f t="shared" si="20"/>
        <v>803188.71694127098</v>
      </c>
      <c r="N70" s="34">
        <f t="shared" si="21"/>
        <v>56827</v>
      </c>
      <c r="O70" s="34">
        <f t="shared" si="22"/>
        <v>63483</v>
      </c>
      <c r="P70" s="35">
        <f t="shared" si="23"/>
        <v>23069</v>
      </c>
      <c r="Q70" s="35">
        <f t="shared" si="24"/>
        <v>18270</v>
      </c>
      <c r="R70" s="11">
        <f>A219</f>
        <v>436.79999999999501</v>
      </c>
      <c r="S70" s="173">
        <f>G219</f>
        <v>132448</v>
      </c>
      <c r="T70" s="173">
        <f>H219</f>
        <v>133820</v>
      </c>
      <c r="U70" s="173">
        <f>I219</f>
        <v>112787</v>
      </c>
      <c r="V70" s="173">
        <f>J219</f>
        <v>107642</v>
      </c>
      <c r="W70" s="173">
        <f>K219</f>
        <v>106790</v>
      </c>
      <c r="X70" s="173">
        <f>AA219</f>
        <v>10374.099398212435</v>
      </c>
      <c r="Y70" s="211">
        <f>(AA70-G70*Cars_fit!$B$2-H70*Cars_fit!$C$2-I70*Cars_fit!$D$2-J70*Cars_fit!$E$2-K70*Cars_fit!$F$2)</f>
        <v>2458.7923765624282</v>
      </c>
      <c r="Z70" s="211">
        <f>C70*Chls_fit!$B$2+D70*Chls_fit!$C$2+E70*Chls_fit!$D$2+F70*Chls_fit!$E$2+G70*Cars_fit!$B$2+H70*Cars_fit!$C$2+I70*Cars_fit!$D$2+J70*Cars_fit!$E$2+K70*Cars_fit!$F$2</f>
        <v>616373.35385300149</v>
      </c>
      <c r="AA70" s="213">
        <f>(B70-C70*Chls_fit!$B$2-D70*Chls_fit!$C$2-E70*Chls_fit!$D$2-F70*Chls_fit!$E$2)</f>
        <v>4546.8167489413499</v>
      </c>
      <c r="AC70">
        <f t="shared" si="25"/>
        <v>993379.00923672598</v>
      </c>
      <c r="AD70" s="36"/>
      <c r="AE70" s="36"/>
    </row>
    <row r="71" spans="1:31" x14ac:dyDescent="0.25">
      <c r="A71" s="18">
        <v>377.59999999999798</v>
      </c>
      <c r="B71" s="18">
        <f>single_sample!B71*1000000</f>
        <v>620801.67012582603</v>
      </c>
      <c r="C71" s="35">
        <v>45761</v>
      </c>
      <c r="D71" s="84">
        <v>45219</v>
      </c>
      <c r="E71" s="87">
        <v>21566</v>
      </c>
      <c r="F71" s="36">
        <v>20941</v>
      </c>
      <c r="G71" s="9">
        <v>44512</v>
      </c>
      <c r="H71" s="10">
        <v>25634</v>
      </c>
      <c r="I71" s="11">
        <v>20753</v>
      </c>
      <c r="J71" s="208">
        <v>19633</v>
      </c>
      <c r="K71" s="13">
        <v>24779</v>
      </c>
      <c r="L71" s="35">
        <f t="shared" si="19"/>
        <v>658.39999999998201</v>
      </c>
      <c r="M71" s="34">
        <f t="shared" si="20"/>
        <v>826075.55864371499</v>
      </c>
      <c r="N71" s="34">
        <f t="shared" si="21"/>
        <v>58722</v>
      </c>
      <c r="O71" s="34">
        <f t="shared" si="22"/>
        <v>65371</v>
      </c>
      <c r="P71" s="35">
        <f t="shared" si="23"/>
        <v>21955</v>
      </c>
      <c r="Q71" s="35">
        <f t="shared" si="24"/>
        <v>17251</v>
      </c>
      <c r="S71" s="173"/>
      <c r="T71" s="173"/>
      <c r="U71" s="173"/>
      <c r="V71" s="173"/>
      <c r="W71" s="173"/>
      <c r="X71" s="173"/>
      <c r="Y71" s="211">
        <f>(AA71-G71*Cars_fit!$B$2-H71*Cars_fit!$C$2-I71*Cars_fit!$D$2-J71*Cars_fit!$E$2-K71*Cars_fit!$F$2)</f>
        <v>3233.9205301085735</v>
      </c>
      <c r="Z71" s="211">
        <f>C71*Chls_fit!$B$2+D71*Chls_fit!$C$2+E71*Chls_fit!$D$2+F71*Chls_fit!$E$2+G71*Cars_fit!$B$2+H71*Cars_fit!$C$2+I71*Cars_fit!$D$2+J71*Cars_fit!$E$2+K71*Cars_fit!$F$2</f>
        <v>617567.74959571741</v>
      </c>
      <c r="AA71" s="213">
        <f>(B71-C71*Chls_fit!$B$2-D71*Chls_fit!$C$2-E71*Chls_fit!$D$2-F71*Chls_fit!$E$2)</f>
        <v>5336.5154729637798</v>
      </c>
      <c r="AD71" s="36"/>
      <c r="AE71" s="36"/>
    </row>
    <row r="72" spans="1:31" x14ac:dyDescent="0.25">
      <c r="A72" s="18">
        <v>377.99999999999801</v>
      </c>
      <c r="B72" s="18">
        <f>single_sample!B72*1000000</f>
        <v>621385.06922057597</v>
      </c>
      <c r="C72" s="35">
        <v>45837</v>
      </c>
      <c r="D72" s="84">
        <v>45280</v>
      </c>
      <c r="E72" s="87">
        <v>21491</v>
      </c>
      <c r="F72" s="36">
        <v>20868</v>
      </c>
      <c r="G72" s="9">
        <v>44847</v>
      </c>
      <c r="H72" s="10">
        <v>25956</v>
      </c>
      <c r="I72" s="11">
        <v>21079</v>
      </c>
      <c r="J72" s="208">
        <v>19912</v>
      </c>
      <c r="K72" s="13">
        <v>25008</v>
      </c>
      <c r="L72" s="35">
        <f t="shared" si="19"/>
        <v>658.79999999998199</v>
      </c>
      <c r="M72" s="34">
        <f t="shared" si="20"/>
        <v>848416.10928402701</v>
      </c>
      <c r="N72" s="34">
        <f t="shared" si="21"/>
        <v>60585</v>
      </c>
      <c r="O72" s="34">
        <f t="shared" si="22"/>
        <v>67218</v>
      </c>
      <c r="P72" s="35">
        <f t="shared" si="23"/>
        <v>20892</v>
      </c>
      <c r="Q72" s="35">
        <f t="shared" si="24"/>
        <v>16294</v>
      </c>
      <c r="R72" s="11">
        <f>A221</f>
        <v>437.59999999999502</v>
      </c>
      <c r="S72" s="173">
        <f>G221</f>
        <v>133947</v>
      </c>
      <c r="T72" s="173">
        <f>H221</f>
        <v>138548</v>
      </c>
      <c r="U72" s="173">
        <f>I221</f>
        <v>115615</v>
      </c>
      <c r="V72" s="173">
        <f>J221</f>
        <v>108833</v>
      </c>
      <c r="W72" s="173">
        <f>K221</f>
        <v>108120</v>
      </c>
      <c r="X72" s="173">
        <f>AA221</f>
        <v>10614.961852685621</v>
      </c>
      <c r="Y72" s="211">
        <f>(AA72-G72*Cars_fit!$B$2-H72*Cars_fit!$C$2-I72*Cars_fit!$D$2-J72*Cars_fit!$E$2-K72*Cars_fit!$F$2)</f>
        <v>3026.7941600316362</v>
      </c>
      <c r="Z72" s="211">
        <f>C72*Chls_fit!$B$2+D72*Chls_fit!$C$2+E72*Chls_fit!$D$2+F72*Chls_fit!$E$2+G72*Cars_fit!$B$2+H72*Cars_fit!$C$2+I72*Cars_fit!$D$2+J72*Cars_fit!$E$2+K72*Cars_fit!$F$2</f>
        <v>618358.27506054437</v>
      </c>
      <c r="AA72" s="213">
        <f>(B72-C72*Chls_fit!$B$2-D72*Chls_fit!$C$2-E72*Chls_fit!$D$2-F72*Chls_fit!$E$2)</f>
        <v>5146.1813590760066</v>
      </c>
      <c r="AC72">
        <f t="shared" si="25"/>
        <v>934136.68027738703</v>
      </c>
      <c r="AD72" s="36"/>
      <c r="AE72" s="36"/>
    </row>
    <row r="73" spans="1:31" x14ac:dyDescent="0.25">
      <c r="A73" s="18">
        <v>378.39999999999799</v>
      </c>
      <c r="B73" s="18">
        <f>single_sample!B73*1000000</f>
        <v>622272.43673921598</v>
      </c>
      <c r="C73" s="35">
        <v>45900</v>
      </c>
      <c r="D73" s="84">
        <v>45379</v>
      </c>
      <c r="E73" s="87">
        <v>21392</v>
      </c>
      <c r="F73" s="36">
        <v>20757</v>
      </c>
      <c r="G73" s="9">
        <v>45195</v>
      </c>
      <c r="H73" s="10">
        <v>26220</v>
      </c>
      <c r="I73" s="11">
        <v>21359</v>
      </c>
      <c r="J73" s="208">
        <v>20286</v>
      </c>
      <c r="K73" s="13">
        <v>25352</v>
      </c>
      <c r="L73" s="35">
        <f t="shared" si="19"/>
        <v>659.19999999998197</v>
      </c>
      <c r="M73" s="34">
        <f t="shared" si="20"/>
        <v>869597.33776237501</v>
      </c>
      <c r="N73" s="34">
        <f t="shared" si="21"/>
        <v>62390</v>
      </c>
      <c r="O73" s="34">
        <f t="shared" si="22"/>
        <v>68917</v>
      </c>
      <c r="P73" s="35">
        <f t="shared" si="23"/>
        <v>19813</v>
      </c>
      <c r="Q73" s="35">
        <f t="shared" si="24"/>
        <v>15340</v>
      </c>
      <c r="S73" s="173"/>
      <c r="T73" s="173"/>
      <c r="U73" s="173"/>
      <c r="V73" s="173"/>
      <c r="W73" s="173"/>
      <c r="X73" s="173"/>
      <c r="Y73" s="211">
        <f>(AA73-G73*Cars_fit!$B$2-H73*Cars_fit!$C$2-I73*Cars_fit!$D$2-J73*Cars_fit!$E$2-K73*Cars_fit!$F$2)</f>
        <v>2999.7959403566147</v>
      </c>
      <c r="Z73" s="211">
        <f>C73*Chls_fit!$B$2+D73*Chls_fit!$C$2+E73*Chls_fit!$D$2+F73*Chls_fit!$E$2+G73*Cars_fit!$B$2+H73*Cars_fit!$C$2+I73*Cars_fit!$D$2+J73*Cars_fit!$E$2+K73*Cars_fit!$F$2</f>
        <v>619272.6407988593</v>
      </c>
      <c r="AA73" s="213">
        <f>(B73-C73*Chls_fit!$B$2-D73*Chls_fit!$C$2-E73*Chls_fit!$D$2-F73*Chls_fit!$E$2)</f>
        <v>5139.0432560653135</v>
      </c>
      <c r="AD73" s="36"/>
      <c r="AE73" s="36"/>
    </row>
    <row r="74" spans="1:31" x14ac:dyDescent="0.25">
      <c r="A74" s="18">
        <v>378.79999999999802</v>
      </c>
      <c r="B74" s="18">
        <f>single_sample!B74*1000000</f>
        <v>622773.67139120901</v>
      </c>
      <c r="C74" s="35">
        <v>46008</v>
      </c>
      <c r="D74" s="84">
        <v>45432</v>
      </c>
      <c r="E74" s="87">
        <v>21294</v>
      </c>
      <c r="F74" s="36">
        <v>20682</v>
      </c>
      <c r="G74" s="9">
        <v>45537</v>
      </c>
      <c r="H74" s="10">
        <v>26483</v>
      </c>
      <c r="I74" s="11">
        <v>21587</v>
      </c>
      <c r="J74" s="208">
        <v>20650</v>
      </c>
      <c r="K74" s="13">
        <v>25756</v>
      </c>
      <c r="L74" s="35">
        <f t="shared" si="19"/>
        <v>659.59999999998195</v>
      </c>
      <c r="M74" s="34">
        <f t="shared" si="20"/>
        <v>889910.1331189</v>
      </c>
      <c r="N74" s="34">
        <f t="shared" si="21"/>
        <v>64140</v>
      </c>
      <c r="O74" s="34">
        <f t="shared" si="22"/>
        <v>70552</v>
      </c>
      <c r="P74" s="35">
        <f t="shared" si="23"/>
        <v>18791</v>
      </c>
      <c r="Q74" s="35">
        <f t="shared" si="24"/>
        <v>14456</v>
      </c>
      <c r="R74" s="11">
        <f>A223</f>
        <v>438.39999999999498</v>
      </c>
      <c r="S74" s="173">
        <f>G223</f>
        <v>134971</v>
      </c>
      <c r="T74" s="173">
        <f>H223</f>
        <v>142793</v>
      </c>
      <c r="U74" s="173">
        <f>I223</f>
        <v>118655</v>
      </c>
      <c r="V74" s="173">
        <f>J223</f>
        <v>110168</v>
      </c>
      <c r="W74" s="173">
        <f>K223</f>
        <v>109471</v>
      </c>
      <c r="X74" s="173">
        <f>AA223</f>
        <v>9995.5412804933512</v>
      </c>
      <c r="Y74" s="211">
        <f>(AA74-G74*Cars_fit!$B$2-H74*Cars_fit!$C$2-I74*Cars_fit!$D$2-J74*Cars_fit!$E$2-K74*Cars_fit!$F$2)</f>
        <v>2572.3259289930884</v>
      </c>
      <c r="Z74" s="211">
        <f>C74*Chls_fit!$B$2+D74*Chls_fit!$C$2+E74*Chls_fit!$D$2+F74*Chls_fit!$E$2+G74*Cars_fit!$B$2+H74*Cars_fit!$C$2+I74*Cars_fit!$D$2+J74*Cars_fit!$E$2+K74*Cars_fit!$F$2</f>
        <v>620201.34546221572</v>
      </c>
      <c r="AA74" s="213">
        <f>(B74-C74*Chls_fit!$B$2-D74*Chls_fit!$C$2-E74*Chls_fit!$D$2-F74*Chls_fit!$E$2)</f>
        <v>4732.5922062869431</v>
      </c>
      <c r="AC74">
        <f t="shared" si="25"/>
        <v>870557.39455538802</v>
      </c>
      <c r="AD74" s="36"/>
      <c r="AE74" s="36"/>
    </row>
    <row r="75" spans="1:31" x14ac:dyDescent="0.25">
      <c r="A75" s="18">
        <v>379.199999999998</v>
      </c>
      <c r="B75" s="18">
        <f>single_sample!B75*1000000</f>
        <v>623026.58568362496</v>
      </c>
      <c r="C75" s="35">
        <v>46006</v>
      </c>
      <c r="D75" s="84">
        <v>45522</v>
      </c>
      <c r="E75" s="87">
        <v>21204</v>
      </c>
      <c r="F75" s="36">
        <v>20554</v>
      </c>
      <c r="G75" s="9">
        <v>45893</v>
      </c>
      <c r="H75" s="10">
        <v>26846</v>
      </c>
      <c r="I75" s="11">
        <v>21929</v>
      </c>
      <c r="J75" s="208">
        <v>20940</v>
      </c>
      <c r="K75" s="13">
        <v>26059</v>
      </c>
      <c r="L75" s="35">
        <f t="shared" si="19"/>
        <v>659.99999999998204</v>
      </c>
      <c r="M75" s="34">
        <f t="shared" si="20"/>
        <v>908997.29178385402</v>
      </c>
      <c r="N75" s="34">
        <f t="shared" si="21"/>
        <v>65799</v>
      </c>
      <c r="O75" s="34">
        <f t="shared" si="22"/>
        <v>72018</v>
      </c>
      <c r="P75" s="35">
        <f t="shared" si="23"/>
        <v>17802</v>
      </c>
      <c r="Q75" s="35">
        <f t="shared" si="24"/>
        <v>13594</v>
      </c>
      <c r="S75" s="173"/>
      <c r="T75" s="173"/>
      <c r="U75" s="173"/>
      <c r="V75" s="173"/>
      <c r="W75" s="173"/>
      <c r="X75" s="173"/>
      <c r="Y75" s="211">
        <f>(AA75-G75*Cars_fit!$B$2-H75*Cars_fit!$C$2-I75*Cars_fit!$D$2-J75*Cars_fit!$E$2-K75*Cars_fit!$F$2)</f>
        <v>2389.3771285859762</v>
      </c>
      <c r="Z75" s="211">
        <f>C75*Chls_fit!$B$2+D75*Chls_fit!$C$2+E75*Chls_fit!$D$2+F75*Chls_fit!$E$2+G75*Cars_fit!$B$2+H75*Cars_fit!$C$2+I75*Cars_fit!$D$2+J75*Cars_fit!$E$2+K75*Cars_fit!$F$2</f>
        <v>620637.20855503879</v>
      </c>
      <c r="AA75" s="213">
        <f>(B75-C75*Chls_fit!$B$2-D75*Chls_fit!$C$2-E75*Chls_fit!$D$2-F75*Chls_fit!$E$2)</f>
        <v>4568.8464325313871</v>
      </c>
      <c r="AD75" s="36"/>
      <c r="AE75" s="36"/>
    </row>
    <row r="76" spans="1:31" x14ac:dyDescent="0.25">
      <c r="A76" s="18">
        <v>379.59999999999798</v>
      </c>
      <c r="B76" s="18">
        <f>single_sample!B76*1000000</f>
        <v>624008.67202894099</v>
      </c>
      <c r="C76" s="35">
        <v>46017</v>
      </c>
      <c r="D76" s="84">
        <v>45526</v>
      </c>
      <c r="E76" s="87">
        <v>21134</v>
      </c>
      <c r="F76" s="36">
        <v>20453</v>
      </c>
      <c r="G76" s="9">
        <v>46285</v>
      </c>
      <c r="H76" s="10">
        <v>27299</v>
      </c>
      <c r="I76" s="11">
        <v>22300</v>
      </c>
      <c r="J76" s="208">
        <v>21174</v>
      </c>
      <c r="K76" s="13">
        <v>26390</v>
      </c>
      <c r="L76" s="35">
        <f t="shared" si="19"/>
        <v>660.39999999998201</v>
      </c>
      <c r="M76" s="34">
        <f t="shared" si="20"/>
        <v>926867.87770199298</v>
      </c>
      <c r="N76" s="34">
        <f t="shared" si="21"/>
        <v>67401</v>
      </c>
      <c r="O76" s="34">
        <f t="shared" si="22"/>
        <v>73379</v>
      </c>
      <c r="P76" s="35">
        <f t="shared" si="23"/>
        <v>16876</v>
      </c>
      <c r="Q76" s="35">
        <f t="shared" si="24"/>
        <v>12790</v>
      </c>
      <c r="R76" s="11">
        <f>A225</f>
        <v>439.19999999999499</v>
      </c>
      <c r="S76" s="173">
        <f>G225</f>
        <v>135288</v>
      </c>
      <c r="T76" s="173">
        <f>H225</f>
        <v>146434</v>
      </c>
      <c r="U76" s="173">
        <f>I225</f>
        <v>121754</v>
      </c>
      <c r="V76" s="173">
        <f>J225</f>
        <v>111553</v>
      </c>
      <c r="W76" s="173">
        <f>K225</f>
        <v>110980</v>
      </c>
      <c r="X76" s="173">
        <f>AA225</f>
        <v>9741.7945984699181</v>
      </c>
      <c r="Y76" s="211">
        <f>(AA76-G76*Cars_fit!$B$2-H76*Cars_fit!$C$2-I76*Cars_fit!$D$2-J76*Cars_fit!$E$2-K76*Cars_fit!$F$2)</f>
        <v>3379.8734016322642</v>
      </c>
      <c r="Z76" s="211">
        <f>C76*Chls_fit!$B$2+D76*Chls_fit!$C$2+E76*Chls_fit!$D$2+F76*Chls_fit!$E$2+G76*Cars_fit!$B$2+H76*Cars_fit!$C$2+I76*Cars_fit!$D$2+J76*Cars_fit!$E$2+K76*Cars_fit!$F$2</f>
        <v>620628.79862730869</v>
      </c>
      <c r="AA76" s="213">
        <f>(B76-C76*Chls_fit!$B$2-D76*Chls_fit!$C$2-E76*Chls_fit!$D$2-F76*Chls_fit!$E$2)</f>
        <v>5580.4274878517717</v>
      </c>
      <c r="AC76">
        <f t="shared" si="25"/>
        <v>804503.821472615</v>
      </c>
      <c r="AD76" s="36"/>
      <c r="AE76" s="36"/>
    </row>
    <row r="77" spans="1:31" x14ac:dyDescent="0.25">
      <c r="A77" s="18">
        <v>379.99999999999801</v>
      </c>
      <c r="B77" s="18">
        <f>single_sample!B77*1000000</f>
        <v>623670.39527609199</v>
      </c>
      <c r="C77" s="35">
        <v>46062</v>
      </c>
      <c r="D77" s="84">
        <v>45593</v>
      </c>
      <c r="E77" s="87">
        <v>20982</v>
      </c>
      <c r="F77" s="36">
        <v>20328</v>
      </c>
      <c r="G77" s="9">
        <v>46670</v>
      </c>
      <c r="H77" s="10">
        <v>27626</v>
      </c>
      <c r="I77" s="11">
        <v>22563</v>
      </c>
      <c r="J77" s="208">
        <v>21461</v>
      </c>
      <c r="K77" s="13">
        <v>26678</v>
      </c>
      <c r="L77" s="35">
        <f t="shared" si="19"/>
        <v>660.79999999998199</v>
      </c>
      <c r="M77" s="34">
        <f t="shared" si="20"/>
        <v>942851.7115552621</v>
      </c>
      <c r="N77" s="34">
        <f t="shared" si="21"/>
        <v>68871</v>
      </c>
      <c r="O77" s="34">
        <f t="shared" si="22"/>
        <v>74594</v>
      </c>
      <c r="P77" s="35">
        <f t="shared" si="23"/>
        <v>15961</v>
      </c>
      <c r="Q77" s="35">
        <f t="shared" si="24"/>
        <v>12039</v>
      </c>
      <c r="S77" s="173"/>
      <c r="T77" s="173"/>
      <c r="U77" s="173"/>
      <c r="V77" s="173"/>
      <c r="W77" s="173"/>
      <c r="X77" s="173"/>
      <c r="Y77" s="211">
        <f>(AA77-G77*Cars_fit!$B$2-H77*Cars_fit!$C$2-I77*Cars_fit!$D$2-J77*Cars_fit!$E$2-K77*Cars_fit!$F$2)</f>
        <v>2494.7909532682379</v>
      </c>
      <c r="Z77" s="211">
        <f>C77*Chls_fit!$B$2+D77*Chls_fit!$C$2+E77*Chls_fit!$D$2+F77*Chls_fit!$E$2+G77*Cars_fit!$B$2+H77*Cars_fit!$C$2+I77*Cars_fit!$D$2+J77*Cars_fit!$E$2+K77*Cars_fit!$F$2</f>
        <v>621175.6043228237</v>
      </c>
      <c r="AA77" s="213">
        <f>(B77-C77*Chls_fit!$B$2-D77*Chls_fit!$C$2-E77*Chls_fit!$D$2-F77*Chls_fit!$E$2)</f>
        <v>4715.2087785294352</v>
      </c>
      <c r="AD77" s="36"/>
      <c r="AE77" s="36"/>
    </row>
    <row r="78" spans="1:31" x14ac:dyDescent="0.25">
      <c r="A78" s="18">
        <v>380.39999999999799</v>
      </c>
      <c r="B78" s="18">
        <f>single_sample!B78*1000000</f>
        <v>624385.49394580198</v>
      </c>
      <c r="C78" s="35">
        <v>46095</v>
      </c>
      <c r="D78" s="84">
        <v>45601</v>
      </c>
      <c r="E78" s="87">
        <v>20871</v>
      </c>
      <c r="F78" s="36">
        <v>20224</v>
      </c>
      <c r="G78" s="9">
        <v>47097</v>
      </c>
      <c r="H78" s="10">
        <v>28055</v>
      </c>
      <c r="I78" s="11">
        <v>22946</v>
      </c>
      <c r="J78" s="208">
        <v>21672</v>
      </c>
      <c r="K78" s="13">
        <v>26916</v>
      </c>
      <c r="L78" s="35">
        <f t="shared" si="19"/>
        <v>661.19999999998197</v>
      </c>
      <c r="M78" s="34">
        <f t="shared" si="20"/>
        <v>957268.70901464997</v>
      </c>
      <c r="N78" s="34">
        <f t="shared" si="21"/>
        <v>70257</v>
      </c>
      <c r="O78" s="34">
        <f t="shared" si="22"/>
        <v>75674</v>
      </c>
      <c r="P78" s="35">
        <f t="shared" si="23"/>
        <v>15081</v>
      </c>
      <c r="Q78" s="35">
        <f t="shared" si="24"/>
        <v>11270</v>
      </c>
      <c r="R78" s="11">
        <f>A227</f>
        <v>439.999999999995</v>
      </c>
      <c r="S78" s="173">
        <f>G227</f>
        <v>135125</v>
      </c>
      <c r="T78" s="173">
        <f>H227</f>
        <v>149458</v>
      </c>
      <c r="U78" s="173">
        <f>I227</f>
        <v>124963</v>
      </c>
      <c r="V78" s="173">
        <f>J227</f>
        <v>113244</v>
      </c>
      <c r="W78" s="173">
        <f>K227</f>
        <v>112602</v>
      </c>
      <c r="X78" s="173">
        <f>AA227</f>
        <v>9208.1523338157349</v>
      </c>
      <c r="Y78" s="211">
        <f>(AA78-G78*Cars_fit!$B$2-H78*Cars_fit!$C$2-I78*Cars_fit!$D$2-J78*Cars_fit!$E$2-K78*Cars_fit!$F$2)</f>
        <v>3082.0307314179317</v>
      </c>
      <c r="Z78" s="211">
        <f>C78*Chls_fit!$B$2+D78*Chls_fit!$C$2+E78*Chls_fit!$D$2+F78*Chls_fit!$E$2+G78*Cars_fit!$B$2+H78*Cars_fit!$C$2+I78*Cars_fit!$D$2+J78*Cars_fit!$E$2+K78*Cars_fit!$F$2</f>
        <v>621303.46321438393</v>
      </c>
      <c r="AA78" s="213">
        <f>(B78-C78*Chls_fit!$B$2-D78*Chls_fit!$C$2-E78*Chls_fit!$D$2-F78*Chls_fit!$E$2)</f>
        <v>5322.6253434002247</v>
      </c>
      <c r="AC78">
        <f t="shared" si="25"/>
        <v>738149.88031059608</v>
      </c>
      <c r="AD78" s="36"/>
      <c r="AE78" s="36"/>
    </row>
    <row r="79" spans="1:31" x14ac:dyDescent="0.25">
      <c r="A79" s="18">
        <v>380.79999999999802</v>
      </c>
      <c r="B79" s="18">
        <f>single_sample!B79*1000000</f>
        <v>624167.05794843298</v>
      </c>
      <c r="C79" s="35">
        <v>46050</v>
      </c>
      <c r="D79" s="84">
        <v>45625</v>
      </c>
      <c r="E79" s="87">
        <v>20743</v>
      </c>
      <c r="F79" s="36">
        <v>20022</v>
      </c>
      <c r="G79" s="9">
        <v>47426</v>
      </c>
      <c r="H79" s="10">
        <v>28498</v>
      </c>
      <c r="I79" s="11">
        <v>23266</v>
      </c>
      <c r="J79" s="208">
        <v>21963</v>
      </c>
      <c r="K79" s="13">
        <v>27135</v>
      </c>
      <c r="L79" s="35">
        <f t="shared" si="19"/>
        <v>661.59999999998195</v>
      </c>
      <c r="M79" s="34">
        <f t="shared" si="20"/>
        <v>970010.01780144498</v>
      </c>
      <c r="N79" s="34">
        <f t="shared" si="21"/>
        <v>71448</v>
      </c>
      <c r="O79" s="34">
        <f t="shared" si="22"/>
        <v>76521</v>
      </c>
      <c r="P79" s="35">
        <f t="shared" si="23"/>
        <v>14192</v>
      </c>
      <c r="Q79" s="35">
        <f t="shared" si="24"/>
        <v>10589</v>
      </c>
      <c r="S79" s="173"/>
      <c r="T79" s="173"/>
      <c r="U79" s="173"/>
      <c r="V79" s="173"/>
      <c r="W79" s="173"/>
      <c r="X79" s="173"/>
      <c r="Y79" s="211">
        <f>(AA79-G79*Cars_fit!$B$2-H79*Cars_fit!$C$2-I79*Cars_fit!$D$2-J79*Cars_fit!$E$2-K79*Cars_fit!$F$2)</f>
        <v>3217.5867558629429</v>
      </c>
      <c r="Z79" s="211">
        <f>C79*Chls_fit!$B$2+D79*Chls_fit!$C$2+E79*Chls_fit!$D$2+F79*Chls_fit!$E$2+G79*Cars_fit!$B$2+H79*Cars_fit!$C$2+I79*Cars_fit!$D$2+J79*Cars_fit!$E$2+K79*Cars_fit!$F$2</f>
        <v>620949.47119256994</v>
      </c>
      <c r="AA79" s="213">
        <f>(B79-C79*Chls_fit!$B$2-D79*Chls_fit!$C$2-E79*Chls_fit!$D$2-F79*Chls_fit!$E$2)</f>
        <v>5474.5385572018113</v>
      </c>
      <c r="AD79" s="36"/>
      <c r="AE79" s="36"/>
    </row>
    <row r="80" spans="1:31" x14ac:dyDescent="0.25">
      <c r="A80" s="18">
        <v>381.199999999998</v>
      </c>
      <c r="B80" s="18">
        <f>single_sample!B80*1000000</f>
        <v>622875.99027421803</v>
      </c>
      <c r="C80" s="35">
        <v>46057</v>
      </c>
      <c r="D80" s="84">
        <v>45616</v>
      </c>
      <c r="E80" s="87">
        <v>20590</v>
      </c>
      <c r="F80" s="36">
        <v>19835</v>
      </c>
      <c r="G80" s="9">
        <v>47914</v>
      </c>
      <c r="H80" s="10">
        <v>29022</v>
      </c>
      <c r="I80" s="11">
        <v>23659</v>
      </c>
      <c r="J80" s="208">
        <v>22167</v>
      </c>
      <c r="K80" s="13">
        <v>27512</v>
      </c>
      <c r="L80" s="35">
        <f t="shared" si="19"/>
        <v>661.99999999998204</v>
      </c>
      <c r="M80" s="34">
        <f t="shared" si="20"/>
        <v>980105.84220981202</v>
      </c>
      <c r="N80" s="34">
        <f t="shared" si="21"/>
        <v>72576</v>
      </c>
      <c r="O80" s="34">
        <f t="shared" si="22"/>
        <v>77231</v>
      </c>
      <c r="P80" s="35">
        <f t="shared" si="23"/>
        <v>13380</v>
      </c>
      <c r="Q80" s="35">
        <f t="shared" si="24"/>
        <v>9919</v>
      </c>
      <c r="R80" s="11">
        <f>A229</f>
        <v>440.79999999999501</v>
      </c>
      <c r="S80" s="173">
        <f>G229</f>
        <v>134394</v>
      </c>
      <c r="T80" s="173">
        <f>H229</f>
        <v>151741</v>
      </c>
      <c r="U80" s="173">
        <f>I229</f>
        <v>128133</v>
      </c>
      <c r="V80" s="173">
        <f>J229</f>
        <v>114857</v>
      </c>
      <c r="W80" s="173">
        <f>K229</f>
        <v>114254</v>
      </c>
      <c r="X80" s="173">
        <f>AA229</f>
        <v>8553.4300166008325</v>
      </c>
      <c r="Y80" s="211">
        <f>(AA80-G80*Cars_fit!$B$2-H80*Cars_fit!$C$2-I80*Cars_fit!$D$2-J80*Cars_fit!$E$2-K80*Cars_fit!$F$2)</f>
        <v>2162.1329831969615</v>
      </c>
      <c r="Z80" s="211">
        <f>C80*Chls_fit!$B$2+D80*Chls_fit!$C$2+E80*Chls_fit!$D$2+F80*Chls_fit!$E$2+G80*Cars_fit!$B$2+H80*Cars_fit!$C$2+I80*Cars_fit!$D$2+J80*Cars_fit!$E$2+K80*Cars_fit!$F$2</f>
        <v>620713.85729102115</v>
      </c>
      <c r="AA80" s="213">
        <f>(B80-C80*Chls_fit!$B$2-D80*Chls_fit!$C$2-E80*Chls_fit!$D$2-F80*Chls_fit!$E$2)</f>
        <v>4444.5348369900639</v>
      </c>
      <c r="AC80">
        <f t="shared" si="25"/>
        <v>672909.17270304996</v>
      </c>
      <c r="AD80" s="36"/>
      <c r="AE80" s="36"/>
    </row>
    <row r="81" spans="1:31" x14ac:dyDescent="0.25">
      <c r="A81" s="18">
        <v>381.59999999999798</v>
      </c>
      <c r="B81" s="18">
        <f>single_sample!B81*1000000</f>
        <v>623361.02652722108</v>
      </c>
      <c r="C81" s="35">
        <v>46045</v>
      </c>
      <c r="D81" s="84">
        <v>45649</v>
      </c>
      <c r="E81" s="87">
        <v>20423</v>
      </c>
      <c r="F81" s="36">
        <v>19731</v>
      </c>
      <c r="G81" s="9">
        <v>48330</v>
      </c>
      <c r="H81" s="10">
        <v>29537</v>
      </c>
      <c r="I81" s="11">
        <v>24028</v>
      </c>
      <c r="J81" s="208">
        <v>22548</v>
      </c>
      <c r="K81" s="13">
        <v>27895</v>
      </c>
      <c r="L81" s="35">
        <f t="shared" si="19"/>
        <v>662.39999999998201</v>
      </c>
      <c r="M81" s="34">
        <f t="shared" si="20"/>
        <v>988802.00195110904</v>
      </c>
      <c r="N81" s="34">
        <f t="shared" si="21"/>
        <v>73531</v>
      </c>
      <c r="O81" s="34">
        <f t="shared" si="22"/>
        <v>77737</v>
      </c>
      <c r="P81" s="35">
        <f t="shared" si="23"/>
        <v>12611</v>
      </c>
      <c r="Q81" s="35">
        <f t="shared" si="24"/>
        <v>9310</v>
      </c>
      <c r="S81" s="173"/>
      <c r="T81" s="173"/>
      <c r="U81" s="173"/>
      <c r="V81" s="173"/>
      <c r="W81" s="173"/>
      <c r="X81" s="173"/>
      <c r="Y81" s="211">
        <f>(AA81-G81*Cars_fit!$B$2-H81*Cars_fit!$C$2-I81*Cars_fit!$D$2-J81*Cars_fit!$E$2-K81*Cars_fit!$F$2)</f>
        <v>2672.3316035324101</v>
      </c>
      <c r="Z81" s="211">
        <f>C81*Chls_fit!$B$2+D81*Chls_fit!$C$2+E81*Chls_fit!$D$2+F81*Chls_fit!$E$2+G81*Cars_fit!$B$2+H81*Cars_fit!$C$2+I81*Cars_fit!$D$2+J81*Cars_fit!$E$2+K81*Cars_fit!$F$2</f>
        <v>620688.69492368854</v>
      </c>
      <c r="AA81" s="213">
        <f>(B81-C81*Chls_fit!$B$2-D81*Chls_fit!$C$2-E81*Chls_fit!$D$2-F81*Chls_fit!$E$2)</f>
        <v>4977.8317489448345</v>
      </c>
      <c r="AD81" s="36"/>
      <c r="AE81" s="36"/>
    </row>
    <row r="82" spans="1:31" x14ac:dyDescent="0.25">
      <c r="A82" s="18">
        <v>381.99999999999801</v>
      </c>
      <c r="B82" s="18">
        <f>single_sample!B82*1000000</f>
        <v>622661.23710735003</v>
      </c>
      <c r="C82" s="35">
        <v>45998</v>
      </c>
      <c r="D82" s="84">
        <v>45630</v>
      </c>
      <c r="E82" s="87">
        <v>20244</v>
      </c>
      <c r="F82" s="36">
        <v>19510</v>
      </c>
      <c r="G82" s="9">
        <v>48722</v>
      </c>
      <c r="H82" s="10">
        <v>30067</v>
      </c>
      <c r="I82" s="11">
        <v>24398</v>
      </c>
      <c r="J82" s="208">
        <v>22939</v>
      </c>
      <c r="K82" s="13">
        <v>28277</v>
      </c>
      <c r="L82" s="35">
        <f t="shared" si="19"/>
        <v>662.79999999998199</v>
      </c>
      <c r="M82" s="34">
        <f t="shared" si="20"/>
        <v>995264.62176732603</v>
      </c>
      <c r="N82" s="34">
        <f t="shared" si="21"/>
        <v>74307</v>
      </c>
      <c r="O82" s="34">
        <f t="shared" si="22"/>
        <v>78018</v>
      </c>
      <c r="P82" s="35">
        <f t="shared" si="23"/>
        <v>11873</v>
      </c>
      <c r="Q82" s="35">
        <f t="shared" si="24"/>
        <v>8722</v>
      </c>
      <c r="R82" s="11">
        <f>A231</f>
        <v>441.59999999999502</v>
      </c>
      <c r="S82" s="173">
        <f>G231</f>
        <v>133093</v>
      </c>
      <c r="T82" s="173">
        <f>H231</f>
        <v>153284</v>
      </c>
      <c r="U82" s="173">
        <f>I231</f>
        <v>131263</v>
      </c>
      <c r="V82" s="173">
        <f>J231</f>
        <v>116717</v>
      </c>
      <c r="W82" s="173">
        <f>K231</f>
        <v>115969</v>
      </c>
      <c r="X82" s="173">
        <f>AA231</f>
        <v>8332.574639017861</v>
      </c>
      <c r="Y82" s="211">
        <f>(AA82-G82*Cars_fit!$B$2-H82*Cars_fit!$C$2-I82*Cars_fit!$D$2-J82*Cars_fit!$E$2-K82*Cars_fit!$F$2)</f>
        <v>2661.8068487999308</v>
      </c>
      <c r="Z82" s="211">
        <f>C82*Chls_fit!$B$2+D82*Chls_fit!$C$2+E82*Chls_fit!$D$2+F82*Chls_fit!$E$2+G82*Cars_fit!$B$2+H82*Cars_fit!$C$2+I82*Cars_fit!$D$2+J82*Cars_fit!$E$2+K82*Cars_fit!$F$2</f>
        <v>619999.4302585501</v>
      </c>
      <c r="AA82" s="213">
        <f>(B82-C82*Chls_fit!$B$2-D82*Chls_fit!$C$2-E82*Chls_fit!$D$2-F82*Chls_fit!$E$2)</f>
        <v>4989.5530550496551</v>
      </c>
      <c r="AC82">
        <f t="shared" si="25"/>
        <v>610020.01820716297</v>
      </c>
      <c r="AD82" s="36"/>
      <c r="AE82" s="36"/>
    </row>
    <row r="83" spans="1:31" x14ac:dyDescent="0.25">
      <c r="A83" s="18">
        <v>382.39999999999799</v>
      </c>
      <c r="B83" s="18">
        <f>single_sample!B83*1000000</f>
        <v>622446.09927337198</v>
      </c>
      <c r="C83" s="35">
        <v>45983</v>
      </c>
      <c r="D83" s="84">
        <v>45613</v>
      </c>
      <c r="E83" s="87">
        <v>20053</v>
      </c>
      <c r="F83" s="36">
        <v>19324</v>
      </c>
      <c r="G83" s="9">
        <v>49194</v>
      </c>
      <c r="H83" s="10">
        <v>30624</v>
      </c>
      <c r="I83" s="11">
        <v>24779</v>
      </c>
      <c r="J83" s="208">
        <v>23360</v>
      </c>
      <c r="K83" s="13">
        <v>28606</v>
      </c>
      <c r="L83" s="35">
        <f t="shared" si="19"/>
        <v>663.19999999998197</v>
      </c>
      <c r="M83" s="34">
        <f t="shared" si="20"/>
        <v>998693.81381291803</v>
      </c>
      <c r="N83" s="34">
        <f t="shared" si="21"/>
        <v>74973</v>
      </c>
      <c r="O83" s="34">
        <f t="shared" si="22"/>
        <v>78165</v>
      </c>
      <c r="P83" s="35">
        <f t="shared" si="23"/>
        <v>11197</v>
      </c>
      <c r="Q83" s="35">
        <f t="shared" si="24"/>
        <v>8193</v>
      </c>
      <c r="S83" s="173"/>
      <c r="T83" s="173"/>
      <c r="U83" s="173"/>
      <c r="V83" s="173"/>
      <c r="W83" s="173"/>
      <c r="X83" s="173"/>
      <c r="Y83" s="211">
        <f>(AA83-G83*Cars_fit!$B$2-H83*Cars_fit!$C$2-I83*Cars_fit!$D$2-J83*Cars_fit!$E$2-K83*Cars_fit!$F$2)</f>
        <v>2898.2980854636899</v>
      </c>
      <c r="Z83" s="211">
        <f>C83*Chls_fit!$B$2+D83*Chls_fit!$C$2+E83*Chls_fit!$D$2+F83*Chls_fit!$E$2+G83*Cars_fit!$B$2+H83*Cars_fit!$C$2+I83*Cars_fit!$D$2+J83*Cars_fit!$E$2+K83*Cars_fit!$F$2</f>
        <v>619547.80118790828</v>
      </c>
      <c r="AA83" s="213">
        <f>(B83-C83*Chls_fit!$B$2-D83*Chls_fit!$C$2-E83*Chls_fit!$D$2-F83*Chls_fit!$E$2)</f>
        <v>5249.8484023654182</v>
      </c>
      <c r="AD83" s="36"/>
      <c r="AE83" s="36"/>
    </row>
    <row r="84" spans="1:31" x14ac:dyDescent="0.25">
      <c r="A84" s="18">
        <v>382.79999999999802</v>
      </c>
      <c r="B84" s="18">
        <f>single_sample!B84*1000000</f>
        <v>621632.18198749202</v>
      </c>
      <c r="C84" s="35">
        <v>45976</v>
      </c>
      <c r="D84" s="84">
        <v>45629</v>
      </c>
      <c r="E84" s="87">
        <v>19826</v>
      </c>
      <c r="F84" s="36">
        <v>19076</v>
      </c>
      <c r="G84" s="9">
        <v>49678</v>
      </c>
      <c r="H84" s="10">
        <v>31273</v>
      </c>
      <c r="I84" s="11">
        <v>25210</v>
      </c>
      <c r="J84" s="208">
        <v>23566</v>
      </c>
      <c r="K84" s="13">
        <v>28975</v>
      </c>
      <c r="L84" s="35">
        <f t="shared" si="19"/>
        <v>663.59999999998195</v>
      </c>
      <c r="M84" s="34">
        <f t="shared" si="20"/>
        <v>1000000</v>
      </c>
      <c r="N84" s="34">
        <f t="shared" si="21"/>
        <v>75452</v>
      </c>
      <c r="O84" s="34">
        <f t="shared" si="22"/>
        <v>78073</v>
      </c>
      <c r="P84" s="35">
        <f t="shared" si="23"/>
        <v>10553</v>
      </c>
      <c r="Q84" s="35">
        <f t="shared" si="24"/>
        <v>7687</v>
      </c>
      <c r="R84" s="11">
        <f>A233</f>
        <v>442.39999999999498</v>
      </c>
      <c r="S84" s="173">
        <f>G233</f>
        <v>131293</v>
      </c>
      <c r="T84" s="173">
        <f>H233</f>
        <v>154118</v>
      </c>
      <c r="U84" s="173">
        <f>I233</f>
        <v>134266</v>
      </c>
      <c r="V84" s="173">
        <f>J233</f>
        <v>118624</v>
      </c>
      <c r="W84" s="173">
        <f>K233</f>
        <v>117763</v>
      </c>
      <c r="X84" s="173">
        <f>AA233</f>
        <v>7888.2832303886607</v>
      </c>
      <c r="Y84" s="211">
        <f>(AA84-G84*Cars_fit!$B$2-H84*Cars_fit!$C$2-I84*Cars_fit!$D$2-J84*Cars_fit!$E$2-K84*Cars_fit!$F$2)</f>
        <v>2340.7232386548485</v>
      </c>
      <c r="Z84" s="211">
        <f>C84*Chls_fit!$B$2+D84*Chls_fit!$C$2+E84*Chls_fit!$D$2+F84*Chls_fit!$E$2+G84*Cars_fit!$B$2+H84*Cars_fit!$C$2+I84*Cars_fit!$D$2+J84*Cars_fit!$E$2+K84*Cars_fit!$F$2</f>
        <v>619291.45874883723</v>
      </c>
      <c r="AA84" s="213">
        <f>(B84-C84*Chls_fit!$B$2-D84*Chls_fit!$C$2-E84*Chls_fit!$D$2-F84*Chls_fit!$E$2)</f>
        <v>4717.4032032318773</v>
      </c>
      <c r="AC84">
        <f t="shared" si="25"/>
        <v>550963.18394784501</v>
      </c>
      <c r="AD84" s="36"/>
      <c r="AE84" s="36"/>
    </row>
    <row r="85" spans="1:31" x14ac:dyDescent="0.25">
      <c r="A85" s="18">
        <v>383.199999999998</v>
      </c>
      <c r="B85" s="18">
        <f>single_sample!B85*1000000</f>
        <v>621670.65817912109</v>
      </c>
      <c r="C85" s="35">
        <v>45976</v>
      </c>
      <c r="D85" s="84">
        <v>45641</v>
      </c>
      <c r="E85" s="87">
        <v>19678</v>
      </c>
      <c r="F85" s="36">
        <v>18841</v>
      </c>
      <c r="G85" s="9">
        <v>50130</v>
      </c>
      <c r="H85" s="10">
        <v>31866</v>
      </c>
      <c r="I85" s="11">
        <v>25633</v>
      </c>
      <c r="J85" s="208">
        <v>23961</v>
      </c>
      <c r="K85" s="13">
        <v>29318</v>
      </c>
      <c r="L85" s="35">
        <f t="shared" si="19"/>
        <v>663.99999999998204</v>
      </c>
      <c r="M85" s="34">
        <f t="shared" si="20"/>
        <v>999553.18863728305</v>
      </c>
      <c r="N85" s="34">
        <f t="shared" si="21"/>
        <v>75769</v>
      </c>
      <c r="O85" s="34">
        <f t="shared" si="22"/>
        <v>77800</v>
      </c>
      <c r="P85" s="35">
        <f t="shared" si="23"/>
        <v>9959</v>
      </c>
      <c r="Q85" s="35">
        <f t="shared" si="24"/>
        <v>7209</v>
      </c>
      <c r="S85" s="173"/>
      <c r="T85" s="173"/>
      <c r="U85" s="173"/>
      <c r="V85" s="173"/>
      <c r="W85" s="173"/>
      <c r="X85" s="173"/>
      <c r="Y85" s="211">
        <f>(AA85-G85*Cars_fit!$B$2-H85*Cars_fit!$C$2-I85*Cars_fit!$D$2-J85*Cars_fit!$E$2-K85*Cars_fit!$F$2)</f>
        <v>2559.2659097651722</v>
      </c>
      <c r="Z85" s="211">
        <f>C85*Chls_fit!$B$2+D85*Chls_fit!$C$2+E85*Chls_fit!$D$2+F85*Chls_fit!$E$2+G85*Cars_fit!$B$2+H85*Cars_fit!$C$2+I85*Cars_fit!$D$2+J85*Cars_fit!$E$2+K85*Cars_fit!$F$2</f>
        <v>619111.39226935583</v>
      </c>
      <c r="AA85" s="213">
        <f>(B85-C85*Chls_fit!$B$2-D85*Chls_fit!$C$2-E85*Chls_fit!$D$2-F85*Chls_fit!$E$2)</f>
        <v>4959.3775501664586</v>
      </c>
      <c r="AD85" s="36"/>
      <c r="AE85" s="36"/>
    </row>
    <row r="86" spans="1:31" x14ac:dyDescent="0.25">
      <c r="A86" s="18">
        <v>383.59999999999798</v>
      </c>
      <c r="B86" s="18">
        <f>single_sample!B86*1000000</f>
        <v>620724.31679720094</v>
      </c>
      <c r="C86" s="35">
        <v>45950</v>
      </c>
      <c r="D86" s="84">
        <v>45623</v>
      </c>
      <c r="E86" s="87">
        <v>19434</v>
      </c>
      <c r="F86" s="36">
        <v>18561</v>
      </c>
      <c r="G86" s="9">
        <v>50692</v>
      </c>
      <c r="H86" s="10">
        <v>32489</v>
      </c>
      <c r="I86" s="11">
        <v>26051</v>
      </c>
      <c r="J86" s="208">
        <v>24456</v>
      </c>
      <c r="K86" s="13">
        <v>29707</v>
      </c>
      <c r="L86" s="35">
        <f t="shared" si="19"/>
        <v>664.39999999998201</v>
      </c>
      <c r="M86" s="34">
        <f t="shared" si="20"/>
        <v>997189.10002321901</v>
      </c>
      <c r="N86" s="34">
        <f t="shared" si="21"/>
        <v>75854</v>
      </c>
      <c r="O86" s="34">
        <f t="shared" si="22"/>
        <v>77334</v>
      </c>
      <c r="P86" s="35">
        <f t="shared" si="23"/>
        <v>9359</v>
      </c>
      <c r="Q86" s="35">
        <f t="shared" si="24"/>
        <v>6749</v>
      </c>
      <c r="R86" s="11">
        <f>A235</f>
        <v>443.19999999999499</v>
      </c>
      <c r="S86" s="173">
        <f>G235</f>
        <v>128982</v>
      </c>
      <c r="T86" s="173">
        <f>H235</f>
        <v>154297</v>
      </c>
      <c r="U86" s="173">
        <f>I235</f>
        <v>137052</v>
      </c>
      <c r="V86" s="173">
        <f>J235</f>
        <v>120782</v>
      </c>
      <c r="W86" s="173">
        <f>K235</f>
        <v>119486</v>
      </c>
      <c r="X86" s="173">
        <f>AA235</f>
        <v>7329.2209540737822</v>
      </c>
      <c r="Y86" s="211">
        <f>(AA86-G86*Cars_fit!$B$2-H86*Cars_fit!$C$2-I86*Cars_fit!$D$2-J86*Cars_fit!$E$2-K86*Cars_fit!$F$2)</f>
        <v>2245.0773939633709</v>
      </c>
      <c r="Z86" s="211">
        <f>C86*Chls_fit!$B$2+D86*Chls_fit!$C$2+E86*Chls_fit!$D$2+F86*Chls_fit!$E$2+G86*Cars_fit!$B$2+H86*Cars_fit!$C$2+I86*Cars_fit!$D$2+J86*Cars_fit!$E$2+K86*Cars_fit!$F$2</f>
        <v>618479.23940323759</v>
      </c>
      <c r="AA86" s="213">
        <f>(B86-C86*Chls_fit!$B$2-D86*Chls_fit!$C$2-E86*Chls_fit!$D$2-F86*Chls_fit!$E$2)</f>
        <v>4673.4698323939538</v>
      </c>
      <c r="AC86">
        <f t="shared" si="25"/>
        <v>496970.50692349399</v>
      </c>
      <c r="AD86" s="36"/>
      <c r="AE86" s="36"/>
    </row>
    <row r="87" spans="1:31" x14ac:dyDescent="0.25">
      <c r="A87" s="18">
        <v>383.99999999999801</v>
      </c>
      <c r="B87" s="18">
        <f>single_sample!B87*1000000</f>
        <v>620501.84410115611</v>
      </c>
      <c r="C87" s="35">
        <v>45907</v>
      </c>
      <c r="D87" s="84">
        <v>45622</v>
      </c>
      <c r="E87" s="87">
        <v>19172</v>
      </c>
      <c r="F87" s="36">
        <v>18273</v>
      </c>
      <c r="G87" s="9">
        <v>51234</v>
      </c>
      <c r="H87" s="10">
        <v>33216</v>
      </c>
      <c r="I87" s="11">
        <v>26561</v>
      </c>
      <c r="J87" s="208">
        <v>24900</v>
      </c>
      <c r="K87" s="13">
        <v>30107</v>
      </c>
      <c r="L87" s="35">
        <f t="shared" si="19"/>
        <v>664.79999999998199</v>
      </c>
      <c r="M87" s="34">
        <f t="shared" si="20"/>
        <v>991213.73592443194</v>
      </c>
      <c r="N87" s="34">
        <f t="shared" si="21"/>
        <v>75815</v>
      </c>
      <c r="O87" s="34">
        <f t="shared" si="22"/>
        <v>76675</v>
      </c>
      <c r="P87" s="35">
        <f t="shared" si="23"/>
        <v>8814</v>
      </c>
      <c r="Q87" s="35">
        <f t="shared" si="24"/>
        <v>6337</v>
      </c>
      <c r="S87" s="173"/>
      <c r="T87" s="173"/>
      <c r="U87" s="173"/>
      <c r="V87" s="173"/>
      <c r="W87" s="173"/>
      <c r="X87" s="173"/>
      <c r="Y87" s="211">
        <f>(AA87-G87*Cars_fit!$B$2-H87*Cars_fit!$C$2-I87*Cars_fit!$D$2-J87*Cars_fit!$E$2-K87*Cars_fit!$F$2)</f>
        <v>2669.1569844371274</v>
      </c>
      <c r="Z87" s="211">
        <f>C87*Chls_fit!$B$2+D87*Chls_fit!$C$2+E87*Chls_fit!$D$2+F87*Chls_fit!$E$2+G87*Cars_fit!$B$2+H87*Cars_fit!$C$2+I87*Cars_fit!$D$2+J87*Cars_fit!$E$2+K87*Cars_fit!$F$2</f>
        <v>617832.68711671897</v>
      </c>
      <c r="AA87" s="213">
        <f>(B87-C87*Chls_fit!$B$2-D87*Chls_fit!$C$2-E87*Chls_fit!$D$2-F87*Chls_fit!$E$2)</f>
        <v>5125.3894755655419</v>
      </c>
      <c r="AD87" s="36"/>
      <c r="AE87" s="36"/>
    </row>
    <row r="88" spans="1:31" x14ac:dyDescent="0.25">
      <c r="A88" s="18">
        <v>384.39999999999799</v>
      </c>
      <c r="B88" s="18">
        <f>single_sample!B88*1000000</f>
        <v>619516.41193203395</v>
      </c>
      <c r="C88" s="35">
        <v>45817</v>
      </c>
      <c r="D88" s="84">
        <v>45550</v>
      </c>
      <c r="E88" s="87">
        <v>18862</v>
      </c>
      <c r="F88" s="36">
        <v>17973</v>
      </c>
      <c r="G88" s="9">
        <v>51765</v>
      </c>
      <c r="H88" s="10">
        <v>33886</v>
      </c>
      <c r="I88" s="11">
        <v>27027</v>
      </c>
      <c r="J88" s="208">
        <v>25162</v>
      </c>
      <c r="K88" s="13">
        <v>30514</v>
      </c>
      <c r="L88" s="35">
        <f t="shared" si="19"/>
        <v>665.19999999998197</v>
      </c>
      <c r="M88" s="34">
        <f t="shared" si="20"/>
        <v>983730.54127691698</v>
      </c>
      <c r="N88" s="34">
        <f t="shared" si="21"/>
        <v>75591</v>
      </c>
      <c r="O88" s="34">
        <f t="shared" si="22"/>
        <v>75824</v>
      </c>
      <c r="P88" s="35">
        <f t="shared" si="23"/>
        <v>8293</v>
      </c>
      <c r="Q88" s="35">
        <f t="shared" si="24"/>
        <v>5938</v>
      </c>
      <c r="R88" s="11">
        <f>A237</f>
        <v>443.999999999995</v>
      </c>
      <c r="S88" s="173">
        <f>G237</f>
        <v>126284</v>
      </c>
      <c r="T88" s="173">
        <f>H237</f>
        <v>153841</v>
      </c>
      <c r="U88" s="173">
        <f>I237</f>
        <v>139587</v>
      </c>
      <c r="V88" s="173">
        <f>J237</f>
        <v>122915</v>
      </c>
      <c r="W88" s="173">
        <f>K237</f>
        <v>121331</v>
      </c>
      <c r="X88" s="173">
        <f>AA237</f>
        <v>6081.311666422589</v>
      </c>
      <c r="Y88" s="211">
        <f>(AA88-G88*Cars_fit!$B$2-H88*Cars_fit!$C$2-I88*Cars_fit!$D$2-J88*Cars_fit!$E$2-K88*Cars_fit!$F$2)</f>
        <v>3131.7797619998246</v>
      </c>
      <c r="Z88" s="211">
        <f>C88*Chls_fit!$B$2+D88*Chls_fit!$C$2+E88*Chls_fit!$D$2+F88*Chls_fit!$E$2+G88*Cars_fit!$B$2+H88*Cars_fit!$C$2+I88*Cars_fit!$D$2+J88*Cars_fit!$E$2+K88*Cars_fit!$F$2</f>
        <v>616384.63217003422</v>
      </c>
      <c r="AA88" s="213">
        <f>(B88-C88*Chls_fit!$B$2-D88*Chls_fit!$C$2-E88*Chls_fit!$D$2-F88*Chls_fit!$E$2)</f>
        <v>5615.6315275532761</v>
      </c>
      <c r="AC88">
        <f t="shared" si="25"/>
        <v>446876.10420517199</v>
      </c>
      <c r="AD88" s="36"/>
      <c r="AE88" s="36"/>
    </row>
    <row r="89" spans="1:31" x14ac:dyDescent="0.25">
      <c r="A89" s="18">
        <v>384.79999999999802</v>
      </c>
      <c r="B89" s="18">
        <f>single_sample!B89*1000000</f>
        <v>618737.16043835005</v>
      </c>
      <c r="C89" s="35">
        <v>45825</v>
      </c>
      <c r="D89" s="84">
        <v>45531</v>
      </c>
      <c r="E89" s="87">
        <v>18594</v>
      </c>
      <c r="F89" s="36">
        <v>17663</v>
      </c>
      <c r="G89" s="9">
        <v>52289</v>
      </c>
      <c r="H89" s="10">
        <v>34636</v>
      </c>
      <c r="I89" s="11">
        <v>27507</v>
      </c>
      <c r="J89" s="208">
        <v>25542</v>
      </c>
      <c r="K89" s="13">
        <v>30930</v>
      </c>
      <c r="L89" s="35">
        <f t="shared" si="19"/>
        <v>665.59999999998195</v>
      </c>
      <c r="M89" s="34">
        <f t="shared" si="20"/>
        <v>973887.13614621002</v>
      </c>
      <c r="N89" s="34">
        <f t="shared" si="21"/>
        <v>75178</v>
      </c>
      <c r="O89" s="34">
        <f t="shared" si="22"/>
        <v>74818</v>
      </c>
      <c r="P89" s="35">
        <f t="shared" si="23"/>
        <v>7792</v>
      </c>
      <c r="Q89" s="35">
        <f t="shared" si="24"/>
        <v>5567</v>
      </c>
      <c r="S89" s="173"/>
      <c r="T89" s="173"/>
      <c r="U89" s="173"/>
      <c r="V89" s="173"/>
      <c r="W89" s="173"/>
      <c r="X89" s="173"/>
      <c r="Y89" s="211">
        <f>(AA89-G89*Cars_fit!$B$2-H89*Cars_fit!$C$2-I89*Cars_fit!$D$2-J89*Cars_fit!$E$2-K89*Cars_fit!$F$2)</f>
        <v>2816.1866653805018</v>
      </c>
      <c r="Z89" s="211">
        <f>C89*Chls_fit!$B$2+D89*Chls_fit!$C$2+E89*Chls_fit!$D$2+F89*Chls_fit!$E$2+G89*Cars_fit!$B$2+H89*Cars_fit!$C$2+I89*Cars_fit!$D$2+J89*Cars_fit!$E$2+K89*Cars_fit!$F$2</f>
        <v>615920.97377296956</v>
      </c>
      <c r="AA89" s="213">
        <f>(B89-C89*Chls_fit!$B$2-D89*Chls_fit!$C$2-E89*Chls_fit!$D$2-F89*Chls_fit!$E$2)</f>
        <v>5327.6207108576928</v>
      </c>
      <c r="AD89" s="36"/>
      <c r="AE89" s="36"/>
    </row>
    <row r="90" spans="1:31" x14ac:dyDescent="0.25">
      <c r="A90" s="18">
        <v>385.199999999998</v>
      </c>
      <c r="B90" s="18">
        <f>single_sample!B90*1000000</f>
        <v>617680.25125914405</v>
      </c>
      <c r="C90" s="35">
        <v>45755</v>
      </c>
      <c r="D90" s="84">
        <v>45496</v>
      </c>
      <c r="E90" s="87">
        <v>18298</v>
      </c>
      <c r="F90" s="36">
        <v>17332</v>
      </c>
      <c r="G90" s="9">
        <v>52848</v>
      </c>
      <c r="H90" s="10">
        <v>35411</v>
      </c>
      <c r="I90" s="11">
        <v>28063</v>
      </c>
      <c r="J90" s="208">
        <v>26024</v>
      </c>
      <c r="K90" s="13">
        <v>31367</v>
      </c>
      <c r="L90" s="35">
        <f t="shared" si="19"/>
        <v>665.99999999998204</v>
      </c>
      <c r="M90" s="34">
        <f t="shared" si="20"/>
        <v>962093.81732345198</v>
      </c>
      <c r="N90" s="34">
        <f t="shared" si="21"/>
        <v>74581</v>
      </c>
      <c r="O90" s="34">
        <f t="shared" si="22"/>
        <v>73594</v>
      </c>
      <c r="P90" s="35">
        <f t="shared" si="23"/>
        <v>7317</v>
      </c>
      <c r="Q90" s="35">
        <f t="shared" si="24"/>
        <v>5202</v>
      </c>
      <c r="R90" s="11">
        <f>A239</f>
        <v>444.79999999999501</v>
      </c>
      <c r="S90" s="173">
        <f>G239</f>
        <v>123228</v>
      </c>
      <c r="T90" s="173">
        <f>H239</f>
        <v>152749</v>
      </c>
      <c r="U90" s="173">
        <f>I239</f>
        <v>141826</v>
      </c>
      <c r="V90" s="173">
        <f>J239</f>
        <v>125163</v>
      </c>
      <c r="W90" s="173">
        <f>K239</f>
        <v>123052</v>
      </c>
      <c r="X90" s="173">
        <f>AA239</f>
        <v>5744.6105764651584</v>
      </c>
      <c r="Y90" s="211">
        <f>(AA90-G90*Cars_fit!$B$2-H90*Cars_fit!$C$2-I90*Cars_fit!$D$2-J90*Cars_fit!$E$2-K90*Cars_fit!$F$2)</f>
        <v>2853.4329154133839</v>
      </c>
      <c r="Z90" s="211">
        <f>C90*Chls_fit!$B$2+D90*Chls_fit!$C$2+E90*Chls_fit!$D$2+F90*Chls_fit!$E$2+G90*Cars_fit!$B$2+H90*Cars_fit!$C$2+I90*Cars_fit!$D$2+J90*Cars_fit!$E$2+K90*Cars_fit!$F$2</f>
        <v>614826.81834373053</v>
      </c>
      <c r="AA90" s="213">
        <f>(B90-C90*Chls_fit!$B$2-D90*Chls_fit!$C$2-E90*Chls_fit!$D$2-F90*Chls_fit!$E$2)</f>
        <v>5394.1370444025924</v>
      </c>
      <c r="AC90">
        <f t="shared" si="25"/>
        <v>403353.862926737</v>
      </c>
      <c r="AD90" s="36"/>
      <c r="AE90" s="36"/>
    </row>
    <row r="91" spans="1:31" x14ac:dyDescent="0.25">
      <c r="A91" s="18">
        <v>385.59999999999798</v>
      </c>
      <c r="B91" s="18">
        <f>single_sample!B91*1000000</f>
        <v>616903.99116825603</v>
      </c>
      <c r="C91" s="35">
        <v>45739</v>
      </c>
      <c r="D91" s="84">
        <v>45442</v>
      </c>
      <c r="E91" s="87">
        <v>17997</v>
      </c>
      <c r="F91" s="36">
        <v>17034</v>
      </c>
      <c r="G91" s="9">
        <v>53382</v>
      </c>
      <c r="H91" s="10">
        <v>36184</v>
      </c>
      <c r="I91" s="11">
        <v>28611</v>
      </c>
      <c r="J91" s="208">
        <v>26383</v>
      </c>
      <c r="K91" s="13">
        <v>31792</v>
      </c>
      <c r="L91" s="35">
        <f t="shared" si="19"/>
        <v>666.39999999998201</v>
      </c>
      <c r="M91" s="34">
        <f t="shared" si="20"/>
        <v>947897.24047234701</v>
      </c>
      <c r="N91" s="34">
        <f t="shared" si="21"/>
        <v>73845</v>
      </c>
      <c r="O91" s="34">
        <f t="shared" si="22"/>
        <v>72259</v>
      </c>
      <c r="P91" s="35">
        <f t="shared" si="23"/>
        <v>6837</v>
      </c>
      <c r="Q91" s="35">
        <f t="shared" si="24"/>
        <v>4857</v>
      </c>
      <c r="S91" s="173"/>
      <c r="T91" s="173"/>
      <c r="U91" s="173"/>
      <c r="V91" s="173"/>
      <c r="W91" s="173"/>
      <c r="X91" s="173"/>
      <c r="Y91" s="211">
        <f>(AA91-G91*Cars_fit!$B$2-H91*Cars_fit!$C$2-I91*Cars_fit!$D$2-J91*Cars_fit!$E$2-K91*Cars_fit!$F$2)</f>
        <v>2931.9309979955619</v>
      </c>
      <c r="Z91" s="211">
        <f>C91*Chls_fit!$B$2+D91*Chls_fit!$C$2+E91*Chls_fit!$D$2+F91*Chls_fit!$E$2+G91*Cars_fit!$B$2+H91*Cars_fit!$C$2+I91*Cars_fit!$D$2+J91*Cars_fit!$E$2+K91*Cars_fit!$F$2</f>
        <v>613972.06017026037</v>
      </c>
      <c r="AA91" s="213">
        <f>(B91-C91*Chls_fit!$B$2-D91*Chls_fit!$C$2-E91*Chls_fit!$D$2-F91*Chls_fit!$E$2)</f>
        <v>5500.7679470088788</v>
      </c>
      <c r="AD91" s="36"/>
      <c r="AE91" s="36"/>
    </row>
    <row r="92" spans="1:31" x14ac:dyDescent="0.25">
      <c r="A92" s="18">
        <v>385.99999999999801</v>
      </c>
      <c r="B92" s="18">
        <f>single_sample!B92*1000000</f>
        <v>615947.20997865207</v>
      </c>
      <c r="C92" s="35">
        <v>45738</v>
      </c>
      <c r="D92" s="84">
        <v>45401</v>
      </c>
      <c r="E92" s="87">
        <v>17730</v>
      </c>
      <c r="F92" s="36">
        <v>16718</v>
      </c>
      <c r="G92" s="9">
        <v>53950</v>
      </c>
      <c r="H92" s="10">
        <v>36944</v>
      </c>
      <c r="I92" s="11">
        <v>29151</v>
      </c>
      <c r="J92" s="208">
        <v>26606</v>
      </c>
      <c r="K92" s="13">
        <v>32217</v>
      </c>
      <c r="L92" s="35">
        <f t="shared" si="19"/>
        <v>666.79999999998199</v>
      </c>
      <c r="M92" s="34">
        <f t="shared" si="20"/>
        <v>931793.68564441998</v>
      </c>
      <c r="N92" s="34">
        <f t="shared" si="21"/>
        <v>72930</v>
      </c>
      <c r="O92" s="34">
        <f t="shared" si="22"/>
        <v>70767</v>
      </c>
      <c r="P92" s="35">
        <f t="shared" si="23"/>
        <v>6444</v>
      </c>
      <c r="Q92" s="35">
        <f t="shared" si="24"/>
        <v>4590</v>
      </c>
      <c r="R92" s="11">
        <f>A241</f>
        <v>445.59999999999502</v>
      </c>
      <c r="S92" s="173">
        <f>G241</f>
        <v>119880</v>
      </c>
      <c r="T92" s="173">
        <f>H241</f>
        <v>151072</v>
      </c>
      <c r="U92" s="173">
        <f>I241</f>
        <v>143708</v>
      </c>
      <c r="V92" s="173">
        <f>J241</f>
        <v>127473</v>
      </c>
      <c r="W92" s="173">
        <f>K241</f>
        <v>124716</v>
      </c>
      <c r="X92" s="173">
        <f>AA241</f>
        <v>5302.8744130004779</v>
      </c>
      <c r="Y92" s="211">
        <f>(AA92-G92*Cars_fit!$B$2-H92*Cars_fit!$C$2-I92*Cars_fit!$D$2-J92*Cars_fit!$E$2-K92*Cars_fit!$F$2)</f>
        <v>2642.1094876352254</v>
      </c>
      <c r="Z92" s="211">
        <f>C92*Chls_fit!$B$2+D92*Chls_fit!$C$2+E92*Chls_fit!$D$2+F92*Chls_fit!$E$2+G92*Cars_fit!$B$2+H92*Cars_fit!$C$2+I92*Cars_fit!$D$2+J92*Cars_fit!$E$2+K92*Cars_fit!$F$2</f>
        <v>613305.10049101687</v>
      </c>
      <c r="AA92" s="213">
        <f>(B92-C92*Chls_fit!$B$2-D92*Chls_fit!$C$2-E92*Chls_fit!$D$2-F92*Chls_fit!$E$2)</f>
        <v>5240.2543258759815</v>
      </c>
      <c r="AC92">
        <f t="shared" si="25"/>
        <v>365301.09889818</v>
      </c>
      <c r="AD92" s="36"/>
      <c r="AE92" s="36"/>
    </row>
    <row r="93" spans="1:31" x14ac:dyDescent="0.25">
      <c r="A93" s="18">
        <v>386.39999999999799</v>
      </c>
      <c r="B93" s="18">
        <f>single_sample!B93*1000000</f>
        <v>614859.54389859701</v>
      </c>
      <c r="C93" s="35">
        <v>45667</v>
      </c>
      <c r="D93" s="84">
        <v>45339</v>
      </c>
      <c r="E93" s="87">
        <v>17384</v>
      </c>
      <c r="F93" s="36">
        <v>16372</v>
      </c>
      <c r="G93" s="9">
        <v>54524</v>
      </c>
      <c r="H93" s="10">
        <v>37813</v>
      </c>
      <c r="I93" s="11">
        <v>29754</v>
      </c>
      <c r="J93" s="208">
        <v>26970</v>
      </c>
      <c r="K93" s="13">
        <v>32617</v>
      </c>
      <c r="L93" s="35">
        <f t="shared" si="19"/>
        <v>667.19999999998197</v>
      </c>
      <c r="M93" s="34">
        <f t="shared" si="20"/>
        <v>914216.41225155606</v>
      </c>
      <c r="N93" s="34">
        <f t="shared" si="21"/>
        <v>71840</v>
      </c>
      <c r="O93" s="34">
        <f t="shared" si="22"/>
        <v>69121</v>
      </c>
      <c r="P93" s="35">
        <f t="shared" si="23"/>
        <v>6030</v>
      </c>
      <c r="Q93" s="35">
        <f t="shared" si="24"/>
        <v>4277</v>
      </c>
      <c r="S93" s="173"/>
      <c r="T93" s="173"/>
      <c r="U93" s="173"/>
      <c r="V93" s="173"/>
      <c r="W93" s="173"/>
      <c r="X93" s="173"/>
      <c r="Y93" s="211">
        <f>(AA93-G93*Cars_fit!$B$2-H93*Cars_fit!$C$2-I93*Cars_fit!$D$2-J93*Cars_fit!$E$2-K93*Cars_fit!$F$2)</f>
        <v>2875.2419992570376</v>
      </c>
      <c r="Z93" s="211">
        <f>C93*Chls_fit!$B$2+D93*Chls_fit!$C$2+E93*Chls_fit!$D$2+F93*Chls_fit!$E$2+G93*Cars_fit!$B$2+H93*Cars_fit!$C$2+I93*Cars_fit!$D$2+J93*Cars_fit!$E$2+K93*Cars_fit!$F$2</f>
        <v>611984.30189934</v>
      </c>
      <c r="AA93" s="213">
        <f>(B93-C93*Chls_fit!$B$2-D93*Chls_fit!$C$2-E93*Chls_fit!$D$2-F93*Chls_fit!$E$2)</f>
        <v>5502.3328376811132</v>
      </c>
      <c r="AD93" s="36"/>
      <c r="AE93" s="36"/>
    </row>
    <row r="94" spans="1:31" x14ac:dyDescent="0.25">
      <c r="A94" s="18">
        <v>386.79999999999802</v>
      </c>
      <c r="B94" s="18">
        <f>single_sample!B94*1000000</f>
        <v>614121.63841319701</v>
      </c>
      <c r="C94" s="35">
        <v>45595</v>
      </c>
      <c r="D94" s="84">
        <v>45289</v>
      </c>
      <c r="E94" s="87">
        <v>17079</v>
      </c>
      <c r="F94" s="36">
        <v>16056</v>
      </c>
      <c r="G94" s="9">
        <v>55084</v>
      </c>
      <c r="H94" s="10">
        <v>38576</v>
      </c>
      <c r="I94" s="11">
        <v>30287</v>
      </c>
      <c r="J94" s="208">
        <v>27467</v>
      </c>
      <c r="K94" s="13">
        <v>33041</v>
      </c>
      <c r="L94" s="35">
        <f t="shared" si="19"/>
        <v>667.59999999998195</v>
      </c>
      <c r="M94" s="34">
        <f t="shared" si="20"/>
        <v>894037.644288496</v>
      </c>
      <c r="N94" s="34">
        <f t="shared" si="21"/>
        <v>70602</v>
      </c>
      <c r="O94" s="34">
        <f t="shared" si="22"/>
        <v>67342</v>
      </c>
      <c r="P94" s="35">
        <f t="shared" si="23"/>
        <v>5683</v>
      </c>
      <c r="Q94" s="35">
        <f t="shared" si="24"/>
        <v>3996</v>
      </c>
      <c r="R94" s="11">
        <f>A243</f>
        <v>446.39999999999498</v>
      </c>
      <c r="S94" s="173">
        <f>G243</f>
        <v>116271</v>
      </c>
      <c r="T94" s="173">
        <f>H243</f>
        <v>148858</v>
      </c>
      <c r="U94" s="173">
        <f>I243</f>
        <v>145192</v>
      </c>
      <c r="V94" s="173">
        <f>J243</f>
        <v>129631</v>
      </c>
      <c r="W94" s="173">
        <f>K243</f>
        <v>126318</v>
      </c>
      <c r="X94" s="173">
        <f>AA243</f>
        <v>4937.3597131579081</v>
      </c>
      <c r="Y94" s="211">
        <f>(AA94-G94*Cars_fit!$B$2-H94*Cars_fit!$C$2-I94*Cars_fit!$D$2-J94*Cars_fit!$E$2-K94*Cars_fit!$F$2)</f>
        <v>3336.0633882976849</v>
      </c>
      <c r="Z94" s="211">
        <f>C94*Chls_fit!$B$2+D94*Chls_fit!$C$2+E94*Chls_fit!$D$2+F94*Chls_fit!$E$2+G94*Cars_fit!$B$2+H94*Cars_fit!$C$2+I94*Cars_fit!$D$2+J94*Cars_fit!$E$2+K94*Cars_fit!$F$2</f>
        <v>610785.57502489933</v>
      </c>
      <c r="AA94" s="213">
        <f>(B94-C94*Chls_fit!$B$2-D94*Chls_fit!$C$2-E94*Chls_fit!$D$2-F94*Chls_fit!$E$2)</f>
        <v>5992.1628589099219</v>
      </c>
      <c r="AC94">
        <f t="shared" si="25"/>
        <v>332576.65499469102</v>
      </c>
      <c r="AD94" s="36"/>
      <c r="AE94" s="36"/>
    </row>
    <row r="95" spans="1:31" x14ac:dyDescent="0.25">
      <c r="A95" s="18">
        <v>387.199999999998</v>
      </c>
      <c r="B95" s="18">
        <f>single_sample!B95*1000000</f>
        <v>612495.57331981591</v>
      </c>
      <c r="C95" s="35">
        <v>45521</v>
      </c>
      <c r="D95" s="84">
        <v>45207</v>
      </c>
      <c r="E95" s="87">
        <v>16739</v>
      </c>
      <c r="F95" s="36">
        <v>15689</v>
      </c>
      <c r="G95" s="9">
        <v>55644</v>
      </c>
      <c r="H95" s="10">
        <v>39424</v>
      </c>
      <c r="I95" s="11">
        <v>30896</v>
      </c>
      <c r="J95" s="208">
        <v>27930</v>
      </c>
      <c r="K95" s="13">
        <v>33527</v>
      </c>
      <c r="L95" s="35">
        <f t="shared" si="19"/>
        <v>667.99999999998204</v>
      </c>
      <c r="M95" s="34">
        <f t="shared" si="20"/>
        <v>872887.20718579006</v>
      </c>
      <c r="N95" s="34">
        <f t="shared" si="21"/>
        <v>69255</v>
      </c>
      <c r="O95" s="34">
        <f t="shared" si="22"/>
        <v>65447</v>
      </c>
      <c r="P95" s="35">
        <f t="shared" si="23"/>
        <v>5337</v>
      </c>
      <c r="Q95" s="35">
        <f t="shared" si="24"/>
        <v>3729</v>
      </c>
      <c r="S95" s="173"/>
      <c r="T95" s="173"/>
      <c r="U95" s="173"/>
      <c r="V95" s="173"/>
      <c r="W95" s="173"/>
      <c r="X95" s="173"/>
      <c r="Y95" s="211">
        <f>(AA95-G95*Cars_fit!$B$2-H95*Cars_fit!$C$2-I95*Cars_fit!$D$2-J95*Cars_fit!$E$2-K95*Cars_fit!$F$2)</f>
        <v>3192.3008422620769</v>
      </c>
      <c r="Z95" s="211">
        <f>C95*Chls_fit!$B$2+D95*Chls_fit!$C$2+E95*Chls_fit!$D$2+F95*Chls_fit!$E$2+G95*Cars_fit!$B$2+H95*Cars_fit!$C$2+I95*Cars_fit!$D$2+J95*Cars_fit!$E$2+K95*Cars_fit!$F$2</f>
        <v>609303.27247755381</v>
      </c>
      <c r="AA95" s="213">
        <f>(B95-C95*Chls_fit!$B$2-D95*Chls_fit!$C$2-E95*Chls_fit!$D$2-F95*Chls_fit!$E$2)</f>
        <v>5878.8206954726447</v>
      </c>
      <c r="AD95" s="36"/>
      <c r="AE95" s="36"/>
    </row>
    <row r="96" spans="1:31" x14ac:dyDescent="0.25">
      <c r="A96" s="18">
        <v>387.59999999999798</v>
      </c>
      <c r="B96" s="18">
        <f>single_sample!B96*1000000</f>
        <v>611304.98954234202</v>
      </c>
      <c r="C96" s="35">
        <v>45492</v>
      </c>
      <c r="D96" s="84">
        <v>45157</v>
      </c>
      <c r="E96" s="87">
        <v>16375</v>
      </c>
      <c r="F96" s="36">
        <v>15379</v>
      </c>
      <c r="G96" s="9">
        <v>56273</v>
      </c>
      <c r="H96" s="10">
        <v>40295</v>
      </c>
      <c r="I96" s="11">
        <v>31491</v>
      </c>
      <c r="J96" s="208">
        <v>28330</v>
      </c>
      <c r="K96" s="13">
        <v>34003</v>
      </c>
      <c r="L96" s="35">
        <f t="shared" si="19"/>
        <v>668.39999999998201</v>
      </c>
      <c r="M96" s="34">
        <f t="shared" si="20"/>
        <v>849889.00782443001</v>
      </c>
      <c r="N96" s="34">
        <f t="shared" si="21"/>
        <v>67755</v>
      </c>
      <c r="O96" s="34">
        <f t="shared" si="22"/>
        <v>63469</v>
      </c>
      <c r="P96" s="35">
        <f t="shared" si="23"/>
        <v>5021</v>
      </c>
      <c r="Q96" s="35">
        <f t="shared" si="24"/>
        <v>3517</v>
      </c>
      <c r="R96" s="11">
        <f>A245</f>
        <v>447.19999999999402</v>
      </c>
      <c r="S96" s="173">
        <f>G245</f>
        <v>112574</v>
      </c>
      <c r="T96" s="173">
        <f>H245</f>
        <v>146177</v>
      </c>
      <c r="U96" s="173">
        <f>I245</f>
        <v>146286</v>
      </c>
      <c r="V96" s="173">
        <f>J245</f>
        <v>131896</v>
      </c>
      <c r="W96" s="173">
        <f>K245</f>
        <v>127835</v>
      </c>
      <c r="X96" s="173">
        <f>AA245</f>
        <v>4560.5127826620446</v>
      </c>
      <c r="Y96" s="211">
        <f>(AA96-G96*Cars_fit!$B$2-H96*Cars_fit!$C$2-I96*Cars_fit!$D$2-J96*Cars_fit!$E$2-K96*Cars_fit!$F$2)</f>
        <v>2957.1195892528958</v>
      </c>
      <c r="Z96" s="211">
        <f>C96*Chls_fit!$B$2+D96*Chls_fit!$C$2+E96*Chls_fit!$D$2+F96*Chls_fit!$E$2+G96*Cars_fit!$B$2+H96*Cars_fit!$C$2+I96*Cars_fit!$D$2+J96*Cars_fit!$E$2+K96*Cars_fit!$F$2</f>
        <v>608347.86995308916</v>
      </c>
      <c r="AA96" s="213">
        <f>(B96-C96*Chls_fit!$B$2-D96*Chls_fit!$C$2-E96*Chls_fit!$D$2-F96*Chls_fit!$E$2)</f>
        <v>5676.2168226483172</v>
      </c>
      <c r="AC96">
        <f t="shared" si="25"/>
        <v>305200.46442687401</v>
      </c>
      <c r="AD96" s="36"/>
      <c r="AE96" s="36"/>
    </row>
    <row r="97" spans="1:31" x14ac:dyDescent="0.25">
      <c r="A97" s="18">
        <v>387.99999999999801</v>
      </c>
      <c r="B97" s="18">
        <f>single_sample!B97*1000000</f>
        <v>610384.29343416006</v>
      </c>
      <c r="C97" s="35">
        <v>45413</v>
      </c>
      <c r="D97" s="84">
        <v>45074</v>
      </c>
      <c r="E97" s="87">
        <v>16021</v>
      </c>
      <c r="F97" s="36">
        <v>15049</v>
      </c>
      <c r="G97" s="9">
        <v>56904</v>
      </c>
      <c r="H97" s="10">
        <v>41123</v>
      </c>
      <c r="I97" s="11">
        <v>32143</v>
      </c>
      <c r="J97" s="208">
        <v>28752</v>
      </c>
      <c r="K97" s="13">
        <v>34528</v>
      </c>
      <c r="L97" s="35">
        <f t="shared" ref="L97:L125" si="26">A799</f>
        <v>668.79999999998199</v>
      </c>
      <c r="M97" s="34">
        <f t="shared" ref="M97:M125" si="27">B799</f>
        <v>825518.96374470298</v>
      </c>
      <c r="N97" s="34">
        <f t="shared" ref="N97:N125" si="28">C799</f>
        <v>66145</v>
      </c>
      <c r="O97" s="34">
        <f t="shared" ref="O97:O125" si="29">D799</f>
        <v>61387</v>
      </c>
      <c r="P97" s="35">
        <f t="shared" ref="P97:P125" si="30">E799</f>
        <v>4701</v>
      </c>
      <c r="Q97" s="35">
        <f t="shared" ref="Q97:Q125" si="31">F799</f>
        <v>3283</v>
      </c>
      <c r="S97" s="173"/>
      <c r="T97" s="173"/>
      <c r="U97" s="173"/>
      <c r="V97" s="173"/>
      <c r="W97" s="173"/>
      <c r="X97" s="173"/>
      <c r="Y97" s="211">
        <f>(AA97-G97*Cars_fit!$B$2-H97*Cars_fit!$C$2-I97*Cars_fit!$D$2-J97*Cars_fit!$E$2-K97*Cars_fit!$F$2)</f>
        <v>3532.4645988980997</v>
      </c>
      <c r="Z97" s="211">
        <f>C97*Chls_fit!$B$2+D97*Chls_fit!$C$2+E97*Chls_fit!$D$2+F97*Chls_fit!$E$2+G97*Cars_fit!$B$2+H97*Cars_fit!$C$2+I97*Cars_fit!$D$2+J97*Cars_fit!$E$2+K97*Cars_fit!$F$2</f>
        <v>606851.82883526199</v>
      </c>
      <c r="AA97" s="213">
        <f>(B97-C97*Chls_fit!$B$2-D97*Chls_fit!$C$2-E97*Chls_fit!$D$2-F97*Chls_fit!$E$2)</f>
        <v>6285.3240724236093</v>
      </c>
      <c r="AD97" s="36"/>
      <c r="AE97" s="36"/>
    </row>
    <row r="98" spans="1:31" x14ac:dyDescent="0.25">
      <c r="A98" s="18">
        <v>388.39999999999799</v>
      </c>
      <c r="B98" s="18">
        <f>single_sample!B98*1000000</f>
        <v>609157.40520995494</v>
      </c>
      <c r="C98" s="35">
        <v>45397</v>
      </c>
      <c r="D98" s="84">
        <v>45011</v>
      </c>
      <c r="E98" s="87">
        <v>15709</v>
      </c>
      <c r="F98" s="36">
        <v>14690</v>
      </c>
      <c r="G98" s="9">
        <v>57444</v>
      </c>
      <c r="H98" s="10">
        <v>41952</v>
      </c>
      <c r="I98" s="11">
        <v>32794</v>
      </c>
      <c r="J98" s="208">
        <v>29195</v>
      </c>
      <c r="K98" s="13">
        <v>35107</v>
      </c>
      <c r="L98" s="35">
        <f t="shared" si="26"/>
        <v>669.19999999998197</v>
      </c>
      <c r="M98" s="34">
        <f t="shared" si="27"/>
        <v>800361.30910165806</v>
      </c>
      <c r="N98" s="34">
        <f t="shared" si="28"/>
        <v>64405</v>
      </c>
      <c r="O98" s="34">
        <f t="shared" si="29"/>
        <v>59215</v>
      </c>
      <c r="P98" s="35">
        <f t="shared" si="30"/>
        <v>4395</v>
      </c>
      <c r="Q98" s="35">
        <f t="shared" si="31"/>
        <v>3063</v>
      </c>
      <c r="R98" s="11">
        <f>A247</f>
        <v>447.99999999999397</v>
      </c>
      <c r="S98" s="173">
        <f>G247</f>
        <v>108801</v>
      </c>
      <c r="T98" s="173">
        <f>H247</f>
        <v>142967</v>
      </c>
      <c r="U98" s="173">
        <f>I247</f>
        <v>146914</v>
      </c>
      <c r="V98" s="173">
        <f>J247</f>
        <v>134051</v>
      </c>
      <c r="W98" s="173">
        <f>K247</f>
        <v>129201</v>
      </c>
      <c r="X98" s="173">
        <f>AA247</f>
        <v>4275.0356171474996</v>
      </c>
      <c r="Y98" s="211">
        <f>(AA98-G98*Cars_fit!$B$2-H98*Cars_fit!$C$2-I98*Cars_fit!$D$2-J98*Cars_fit!$E$2-K98*Cars_fit!$F$2)</f>
        <v>3271.5498647831423</v>
      </c>
      <c r="Z98" s="211">
        <f>C98*Chls_fit!$B$2+D98*Chls_fit!$C$2+E98*Chls_fit!$D$2+F98*Chls_fit!$E$2+G98*Cars_fit!$B$2+H98*Cars_fit!$C$2+I98*Cars_fit!$D$2+J98*Cars_fit!$E$2+K98*Cars_fit!$F$2</f>
        <v>605885.85534517188</v>
      </c>
      <c r="AA98" s="213">
        <f>(B98-C98*Chls_fit!$B$2-D98*Chls_fit!$C$2-E98*Chls_fit!$D$2-F98*Chls_fit!$E$2)</f>
        <v>6056.2561293438066</v>
      </c>
      <c r="AC98">
        <f t="shared" si="25"/>
        <v>282737.56793981901</v>
      </c>
      <c r="AD98" s="36"/>
      <c r="AE98" s="36"/>
    </row>
    <row r="99" spans="1:31" x14ac:dyDescent="0.25">
      <c r="A99" s="18">
        <v>388.79999999999802</v>
      </c>
      <c r="B99" s="18">
        <f>single_sample!B99*1000000</f>
        <v>608313.6303001499</v>
      </c>
      <c r="C99" s="35">
        <v>45351</v>
      </c>
      <c r="D99" s="84">
        <v>44964</v>
      </c>
      <c r="E99" s="87">
        <v>15393</v>
      </c>
      <c r="F99" s="36">
        <v>14392</v>
      </c>
      <c r="G99" s="9">
        <v>58117</v>
      </c>
      <c r="H99" s="10">
        <v>42804</v>
      </c>
      <c r="I99" s="11">
        <v>33476</v>
      </c>
      <c r="J99" s="208">
        <v>29611</v>
      </c>
      <c r="K99" s="13">
        <v>35689</v>
      </c>
      <c r="L99" s="35">
        <f t="shared" si="26"/>
        <v>669.59999999998195</v>
      </c>
      <c r="M99" s="34">
        <f t="shared" si="27"/>
        <v>774185.79141853808</v>
      </c>
      <c r="N99" s="34">
        <f t="shared" si="28"/>
        <v>62579</v>
      </c>
      <c r="O99" s="34">
        <f t="shared" si="29"/>
        <v>57028</v>
      </c>
      <c r="P99" s="35">
        <f t="shared" si="30"/>
        <v>4118</v>
      </c>
      <c r="Q99" s="35">
        <f t="shared" si="31"/>
        <v>2872</v>
      </c>
      <c r="S99" s="173"/>
      <c r="T99" s="173"/>
      <c r="U99" s="173"/>
      <c r="V99" s="173"/>
      <c r="W99" s="173"/>
      <c r="X99" s="173"/>
      <c r="Y99" s="211">
        <f>(AA99-G99*Cars_fit!$B$2-H99*Cars_fit!$C$2-I99*Cars_fit!$D$2-J99*Cars_fit!$E$2-K99*Cars_fit!$F$2)</f>
        <v>3427.3860002866982</v>
      </c>
      <c r="Z99" s="211">
        <f>C99*Chls_fit!$B$2+D99*Chls_fit!$C$2+E99*Chls_fit!$D$2+F99*Chls_fit!$E$2+G99*Cars_fit!$B$2+H99*Cars_fit!$C$2+I99*Cars_fit!$D$2+J99*Cars_fit!$E$2+K99*Cars_fit!$F$2</f>
        <v>604886.24429986323</v>
      </c>
      <c r="AA99" s="213">
        <f>(B99-C99*Chls_fit!$B$2-D99*Chls_fit!$C$2-E99*Chls_fit!$D$2-F99*Chls_fit!$E$2)</f>
        <v>6248.6039606227932</v>
      </c>
      <c r="AD99" s="36"/>
      <c r="AE99" s="36"/>
    </row>
    <row r="100" spans="1:31" x14ac:dyDescent="0.25">
      <c r="A100" s="18">
        <v>389.199999999998</v>
      </c>
      <c r="B100" s="18">
        <f>single_sample!B100*1000000</f>
        <v>606683.93639357993</v>
      </c>
      <c r="C100" s="35">
        <v>45323</v>
      </c>
      <c r="D100" s="84">
        <v>44933</v>
      </c>
      <c r="E100" s="87">
        <v>15067</v>
      </c>
      <c r="F100" s="36">
        <v>14087</v>
      </c>
      <c r="G100" s="9">
        <v>58715</v>
      </c>
      <c r="H100" s="10">
        <v>43603</v>
      </c>
      <c r="I100" s="11">
        <v>34115</v>
      </c>
      <c r="J100" s="208">
        <v>30036</v>
      </c>
      <c r="K100" s="13">
        <v>36188</v>
      </c>
      <c r="L100" s="35">
        <f t="shared" si="26"/>
        <v>669.99999999998204</v>
      </c>
      <c r="M100" s="34">
        <f t="shared" si="27"/>
        <v>747069.07882192102</v>
      </c>
      <c r="N100" s="34">
        <f t="shared" si="28"/>
        <v>60665</v>
      </c>
      <c r="O100" s="34">
        <f t="shared" si="29"/>
        <v>54785</v>
      </c>
      <c r="P100" s="35">
        <f t="shared" si="30"/>
        <v>3873</v>
      </c>
      <c r="Q100" s="35">
        <f t="shared" si="31"/>
        <v>2692</v>
      </c>
      <c r="R100" s="11">
        <f>A249</f>
        <v>448.79999999999399</v>
      </c>
      <c r="S100" s="173">
        <f>G249</f>
        <v>104953</v>
      </c>
      <c r="T100" s="173">
        <f>H249</f>
        <v>139296</v>
      </c>
      <c r="U100" s="173">
        <f>I249</f>
        <v>147104</v>
      </c>
      <c r="V100" s="173">
        <f>J249</f>
        <v>136066</v>
      </c>
      <c r="W100" s="173">
        <f>K249</f>
        <v>130431</v>
      </c>
      <c r="X100" s="173">
        <f>AA249</f>
        <v>4460.8964629832626</v>
      </c>
      <c r="Y100" s="211">
        <f>(AA100-G100*Cars_fit!$B$2-H100*Cars_fit!$C$2-I100*Cars_fit!$D$2-J100*Cars_fit!$E$2-K100*Cars_fit!$F$2)</f>
        <v>2595.2253866648907</v>
      </c>
      <c r="Z100" s="211">
        <f>C100*Chls_fit!$B$2+D100*Chls_fit!$C$2+E100*Chls_fit!$D$2+F100*Chls_fit!$E$2+G100*Cars_fit!$B$2+H100*Cars_fit!$C$2+I100*Cars_fit!$D$2+J100*Cars_fit!$E$2+K100*Cars_fit!$F$2</f>
        <v>604088.71100691496</v>
      </c>
      <c r="AA100" s="213">
        <f>(B100-C100*Chls_fit!$B$2-D100*Chls_fit!$C$2-E100*Chls_fit!$D$2-F100*Chls_fit!$E$2)</f>
        <v>5448.4730544211106</v>
      </c>
      <c r="AC100">
        <f t="shared" si="25"/>
        <v>264817.96081016003</v>
      </c>
      <c r="AD100" s="36"/>
      <c r="AE100" s="36"/>
    </row>
    <row r="101" spans="1:31" x14ac:dyDescent="0.25">
      <c r="A101" s="18">
        <v>389.59999999999798</v>
      </c>
      <c r="B101" s="18">
        <f>single_sample!B101*1000000</f>
        <v>605719.60351490194</v>
      </c>
      <c r="C101" s="35">
        <v>45323</v>
      </c>
      <c r="D101" s="84">
        <v>44883</v>
      </c>
      <c r="E101" s="87">
        <v>14763</v>
      </c>
      <c r="F101" s="36">
        <v>13784</v>
      </c>
      <c r="G101" s="9">
        <v>59323</v>
      </c>
      <c r="H101" s="10">
        <v>44423</v>
      </c>
      <c r="I101" s="11">
        <v>34787</v>
      </c>
      <c r="J101" s="208">
        <v>30570</v>
      </c>
      <c r="K101" s="13">
        <v>36696</v>
      </c>
      <c r="L101" s="35">
        <f t="shared" si="26"/>
        <v>670.39999999998201</v>
      </c>
      <c r="M101" s="34">
        <f t="shared" si="27"/>
        <v>719227.18802335591</v>
      </c>
      <c r="N101" s="34">
        <f t="shared" si="28"/>
        <v>58721</v>
      </c>
      <c r="O101" s="34">
        <f t="shared" si="29"/>
        <v>52531</v>
      </c>
      <c r="P101" s="35">
        <f t="shared" si="30"/>
        <v>3633</v>
      </c>
      <c r="Q101" s="35">
        <f t="shared" si="31"/>
        <v>2526</v>
      </c>
      <c r="S101" s="173"/>
      <c r="T101" s="173"/>
      <c r="U101" s="173"/>
      <c r="V101" s="173"/>
      <c r="W101" s="173"/>
      <c r="X101" s="173"/>
      <c r="Y101" s="211">
        <f>(AA101-G101*Cars_fit!$B$2-H101*Cars_fit!$C$2-I101*Cars_fit!$D$2-J101*Cars_fit!$E$2-K101*Cars_fit!$F$2)</f>
        <v>2359.7992649662997</v>
      </c>
      <c r="Z101" s="211">
        <f>C101*Chls_fit!$B$2+D101*Chls_fit!$C$2+E101*Chls_fit!$D$2+F101*Chls_fit!$E$2+G101*Cars_fit!$B$2+H101*Cars_fit!$C$2+I101*Cars_fit!$D$2+J101*Cars_fit!$E$2+K101*Cars_fit!$F$2</f>
        <v>603359.80424993567</v>
      </c>
      <c r="AA101" s="213">
        <f>(B101-C101*Chls_fit!$B$2-D101*Chls_fit!$C$2-E101*Chls_fit!$D$2-F101*Chls_fit!$E$2)</f>
        <v>5245.6271802430128</v>
      </c>
      <c r="AD101" s="36"/>
      <c r="AE101" s="36"/>
    </row>
    <row r="102" spans="1:31" x14ac:dyDescent="0.25">
      <c r="A102" s="18">
        <v>389.99999999999801</v>
      </c>
      <c r="B102" s="18">
        <f>single_sample!B102*1000000</f>
        <v>605231.94367080997</v>
      </c>
      <c r="C102" s="35">
        <v>45234</v>
      </c>
      <c r="D102" s="84">
        <v>44830</v>
      </c>
      <c r="E102" s="87">
        <v>14382</v>
      </c>
      <c r="F102" s="36">
        <v>13491</v>
      </c>
      <c r="G102" s="9">
        <v>59917</v>
      </c>
      <c r="H102" s="10">
        <v>45206</v>
      </c>
      <c r="I102" s="11">
        <v>35466</v>
      </c>
      <c r="J102" s="208">
        <v>31132</v>
      </c>
      <c r="K102" s="13">
        <v>37246</v>
      </c>
      <c r="L102" s="35">
        <f t="shared" si="26"/>
        <v>670.79999999998199</v>
      </c>
      <c r="M102" s="34">
        <f t="shared" si="27"/>
        <v>691183.93644164596</v>
      </c>
      <c r="N102" s="34">
        <f t="shared" si="28"/>
        <v>56642</v>
      </c>
      <c r="O102" s="34">
        <f t="shared" si="29"/>
        <v>50242</v>
      </c>
      <c r="P102" s="35">
        <f t="shared" si="30"/>
        <v>3396</v>
      </c>
      <c r="Q102" s="35">
        <f t="shared" si="31"/>
        <v>2371</v>
      </c>
      <c r="R102" s="11">
        <f>A251</f>
        <v>449.599999999994</v>
      </c>
      <c r="S102" s="173">
        <f>G251</f>
        <v>101242</v>
      </c>
      <c r="T102" s="173">
        <f>H251</f>
        <v>135217</v>
      </c>
      <c r="U102" s="173">
        <f>I251</f>
        <v>146798</v>
      </c>
      <c r="V102" s="173">
        <f>J251</f>
        <v>138023</v>
      </c>
      <c r="W102" s="173">
        <f>K251</f>
        <v>131515</v>
      </c>
      <c r="X102" s="173">
        <f>AA251</f>
        <v>3944.2417260892253</v>
      </c>
      <c r="Y102" s="211">
        <f>(AA102-G102*Cars_fit!$B$2-H102*Cars_fit!$C$2-I102*Cars_fit!$D$2-J102*Cars_fit!$E$2-K102*Cars_fit!$F$2)</f>
        <v>3222.9084731601174</v>
      </c>
      <c r="Z102" s="211">
        <f>C102*Chls_fit!$B$2+D102*Chls_fit!$C$2+E102*Chls_fit!$D$2+F102*Chls_fit!$E$2+G102*Cars_fit!$B$2+H102*Cars_fit!$C$2+I102*Cars_fit!$D$2+J102*Cars_fit!$E$2+K102*Cars_fit!$F$2</f>
        <v>602009.03519764985</v>
      </c>
      <c r="AA102" s="213">
        <f>(B102-C102*Chls_fit!$B$2-D102*Chls_fit!$C$2-E102*Chls_fit!$D$2-F102*Chls_fit!$E$2)</f>
        <v>6141.7891309844726</v>
      </c>
      <c r="AC102">
        <f t="shared" si="25"/>
        <v>250437.36669637501</v>
      </c>
      <c r="AD102" s="36"/>
      <c r="AE102" s="36"/>
    </row>
    <row r="103" spans="1:31" x14ac:dyDescent="0.25">
      <c r="A103" s="18">
        <v>390.39999999999799</v>
      </c>
      <c r="B103" s="18">
        <f>single_sample!B103*1000000</f>
        <v>604223.65947466192</v>
      </c>
      <c r="C103" s="35">
        <v>45191</v>
      </c>
      <c r="D103" s="84">
        <v>44785</v>
      </c>
      <c r="E103" s="87">
        <v>14083</v>
      </c>
      <c r="F103" s="36">
        <v>13182</v>
      </c>
      <c r="G103" s="9">
        <v>60552</v>
      </c>
      <c r="H103" s="10">
        <v>45979</v>
      </c>
      <c r="I103" s="11">
        <v>36152</v>
      </c>
      <c r="J103" s="208">
        <v>31656</v>
      </c>
      <c r="K103" s="13">
        <v>37790</v>
      </c>
      <c r="L103" s="35">
        <f t="shared" si="26"/>
        <v>671.19999999998197</v>
      </c>
      <c r="M103" s="34">
        <f t="shared" si="27"/>
        <v>662745.82436861296</v>
      </c>
      <c r="N103" s="34">
        <f t="shared" si="28"/>
        <v>54600</v>
      </c>
      <c r="O103" s="34">
        <f t="shared" si="29"/>
        <v>47953</v>
      </c>
      <c r="P103" s="35">
        <f t="shared" si="30"/>
        <v>3201</v>
      </c>
      <c r="Q103" s="35">
        <f t="shared" si="31"/>
        <v>2239</v>
      </c>
      <c r="S103" s="173"/>
      <c r="T103" s="173"/>
      <c r="U103" s="173"/>
      <c r="V103" s="173"/>
      <c r="W103" s="173"/>
      <c r="X103" s="173"/>
      <c r="Y103" s="211">
        <f>(AA103-G103*Cars_fit!$B$2-H103*Cars_fit!$C$2-I103*Cars_fit!$D$2-J103*Cars_fit!$E$2-K103*Cars_fit!$F$2)</f>
        <v>3182.5996236215738</v>
      </c>
      <c r="Z103" s="211">
        <f>C103*Chls_fit!$B$2+D103*Chls_fit!$C$2+E103*Chls_fit!$D$2+F103*Chls_fit!$E$2+G103*Cars_fit!$B$2+H103*Cars_fit!$C$2+I103*Cars_fit!$D$2+J103*Cars_fit!$E$2+K103*Cars_fit!$F$2</f>
        <v>601041.05985104048</v>
      </c>
      <c r="AA103" s="213">
        <f>(B103-C103*Chls_fit!$B$2-D103*Chls_fit!$C$2-E103*Chls_fit!$D$2-F103*Chls_fit!$E$2)</f>
        <v>6135.8133982019172</v>
      </c>
      <c r="AD103" s="36"/>
      <c r="AE103" s="36"/>
    </row>
    <row r="104" spans="1:31" x14ac:dyDescent="0.25">
      <c r="A104" s="18">
        <v>390.79999999999802</v>
      </c>
      <c r="B104" s="18">
        <f>single_sample!B104*1000000</f>
        <v>603577.05701251095</v>
      </c>
      <c r="C104" s="35">
        <v>45210</v>
      </c>
      <c r="D104" s="84">
        <v>44802</v>
      </c>
      <c r="E104" s="87">
        <v>13806</v>
      </c>
      <c r="F104" s="36">
        <v>12961</v>
      </c>
      <c r="G104" s="9">
        <v>61129</v>
      </c>
      <c r="H104" s="10">
        <v>46703</v>
      </c>
      <c r="I104" s="11">
        <v>36880</v>
      </c>
      <c r="J104" s="208">
        <v>32113</v>
      </c>
      <c r="K104" s="13">
        <v>38376</v>
      </c>
      <c r="L104" s="35">
        <f t="shared" si="26"/>
        <v>671.59999999998195</v>
      </c>
      <c r="M104" s="34">
        <f t="shared" si="27"/>
        <v>634327.20558172395</v>
      </c>
      <c r="N104" s="34">
        <f t="shared" si="28"/>
        <v>52459</v>
      </c>
      <c r="O104" s="34">
        <f t="shared" si="29"/>
        <v>45680</v>
      </c>
      <c r="P104" s="35">
        <f t="shared" si="30"/>
        <v>2978</v>
      </c>
      <c r="Q104" s="35">
        <f t="shared" si="31"/>
        <v>2078</v>
      </c>
      <c r="R104" s="11">
        <f>A253</f>
        <v>450.39999999999401</v>
      </c>
      <c r="S104" s="173">
        <f>G253</f>
        <v>97648</v>
      </c>
      <c r="T104" s="173">
        <f>H253</f>
        <v>130829</v>
      </c>
      <c r="U104" s="173">
        <f>I253</f>
        <v>146073</v>
      </c>
      <c r="V104" s="173">
        <f>J253</f>
        <v>139696</v>
      </c>
      <c r="W104" s="173">
        <f>K253</f>
        <v>132407</v>
      </c>
      <c r="X104" s="173">
        <f>AA253</f>
        <v>3987.3406265830708</v>
      </c>
      <c r="Y104" s="211">
        <f>(AA104-G104*Cars_fit!$B$2-H104*Cars_fit!$C$2-I104*Cars_fit!$D$2-J104*Cars_fit!$E$2-K104*Cars_fit!$F$2)</f>
        <v>2622.7941082223879</v>
      </c>
      <c r="Z104" s="211">
        <f>C104*Chls_fit!$B$2+D104*Chls_fit!$C$2+E104*Chls_fit!$D$2+F104*Chls_fit!$E$2+G104*Cars_fit!$B$2+H104*Cars_fit!$C$2+I104*Cars_fit!$D$2+J104*Cars_fit!$E$2+K104*Cars_fit!$F$2</f>
        <v>600954.2629042886</v>
      </c>
      <c r="AA104" s="213">
        <f>(B104-C104*Chls_fit!$B$2-D104*Chls_fit!$C$2-E104*Chls_fit!$D$2-F104*Chls_fit!$E$2)</f>
        <v>5609.2928167933223</v>
      </c>
      <c r="AC104">
        <f t="shared" si="25"/>
        <v>239976.8280258</v>
      </c>
      <c r="AD104" s="36"/>
      <c r="AE104" s="36"/>
    </row>
    <row r="105" spans="1:31" x14ac:dyDescent="0.25">
      <c r="A105" s="18">
        <v>391.199999999998</v>
      </c>
      <c r="B105" s="18">
        <f>single_sample!B105*1000000</f>
        <v>603421.71057070699</v>
      </c>
      <c r="C105" s="35">
        <v>45198</v>
      </c>
      <c r="D105" s="84">
        <v>44796</v>
      </c>
      <c r="E105" s="87">
        <v>13525</v>
      </c>
      <c r="F105" s="36">
        <v>12715</v>
      </c>
      <c r="G105" s="9">
        <v>61743</v>
      </c>
      <c r="H105" s="10">
        <v>47409</v>
      </c>
      <c r="I105" s="11">
        <v>37569</v>
      </c>
      <c r="J105" s="208">
        <v>32604</v>
      </c>
      <c r="K105" s="13">
        <v>38965</v>
      </c>
      <c r="L105" s="35">
        <f t="shared" si="26"/>
        <v>671.99999999998204</v>
      </c>
      <c r="M105" s="34">
        <f t="shared" si="27"/>
        <v>605926.00100179901</v>
      </c>
      <c r="N105" s="34">
        <f t="shared" si="28"/>
        <v>50310</v>
      </c>
      <c r="O105" s="34">
        <f t="shared" si="29"/>
        <v>43396</v>
      </c>
      <c r="P105" s="35">
        <f t="shared" si="30"/>
        <v>2795</v>
      </c>
      <c r="Q105" s="35">
        <f t="shared" si="31"/>
        <v>1946</v>
      </c>
      <c r="S105" s="173"/>
      <c r="T105" s="173"/>
      <c r="U105" s="173"/>
      <c r="V105" s="173"/>
      <c r="W105" s="173"/>
      <c r="X105" s="173"/>
      <c r="Y105" s="211">
        <f>(AA105-G105*Cars_fit!$B$2-H105*Cars_fit!$C$2-I105*Cars_fit!$D$2-J105*Cars_fit!$E$2-K105*Cars_fit!$F$2)</f>
        <v>2921.9812183525223</v>
      </c>
      <c r="Z105" s="211">
        <f>C105*Chls_fit!$B$2+D105*Chls_fit!$C$2+E105*Chls_fit!$D$2+F105*Chls_fit!$E$2+G105*Cars_fit!$B$2+H105*Cars_fit!$C$2+I105*Cars_fit!$D$2+J105*Cars_fit!$E$2+K105*Cars_fit!$F$2</f>
        <v>600499.72935235442</v>
      </c>
      <c r="AA105" s="213">
        <f>(B105-C105*Chls_fit!$B$2-D105*Chls_fit!$C$2-E105*Chls_fit!$D$2-F105*Chls_fit!$E$2)</f>
        <v>5943.111923197861</v>
      </c>
      <c r="AD105" s="36"/>
      <c r="AE105" s="36"/>
    </row>
    <row r="106" spans="1:31" x14ac:dyDescent="0.25">
      <c r="A106" s="18">
        <v>391.59999999999798</v>
      </c>
      <c r="B106" s="18">
        <f>single_sample!B106*1000000</f>
        <v>603371.74857839302</v>
      </c>
      <c r="C106" s="35">
        <v>45215</v>
      </c>
      <c r="D106" s="84">
        <v>44821</v>
      </c>
      <c r="E106" s="87">
        <v>13231</v>
      </c>
      <c r="F106" s="36">
        <v>12510</v>
      </c>
      <c r="G106" s="9">
        <v>62293</v>
      </c>
      <c r="H106" s="10">
        <v>48032</v>
      </c>
      <c r="I106" s="11">
        <v>38227</v>
      </c>
      <c r="J106" s="208">
        <v>33150</v>
      </c>
      <c r="K106" s="13">
        <v>39542</v>
      </c>
      <c r="L106" s="35">
        <f t="shared" si="26"/>
        <v>672.39999999998201</v>
      </c>
      <c r="M106" s="34">
        <f t="shared" si="27"/>
        <v>577527.24046697502</v>
      </c>
      <c r="N106" s="34">
        <f t="shared" si="28"/>
        <v>48185</v>
      </c>
      <c r="O106" s="34">
        <f t="shared" si="29"/>
        <v>41199</v>
      </c>
      <c r="P106" s="35">
        <f t="shared" si="30"/>
        <v>2633</v>
      </c>
      <c r="Q106" s="35">
        <f t="shared" si="31"/>
        <v>1828</v>
      </c>
      <c r="R106" s="11">
        <f>A255</f>
        <v>451.19999999999402</v>
      </c>
      <c r="S106" s="173">
        <f>G255</f>
        <v>94274</v>
      </c>
      <c r="T106" s="173">
        <f>H255</f>
        <v>126149</v>
      </c>
      <c r="U106" s="173">
        <f>I255</f>
        <v>144901</v>
      </c>
      <c r="V106" s="173">
        <f>J255</f>
        <v>141201</v>
      </c>
      <c r="W106" s="173">
        <f>K255</f>
        <v>133106</v>
      </c>
      <c r="X106" s="173">
        <f>AA255</f>
        <v>3757.115624262733</v>
      </c>
      <c r="Y106" s="211">
        <f>(AA106-G106*Cars_fit!$B$2-H106*Cars_fit!$C$2-I106*Cars_fit!$D$2-J106*Cars_fit!$E$2-K106*Cars_fit!$F$2)</f>
        <v>2917.9971558263442</v>
      </c>
      <c r="Z106" s="211">
        <f>C106*Chls_fit!$B$2+D106*Chls_fit!$C$2+E106*Chls_fit!$D$2+F106*Chls_fit!$E$2+G106*Cars_fit!$B$2+H106*Cars_fit!$C$2+I106*Cars_fit!$D$2+J106*Cars_fit!$E$2+K106*Cars_fit!$F$2</f>
        <v>600453.75142256659</v>
      </c>
      <c r="AA106" s="213">
        <f>(B106-C106*Chls_fit!$B$2-D106*Chls_fit!$C$2-E106*Chls_fit!$D$2-F106*Chls_fit!$E$2)</f>
        <v>5971.27471996024</v>
      </c>
      <c r="AC106">
        <f t="shared" si="25"/>
        <v>231871.12114789299</v>
      </c>
      <c r="AD106" s="36"/>
      <c r="AE106" s="36"/>
    </row>
    <row r="107" spans="1:31" x14ac:dyDescent="0.25">
      <c r="A107" s="18">
        <v>391.99999999999801</v>
      </c>
      <c r="B107" s="18">
        <f>single_sample!B107*1000000</f>
        <v>602743.41926409397</v>
      </c>
      <c r="C107" s="35">
        <v>45216</v>
      </c>
      <c r="D107" s="84">
        <v>44867</v>
      </c>
      <c r="E107" s="87">
        <v>12998</v>
      </c>
      <c r="F107" s="36">
        <v>12292</v>
      </c>
      <c r="G107" s="9">
        <v>62934</v>
      </c>
      <c r="H107" s="10">
        <v>48738</v>
      </c>
      <c r="I107" s="11">
        <v>38929</v>
      </c>
      <c r="J107" s="208">
        <v>33724</v>
      </c>
      <c r="K107" s="13">
        <v>40078</v>
      </c>
      <c r="L107" s="35">
        <f t="shared" si="26"/>
        <v>672.79999999998199</v>
      </c>
      <c r="M107" s="34">
        <f t="shared" si="27"/>
        <v>549438.50065704808</v>
      </c>
      <c r="N107" s="34">
        <f t="shared" si="28"/>
        <v>46038</v>
      </c>
      <c r="O107" s="34">
        <f t="shared" si="29"/>
        <v>38988</v>
      </c>
      <c r="P107" s="35">
        <f t="shared" si="30"/>
        <v>2482</v>
      </c>
      <c r="Q107" s="35">
        <f t="shared" si="31"/>
        <v>1727</v>
      </c>
      <c r="S107" s="173"/>
      <c r="T107" s="173"/>
      <c r="U107" s="173"/>
      <c r="V107" s="173"/>
      <c r="W107" s="173"/>
      <c r="X107" s="173"/>
      <c r="Y107" s="211">
        <f>(AA107-G107*Cars_fit!$B$2-H107*Cars_fit!$C$2-I107*Cars_fit!$D$2-J107*Cars_fit!$E$2-K107*Cars_fit!$F$2)</f>
        <v>2269.5217671571968</v>
      </c>
      <c r="Z107" s="211">
        <f>C107*Chls_fit!$B$2+D107*Chls_fit!$C$2+E107*Chls_fit!$D$2+F107*Chls_fit!$E$2+G107*Cars_fit!$B$2+H107*Cars_fit!$C$2+I107*Cars_fit!$D$2+J107*Cars_fit!$E$2+K107*Cars_fit!$F$2</f>
        <v>600473.89749693684</v>
      </c>
      <c r="AA107" s="213">
        <f>(B107-C107*Chls_fit!$B$2-D107*Chls_fit!$C$2-E107*Chls_fit!$D$2-F107*Chls_fit!$E$2)</f>
        <v>5357.157651857362</v>
      </c>
      <c r="AD107" s="36"/>
      <c r="AE107" s="36"/>
    </row>
    <row r="108" spans="1:31" x14ac:dyDescent="0.25">
      <c r="A108" s="18">
        <v>392.39999999999799</v>
      </c>
      <c r="B108" s="18">
        <f>single_sample!B108*1000000</f>
        <v>603794.22435967904</v>
      </c>
      <c r="C108" s="35">
        <v>45225</v>
      </c>
      <c r="D108" s="84">
        <v>44910</v>
      </c>
      <c r="E108" s="87">
        <v>12714</v>
      </c>
      <c r="F108" s="36">
        <v>12103</v>
      </c>
      <c r="G108" s="9">
        <v>63504</v>
      </c>
      <c r="H108" s="10">
        <v>49358</v>
      </c>
      <c r="I108" s="11">
        <v>39631</v>
      </c>
      <c r="J108" s="208">
        <v>34305</v>
      </c>
      <c r="K108" s="13">
        <v>40655</v>
      </c>
      <c r="L108" s="35">
        <f t="shared" si="26"/>
        <v>673.19999999998197</v>
      </c>
      <c r="M108" s="34">
        <f t="shared" si="27"/>
        <v>521639.45449191594</v>
      </c>
      <c r="N108" s="34">
        <f t="shared" si="28"/>
        <v>43895</v>
      </c>
      <c r="O108" s="34">
        <f t="shared" si="29"/>
        <v>36842</v>
      </c>
      <c r="P108" s="35">
        <f t="shared" si="30"/>
        <v>2314</v>
      </c>
      <c r="Q108" s="35">
        <f t="shared" si="31"/>
        <v>1594</v>
      </c>
      <c r="R108" s="11">
        <f>A257</f>
        <v>451.99999999999397</v>
      </c>
      <c r="S108" s="173">
        <f>G257</f>
        <v>91211</v>
      </c>
      <c r="T108" s="173">
        <f>H257</f>
        <v>121354</v>
      </c>
      <c r="U108" s="173">
        <f>I257</f>
        <v>143344</v>
      </c>
      <c r="V108" s="173">
        <f>J257</f>
        <v>142471</v>
      </c>
      <c r="W108" s="173">
        <f>K257</f>
        <v>133603</v>
      </c>
      <c r="X108" s="173">
        <f>AA257</f>
        <v>3864.9196993118385</v>
      </c>
      <c r="Y108" s="211">
        <f>(AA108-G108*Cars_fit!$B$2-H108*Cars_fit!$C$2-I108*Cars_fit!$D$2-J108*Cars_fit!$E$2-K108*Cars_fit!$F$2)</f>
        <v>3279.2778687517416</v>
      </c>
      <c r="Z108" s="211">
        <f>C108*Chls_fit!$B$2+D108*Chls_fit!$C$2+E108*Chls_fit!$D$2+F108*Chls_fit!$E$2+G108*Cars_fit!$B$2+H108*Cars_fit!$C$2+I108*Cars_fit!$D$2+J108*Cars_fit!$E$2+K108*Cars_fit!$F$2</f>
        <v>600514.94649092737</v>
      </c>
      <c r="AA108" s="213">
        <f>(B108-C108*Chls_fit!$B$2-D108*Chls_fit!$C$2-E108*Chls_fit!$D$2-F108*Chls_fit!$E$2)</f>
        <v>6399.7518299188941</v>
      </c>
      <c r="AC108">
        <f t="shared" si="25"/>
        <v>226828.61430476099</v>
      </c>
      <c r="AD108" s="36"/>
      <c r="AE108" s="36"/>
    </row>
    <row r="109" spans="1:31" x14ac:dyDescent="0.25">
      <c r="A109" s="18">
        <v>392.79999999999802</v>
      </c>
      <c r="B109" s="18">
        <f>single_sample!B109*1000000</f>
        <v>604364.962248581</v>
      </c>
      <c r="C109" s="35">
        <v>45255</v>
      </c>
      <c r="D109" s="84">
        <v>44989</v>
      </c>
      <c r="E109" s="87">
        <v>12488</v>
      </c>
      <c r="F109" s="36">
        <v>11924</v>
      </c>
      <c r="G109" s="9">
        <v>64110</v>
      </c>
      <c r="H109" s="10">
        <v>49965</v>
      </c>
      <c r="I109" s="11">
        <v>40328</v>
      </c>
      <c r="J109" s="208">
        <v>34919</v>
      </c>
      <c r="K109" s="13">
        <v>41249</v>
      </c>
      <c r="L109" s="35">
        <f t="shared" si="26"/>
        <v>673.59999999998195</v>
      </c>
      <c r="M109" s="34">
        <f t="shared" si="27"/>
        <v>493686.95100316603</v>
      </c>
      <c r="N109" s="34">
        <f t="shared" si="28"/>
        <v>41802</v>
      </c>
      <c r="O109" s="34">
        <f t="shared" si="29"/>
        <v>34764</v>
      </c>
      <c r="P109" s="35">
        <f t="shared" si="30"/>
        <v>2176</v>
      </c>
      <c r="Q109" s="35">
        <f t="shared" si="31"/>
        <v>1505</v>
      </c>
      <c r="S109" s="173"/>
      <c r="T109" s="173"/>
      <c r="U109" s="173"/>
      <c r="V109" s="173"/>
      <c r="W109" s="173"/>
      <c r="X109" s="173"/>
      <c r="Y109" s="211">
        <f>(AA109-G109*Cars_fit!$B$2-H109*Cars_fit!$C$2-I109*Cars_fit!$D$2-J109*Cars_fit!$E$2-K109*Cars_fit!$F$2)</f>
        <v>3394.7366930818457</v>
      </c>
      <c r="Z109" s="211">
        <f>C109*Chls_fit!$B$2+D109*Chls_fit!$C$2+E109*Chls_fit!$D$2+F109*Chls_fit!$E$2+G109*Cars_fit!$B$2+H109*Cars_fit!$C$2+I109*Cars_fit!$D$2+J109*Cars_fit!$E$2+K109*Cars_fit!$F$2</f>
        <v>600970.22555549908</v>
      </c>
      <c r="AA109" s="213">
        <f>(B109-C109*Chls_fit!$B$2-D109*Chls_fit!$C$2-E109*Chls_fit!$D$2-F109*Chls_fit!$E$2)</f>
        <v>6549.6800144915596</v>
      </c>
      <c r="AD109" s="36"/>
      <c r="AE109" s="36"/>
    </row>
    <row r="110" spans="1:31" x14ac:dyDescent="0.25">
      <c r="A110" s="18">
        <v>393.19999999999698</v>
      </c>
      <c r="B110" s="18">
        <f>single_sample!B110*1000000</f>
        <v>604661.89172694692</v>
      </c>
      <c r="C110" s="35">
        <v>45307</v>
      </c>
      <c r="D110" s="84">
        <v>45075</v>
      </c>
      <c r="E110" s="87">
        <v>12265</v>
      </c>
      <c r="F110" s="36">
        <v>11749</v>
      </c>
      <c r="G110" s="9">
        <v>64695</v>
      </c>
      <c r="H110" s="10">
        <v>50461</v>
      </c>
      <c r="I110" s="11">
        <v>40985</v>
      </c>
      <c r="J110" s="208">
        <v>35580</v>
      </c>
      <c r="K110" s="13">
        <v>41828</v>
      </c>
      <c r="L110" s="35">
        <f t="shared" si="26"/>
        <v>673.99999999998204</v>
      </c>
      <c r="M110" s="34">
        <f t="shared" si="27"/>
        <v>467168.79005348199</v>
      </c>
      <c r="N110" s="34">
        <f t="shared" si="28"/>
        <v>39683</v>
      </c>
      <c r="O110" s="34">
        <f t="shared" si="29"/>
        <v>32716</v>
      </c>
      <c r="P110" s="35">
        <f t="shared" si="30"/>
        <v>2044</v>
      </c>
      <c r="Q110" s="35">
        <f t="shared" si="31"/>
        <v>1410</v>
      </c>
      <c r="R110" s="11">
        <f>A259</f>
        <v>452.79999999999399</v>
      </c>
      <c r="S110" s="173">
        <f>G259</f>
        <v>88546</v>
      </c>
      <c r="T110" s="173">
        <f>H259</f>
        <v>116499</v>
      </c>
      <c r="U110" s="173">
        <f>I259</f>
        <v>141374</v>
      </c>
      <c r="V110" s="173">
        <f>J259</f>
        <v>143388</v>
      </c>
      <c r="W110" s="173">
        <f>K259</f>
        <v>133865</v>
      </c>
      <c r="X110" s="173">
        <f>AA259</f>
        <v>3989.3370111813419</v>
      </c>
      <c r="Y110" s="211">
        <f>(AA110-G110*Cars_fit!$B$2-H110*Cars_fit!$C$2-I110*Cars_fit!$D$2-J110*Cars_fit!$E$2-K110*Cars_fit!$F$2)</f>
        <v>3047.4882905654135</v>
      </c>
      <c r="Z110" s="211">
        <f>C110*Chls_fit!$B$2+D110*Chls_fit!$C$2+E110*Chls_fit!$D$2+F110*Chls_fit!$E$2+G110*Cars_fit!$B$2+H110*Cars_fit!$C$2+I110*Cars_fit!$D$2+J110*Cars_fit!$E$2+K110*Cars_fit!$F$2</f>
        <v>601614.40343638149</v>
      </c>
      <c r="AA110" s="213">
        <f>(B110-C110*Chls_fit!$B$2-D110*Chls_fit!$C$2-E110*Chls_fit!$D$2-F110*Chls_fit!$E$2)</f>
        <v>6235.8336416617494</v>
      </c>
      <c r="AC110">
        <f t="shared" si="25"/>
        <v>223142.20055347501</v>
      </c>
      <c r="AD110" s="36"/>
      <c r="AE110" s="36"/>
    </row>
    <row r="111" spans="1:31" x14ac:dyDescent="0.25">
      <c r="A111" s="18">
        <v>393.59999999999798</v>
      </c>
      <c r="B111" s="18">
        <f>single_sample!B111*1000000</f>
        <v>605736.69994565006</v>
      </c>
      <c r="C111" s="35">
        <v>45367</v>
      </c>
      <c r="D111" s="84">
        <v>45228</v>
      </c>
      <c r="E111" s="87">
        <v>12045</v>
      </c>
      <c r="F111" s="36">
        <v>11612</v>
      </c>
      <c r="G111" s="9">
        <v>65251</v>
      </c>
      <c r="H111" s="10">
        <v>51001</v>
      </c>
      <c r="I111" s="11">
        <v>41698</v>
      </c>
      <c r="J111" s="208">
        <v>36119</v>
      </c>
      <c r="K111" s="13">
        <v>42421</v>
      </c>
      <c r="L111" s="35">
        <f t="shared" si="26"/>
        <v>674.39999999998201</v>
      </c>
      <c r="M111" s="34">
        <f t="shared" si="27"/>
        <v>441214.54888165602</v>
      </c>
      <c r="N111" s="34">
        <f t="shared" si="28"/>
        <v>37668</v>
      </c>
      <c r="O111" s="34">
        <f t="shared" si="29"/>
        <v>30782</v>
      </c>
      <c r="P111" s="35">
        <f t="shared" si="30"/>
        <v>1924</v>
      </c>
      <c r="Q111" s="35">
        <f t="shared" si="31"/>
        <v>1328</v>
      </c>
      <c r="S111" s="173"/>
      <c r="T111" s="173"/>
      <c r="U111" s="173"/>
      <c r="V111" s="173"/>
      <c r="W111" s="173"/>
      <c r="X111" s="173"/>
      <c r="Y111" s="211">
        <f>(AA111-G111*Cars_fit!$B$2-H111*Cars_fit!$C$2-I111*Cars_fit!$D$2-J111*Cars_fit!$E$2-K111*Cars_fit!$F$2)</f>
        <v>2957.4122298747038</v>
      </c>
      <c r="Z111" s="211">
        <f>C111*Chls_fit!$B$2+D111*Chls_fit!$C$2+E111*Chls_fit!$D$2+F111*Chls_fit!$E$2+G111*Cars_fit!$B$2+H111*Cars_fit!$C$2+I111*Cars_fit!$D$2+J111*Cars_fit!$E$2+K111*Cars_fit!$F$2</f>
        <v>602779.28771577519</v>
      </c>
      <c r="AA111" s="213">
        <f>(B111-C111*Chls_fit!$B$2-D111*Chls_fit!$C$2-E111*Chls_fit!$D$2-F111*Chls_fit!$E$2)</f>
        <v>6178.4761280996208</v>
      </c>
      <c r="AD111" s="36"/>
      <c r="AE111" s="36"/>
    </row>
    <row r="112" spans="1:31" x14ac:dyDescent="0.25">
      <c r="A112" s="18">
        <v>393.99999999999699</v>
      </c>
      <c r="B112" s="18">
        <f>single_sample!B112*1000000</f>
        <v>607034.58535437507</v>
      </c>
      <c r="C112" s="35">
        <v>45498</v>
      </c>
      <c r="D112" s="84">
        <v>45413</v>
      </c>
      <c r="E112" s="87">
        <v>11898</v>
      </c>
      <c r="F112" s="36">
        <v>11515</v>
      </c>
      <c r="G112" s="9">
        <v>65836</v>
      </c>
      <c r="H112" s="10">
        <v>51470</v>
      </c>
      <c r="I112" s="11">
        <v>42341</v>
      </c>
      <c r="J112" s="208">
        <v>36630</v>
      </c>
      <c r="K112" s="13">
        <v>43017</v>
      </c>
      <c r="L112" s="35">
        <f t="shared" si="26"/>
        <v>674.79999999998199</v>
      </c>
      <c r="M112" s="34">
        <f t="shared" si="27"/>
        <v>416008.255988441</v>
      </c>
      <c r="N112" s="34">
        <f t="shared" si="28"/>
        <v>35619</v>
      </c>
      <c r="O112" s="34">
        <f t="shared" si="29"/>
        <v>28855</v>
      </c>
      <c r="P112" s="35">
        <f t="shared" si="30"/>
        <v>1783</v>
      </c>
      <c r="Q112" s="35">
        <f t="shared" si="31"/>
        <v>1273</v>
      </c>
      <c r="R112" s="11">
        <f>A261</f>
        <v>453.599999999994</v>
      </c>
      <c r="S112" s="173">
        <f>G261</f>
        <v>86358</v>
      </c>
      <c r="T112" s="173">
        <f>H261</f>
        <v>111689</v>
      </c>
      <c r="U112" s="173">
        <f>I261</f>
        <v>139098</v>
      </c>
      <c r="V112" s="173">
        <f>J261</f>
        <v>144181</v>
      </c>
      <c r="W112" s="173">
        <f>K261</f>
        <v>133964</v>
      </c>
      <c r="X112" s="173">
        <f>AA261</f>
        <v>4182.5072432231682</v>
      </c>
      <c r="Y112" s="211">
        <f>(AA112-G112*Cars_fit!$B$2-H112*Cars_fit!$C$2-I112*Cars_fit!$D$2-J112*Cars_fit!$E$2-K112*Cars_fit!$F$2)</f>
        <v>2353.2748326080773</v>
      </c>
      <c r="Z112" s="211">
        <f>C112*Chls_fit!$B$2+D112*Chls_fit!$C$2+E112*Chls_fit!$D$2+F112*Chls_fit!$E$2+G112*Cars_fit!$B$2+H112*Cars_fit!$C$2+I112*Cars_fit!$D$2+J112*Cars_fit!$E$2+K112*Cars_fit!$F$2</f>
        <v>604681.31052176713</v>
      </c>
      <c r="AA112" s="213">
        <f>(B112-C112*Chls_fit!$B$2-D112*Chls_fit!$C$2-E112*Chls_fit!$D$2-F112*Chls_fit!$E$2)</f>
        <v>5608.1278533740169</v>
      </c>
      <c r="AC112">
        <f t="shared" si="25"/>
        <v>221339.341978082</v>
      </c>
      <c r="AD112" s="36"/>
      <c r="AE112" s="36"/>
    </row>
    <row r="113" spans="1:31" x14ac:dyDescent="0.25">
      <c r="A113" s="18">
        <v>394.39999999999702</v>
      </c>
      <c r="B113" s="18">
        <f>single_sample!B113*1000000</f>
        <v>607999.21098464401</v>
      </c>
      <c r="C113" s="35">
        <v>45580</v>
      </c>
      <c r="D113" s="84">
        <v>45580</v>
      </c>
      <c r="E113" s="87">
        <v>11736</v>
      </c>
      <c r="F113" s="36">
        <v>11431</v>
      </c>
      <c r="G113" s="9">
        <v>66359</v>
      </c>
      <c r="H113" s="10">
        <v>51897</v>
      </c>
      <c r="I113" s="11">
        <v>42998</v>
      </c>
      <c r="J113" s="208">
        <v>37194</v>
      </c>
      <c r="K113" s="13">
        <v>43627</v>
      </c>
      <c r="L113" s="35">
        <f t="shared" si="26"/>
        <v>675.19999999998197</v>
      </c>
      <c r="M113" s="34">
        <f t="shared" si="27"/>
        <v>391754.31851256097</v>
      </c>
      <c r="N113" s="34">
        <f t="shared" si="28"/>
        <v>33671</v>
      </c>
      <c r="O113" s="34">
        <f t="shared" si="29"/>
        <v>27037</v>
      </c>
      <c r="P113" s="35">
        <f t="shared" si="30"/>
        <v>1695</v>
      </c>
      <c r="Q113" s="35">
        <f t="shared" si="31"/>
        <v>1173</v>
      </c>
      <c r="S113" s="173"/>
      <c r="T113" s="173"/>
      <c r="U113" s="173"/>
      <c r="V113" s="173"/>
      <c r="W113" s="173"/>
      <c r="X113" s="173"/>
      <c r="Y113" s="211">
        <f>(AA113-G113*Cars_fit!$B$2-H113*Cars_fit!$C$2-I113*Cars_fit!$D$2-J113*Cars_fit!$E$2-K113*Cars_fit!$F$2)</f>
        <v>1844.1102970178938</v>
      </c>
      <c r="Z113" s="211">
        <f>C113*Chls_fit!$B$2+D113*Chls_fit!$C$2+E113*Chls_fit!$D$2+F113*Chls_fit!$E$2+G113*Cars_fit!$B$2+H113*Cars_fit!$C$2+I113*Cars_fit!$D$2+J113*Cars_fit!$E$2+K113*Cars_fit!$F$2</f>
        <v>606155.10068762617</v>
      </c>
      <c r="AA113" s="213">
        <f>(B113-C113*Chls_fit!$B$2-D113*Chls_fit!$C$2-E113*Chls_fit!$D$2-F113*Chls_fit!$E$2)</f>
        <v>5130.9284494224066</v>
      </c>
      <c r="AD113" s="36"/>
      <c r="AE113" s="36"/>
    </row>
    <row r="114" spans="1:31" x14ac:dyDescent="0.25">
      <c r="A114" s="18">
        <v>394.79999999999802</v>
      </c>
      <c r="B114" s="18">
        <f>single_sample!B114*1000000</f>
        <v>610637.758896271</v>
      </c>
      <c r="C114" s="35">
        <v>45735</v>
      </c>
      <c r="D114" s="84">
        <v>45834</v>
      </c>
      <c r="E114" s="87">
        <v>11593</v>
      </c>
      <c r="F114" s="36">
        <v>11352</v>
      </c>
      <c r="G114" s="9">
        <v>66819</v>
      </c>
      <c r="H114" s="10">
        <v>52283</v>
      </c>
      <c r="I114" s="11">
        <v>43628</v>
      </c>
      <c r="J114" s="208">
        <v>37788</v>
      </c>
      <c r="K114" s="13">
        <v>44194</v>
      </c>
      <c r="L114" s="35">
        <f t="shared" si="26"/>
        <v>675.59999999998104</v>
      </c>
      <c r="M114" s="34">
        <f t="shared" si="27"/>
        <v>368170.63776110299</v>
      </c>
      <c r="N114" s="34">
        <f t="shared" si="28"/>
        <v>31788</v>
      </c>
      <c r="O114" s="34">
        <f t="shared" si="29"/>
        <v>25306</v>
      </c>
      <c r="P114" s="35">
        <f t="shared" si="30"/>
        <v>1578</v>
      </c>
      <c r="Q114" s="35">
        <f t="shared" si="31"/>
        <v>1097</v>
      </c>
      <c r="R114" s="11">
        <f>A263</f>
        <v>454.39999999999401</v>
      </c>
      <c r="S114" s="173">
        <f>G263</f>
        <v>84631</v>
      </c>
      <c r="T114" s="173">
        <f>H263</f>
        <v>107061</v>
      </c>
      <c r="U114" s="173">
        <f>I263</f>
        <v>136575</v>
      </c>
      <c r="V114" s="173">
        <f>J263</f>
        <v>144535</v>
      </c>
      <c r="W114" s="173">
        <f>K263</f>
        <v>133870</v>
      </c>
      <c r="X114" s="173">
        <f>AA263</f>
        <v>3599.0558653824264</v>
      </c>
      <c r="Y114" s="211">
        <f>(AA114-G114*Cars_fit!$B$2-H114*Cars_fit!$C$2-I114*Cars_fit!$D$2-J114*Cars_fit!$E$2-K114*Cars_fit!$F$2)</f>
        <v>1965.4953380577731</v>
      </c>
      <c r="Z114" s="211">
        <f>C114*Chls_fit!$B$2+D114*Chls_fit!$C$2+E114*Chls_fit!$D$2+F114*Chls_fit!$E$2+G114*Cars_fit!$B$2+H114*Cars_fit!$C$2+I114*Cars_fit!$D$2+J114*Cars_fit!$E$2+K114*Cars_fit!$F$2</f>
        <v>608672.26355821325</v>
      </c>
      <c r="AA114" s="213">
        <f>(B114-C114*Chls_fit!$B$2-D114*Chls_fit!$C$2-E114*Chls_fit!$D$2-F114*Chls_fit!$E$2)</f>
        <v>5281.1221707688492</v>
      </c>
      <c r="AC114">
        <f t="shared" si="25"/>
        <v>219781.41078888701</v>
      </c>
      <c r="AD114" s="36"/>
      <c r="AE114" s="36"/>
    </row>
    <row r="115" spans="1:31" x14ac:dyDescent="0.25">
      <c r="A115" s="18">
        <v>395.19999999999698</v>
      </c>
      <c r="B115" s="18">
        <f>single_sample!B115*1000000</f>
        <v>613472.58136439999</v>
      </c>
      <c r="C115" s="35">
        <v>45828</v>
      </c>
      <c r="D115" s="84">
        <v>46081</v>
      </c>
      <c r="E115" s="87">
        <v>11420</v>
      </c>
      <c r="F115" s="36">
        <v>11265</v>
      </c>
      <c r="G115" s="9">
        <v>67372</v>
      </c>
      <c r="H115" s="10">
        <v>52620</v>
      </c>
      <c r="I115" s="11">
        <v>44253</v>
      </c>
      <c r="J115" s="208">
        <v>38364</v>
      </c>
      <c r="K115" s="13">
        <v>44814</v>
      </c>
      <c r="L115" s="35">
        <f t="shared" si="26"/>
        <v>675.99999999998101</v>
      </c>
      <c r="M115" s="34">
        <f t="shared" si="27"/>
        <v>345175.02098997397</v>
      </c>
      <c r="N115" s="34">
        <f t="shared" si="28"/>
        <v>29938</v>
      </c>
      <c r="O115" s="34">
        <f t="shared" si="29"/>
        <v>23619</v>
      </c>
      <c r="P115" s="35">
        <f t="shared" si="30"/>
        <v>1489</v>
      </c>
      <c r="Q115" s="35">
        <f t="shared" si="31"/>
        <v>1060</v>
      </c>
      <c r="S115" s="173"/>
      <c r="T115" s="173"/>
      <c r="U115" s="173"/>
      <c r="V115" s="173"/>
      <c r="W115" s="173"/>
      <c r="X115" s="173"/>
      <c r="Y115" s="211">
        <f>(AA115-G115*Cars_fit!$B$2-H115*Cars_fit!$C$2-I115*Cars_fit!$D$2-J115*Cars_fit!$E$2-K115*Cars_fit!$F$2)</f>
        <v>2741.6699560504803</v>
      </c>
      <c r="Z115" s="211">
        <f>C115*Chls_fit!$B$2+D115*Chls_fit!$C$2+E115*Chls_fit!$D$2+F115*Chls_fit!$E$2+G115*Cars_fit!$B$2+H115*Cars_fit!$C$2+I115*Cars_fit!$D$2+J115*Cars_fit!$E$2+K115*Cars_fit!$F$2</f>
        <v>610730.91140834952</v>
      </c>
      <c r="AA115" s="213">
        <f>(B115-C115*Chls_fit!$B$2-D115*Chls_fit!$C$2-E115*Chls_fit!$D$2-F115*Chls_fit!$E$2)</f>
        <v>6090.5264478468343</v>
      </c>
      <c r="AD115" s="36"/>
      <c r="AE115" s="36"/>
    </row>
    <row r="116" spans="1:31" x14ac:dyDescent="0.25">
      <c r="A116" s="18">
        <v>395.59999999999701</v>
      </c>
      <c r="B116" s="18">
        <f>single_sample!B116*1000000</f>
        <v>616409.19163217396</v>
      </c>
      <c r="C116" s="35">
        <v>46052</v>
      </c>
      <c r="D116" s="84">
        <v>46407</v>
      </c>
      <c r="E116" s="87">
        <v>11312</v>
      </c>
      <c r="F116" s="36">
        <v>11222</v>
      </c>
      <c r="G116" s="9">
        <v>67898</v>
      </c>
      <c r="H116" s="10">
        <v>52989</v>
      </c>
      <c r="I116" s="11">
        <v>44855</v>
      </c>
      <c r="J116" s="208">
        <v>38954</v>
      </c>
      <c r="K116" s="13">
        <v>45402</v>
      </c>
      <c r="L116" s="35">
        <f t="shared" si="26"/>
        <v>676.39999999998099</v>
      </c>
      <c r="M116" s="34">
        <f t="shared" si="27"/>
        <v>323431.08557716198</v>
      </c>
      <c r="N116" s="34">
        <f t="shared" si="28"/>
        <v>28186</v>
      </c>
      <c r="O116" s="34">
        <f t="shared" si="29"/>
        <v>22062</v>
      </c>
      <c r="P116" s="35">
        <f t="shared" si="30"/>
        <v>1391</v>
      </c>
      <c r="Q116" s="35">
        <f t="shared" si="31"/>
        <v>990</v>
      </c>
      <c r="R116" s="11">
        <f>A265</f>
        <v>455.19999999999402</v>
      </c>
      <c r="S116" s="173">
        <f>G265</f>
        <v>83461</v>
      </c>
      <c r="T116" s="173">
        <f>H265</f>
        <v>102737</v>
      </c>
      <c r="U116" s="173">
        <f>I265</f>
        <v>133796</v>
      </c>
      <c r="V116" s="173">
        <f>J265</f>
        <v>144667</v>
      </c>
      <c r="W116" s="173">
        <f>K265</f>
        <v>133538</v>
      </c>
      <c r="X116" s="173">
        <f>AA265</f>
        <v>3485.7902094567253</v>
      </c>
      <c r="Y116" s="211">
        <f>(AA116-G116*Cars_fit!$B$2-H116*Cars_fit!$C$2-I116*Cars_fit!$D$2-J116*Cars_fit!$E$2-K116*Cars_fit!$F$2)</f>
        <v>2200.2475812906823</v>
      </c>
      <c r="Z116" s="211">
        <f>C116*Chls_fit!$B$2+D116*Chls_fit!$C$2+E116*Chls_fit!$D$2+F116*Chls_fit!$E$2+G116*Cars_fit!$B$2+H116*Cars_fit!$C$2+I116*Cars_fit!$D$2+J116*Cars_fit!$E$2+K116*Cars_fit!$F$2</f>
        <v>614208.94405088341</v>
      </c>
      <c r="AA116" s="213">
        <f>(B116-C116*Chls_fit!$B$2-D116*Chls_fit!$C$2-E116*Chls_fit!$D$2-F116*Chls_fit!$E$2)</f>
        <v>5580.6719436084422</v>
      </c>
      <c r="AC116">
        <f t="shared" si="25"/>
        <v>219215.348163783</v>
      </c>
      <c r="AD116" s="36"/>
      <c r="AE116" s="36"/>
    </row>
    <row r="117" spans="1:31" x14ac:dyDescent="0.25">
      <c r="A117" s="18">
        <v>395.99999999999699</v>
      </c>
      <c r="B117" s="18">
        <f>single_sample!B117*1000000</f>
        <v>620472.83321485401</v>
      </c>
      <c r="C117" s="35">
        <v>46266</v>
      </c>
      <c r="D117" s="84">
        <v>46743</v>
      </c>
      <c r="E117" s="87">
        <v>11221</v>
      </c>
      <c r="F117" s="36">
        <v>11201</v>
      </c>
      <c r="G117" s="9">
        <v>68371</v>
      </c>
      <c r="H117" s="10">
        <v>53250</v>
      </c>
      <c r="I117" s="11">
        <v>45428</v>
      </c>
      <c r="J117" s="208">
        <v>39599</v>
      </c>
      <c r="K117" s="13">
        <v>46065</v>
      </c>
      <c r="L117" s="35">
        <f t="shared" si="26"/>
        <v>676.79999999998097</v>
      </c>
      <c r="M117" s="34">
        <f t="shared" si="27"/>
        <v>302687.98402532999</v>
      </c>
      <c r="N117" s="34">
        <f t="shared" si="28"/>
        <v>26453</v>
      </c>
      <c r="O117" s="34">
        <f t="shared" si="29"/>
        <v>20535</v>
      </c>
      <c r="P117" s="35">
        <f t="shared" si="30"/>
        <v>1308</v>
      </c>
      <c r="Q117" s="35">
        <f t="shared" si="31"/>
        <v>926</v>
      </c>
      <c r="S117" s="173"/>
      <c r="T117" s="173"/>
      <c r="U117" s="173"/>
      <c r="V117" s="173"/>
      <c r="W117" s="173"/>
      <c r="X117" s="173"/>
      <c r="Y117" s="211">
        <f>(AA117-G117*Cars_fit!$B$2-H117*Cars_fit!$C$2-I117*Cars_fit!$D$2-J117*Cars_fit!$E$2-K117*Cars_fit!$F$2)</f>
        <v>2755.4083767121801</v>
      </c>
      <c r="Z117" s="211">
        <f>C117*Chls_fit!$B$2+D117*Chls_fit!$C$2+E117*Chls_fit!$D$2+F117*Chls_fit!$E$2+G117*Cars_fit!$B$2+H117*Cars_fit!$C$2+I117*Cars_fit!$D$2+J117*Cars_fit!$E$2+K117*Cars_fit!$F$2</f>
        <v>617717.42483814177</v>
      </c>
      <c r="AA117" s="213">
        <f>(B117-C117*Chls_fit!$B$2-D117*Chls_fit!$C$2-E117*Chls_fit!$D$2-F117*Chls_fit!$E$2)</f>
        <v>6167.2766466214543</v>
      </c>
      <c r="AD117" s="36"/>
      <c r="AE117" s="36"/>
    </row>
    <row r="118" spans="1:31" x14ac:dyDescent="0.25">
      <c r="A118" s="18">
        <v>396.39999999999702</v>
      </c>
      <c r="B118" s="18">
        <f>single_sample!B118*1000000</f>
        <v>624100.333770914</v>
      </c>
      <c r="C118" s="35">
        <v>46505</v>
      </c>
      <c r="D118" s="84">
        <v>47139</v>
      </c>
      <c r="E118" s="87">
        <v>11132</v>
      </c>
      <c r="F118" s="36">
        <v>11147</v>
      </c>
      <c r="G118" s="9">
        <v>68870</v>
      </c>
      <c r="H118" s="10">
        <v>53530</v>
      </c>
      <c r="I118" s="11">
        <v>46006</v>
      </c>
      <c r="J118" s="208">
        <v>40244</v>
      </c>
      <c r="K118" s="13">
        <v>46643</v>
      </c>
      <c r="L118" s="35">
        <f t="shared" si="26"/>
        <v>677.19999999998095</v>
      </c>
      <c r="M118" s="34">
        <f t="shared" si="27"/>
        <v>282612.37441287801</v>
      </c>
      <c r="N118" s="34">
        <f t="shared" si="28"/>
        <v>24832</v>
      </c>
      <c r="O118" s="34">
        <f t="shared" si="29"/>
        <v>19139</v>
      </c>
      <c r="P118" s="35">
        <f t="shared" si="30"/>
        <v>1221</v>
      </c>
      <c r="Q118" s="35">
        <f t="shared" si="31"/>
        <v>860</v>
      </c>
      <c r="R118" s="11">
        <f>A267</f>
        <v>455.99999999999397</v>
      </c>
      <c r="S118" s="173">
        <f>G267</f>
        <v>82902</v>
      </c>
      <c r="T118" s="173">
        <f>H267</f>
        <v>98805</v>
      </c>
      <c r="U118" s="173">
        <f>I267</f>
        <v>130878</v>
      </c>
      <c r="V118" s="173">
        <f>J267</f>
        <v>144475</v>
      </c>
      <c r="W118" s="173">
        <f>K267</f>
        <v>133030</v>
      </c>
      <c r="X118" s="173">
        <f>AA267</f>
        <v>3992.8488501838146</v>
      </c>
      <c r="Y118" s="211">
        <f>(AA118-G118*Cars_fit!$B$2-H118*Cars_fit!$C$2-I118*Cars_fit!$D$2-J118*Cars_fit!$E$2-K118*Cars_fit!$F$2)</f>
        <v>2350.262190744379</v>
      </c>
      <c r="Z118" s="211">
        <f>C118*Chls_fit!$B$2+D118*Chls_fit!$C$2+E118*Chls_fit!$D$2+F118*Chls_fit!$E$2+G118*Cars_fit!$B$2+H118*Cars_fit!$C$2+I118*Cars_fit!$D$2+J118*Cars_fit!$E$2+K118*Cars_fit!$F$2</f>
        <v>621750.07158016949</v>
      </c>
      <c r="AA118" s="213">
        <f>(B118-C118*Chls_fit!$B$2-D118*Chls_fit!$C$2-E118*Chls_fit!$D$2-F118*Chls_fit!$E$2)</f>
        <v>5792.5374863051202</v>
      </c>
      <c r="AC118">
        <f t="shared" si="25"/>
        <v>218964.159323464</v>
      </c>
      <c r="AD118" s="36"/>
      <c r="AE118" s="36"/>
    </row>
    <row r="119" spans="1:31" x14ac:dyDescent="0.25">
      <c r="A119" s="18">
        <v>396.799999999997</v>
      </c>
      <c r="B119" s="18">
        <f>single_sample!B119*1000000</f>
        <v>628941.52861812501</v>
      </c>
      <c r="C119" s="35">
        <v>46787</v>
      </c>
      <c r="D119" s="84">
        <v>47585</v>
      </c>
      <c r="E119" s="87">
        <v>11046</v>
      </c>
      <c r="F119" s="36">
        <v>11134</v>
      </c>
      <c r="G119" s="9">
        <v>69282</v>
      </c>
      <c r="H119" s="10">
        <v>53682</v>
      </c>
      <c r="I119" s="11">
        <v>46490</v>
      </c>
      <c r="J119" s="208">
        <v>40858</v>
      </c>
      <c r="K119" s="13">
        <v>47216</v>
      </c>
      <c r="L119" s="35">
        <f t="shared" si="26"/>
        <v>677.59999999998104</v>
      </c>
      <c r="M119" s="34">
        <f t="shared" si="27"/>
        <v>263959.79962070199</v>
      </c>
      <c r="N119" s="34">
        <f t="shared" si="28"/>
        <v>23256</v>
      </c>
      <c r="O119" s="34">
        <f t="shared" si="29"/>
        <v>17782</v>
      </c>
      <c r="P119" s="35">
        <f t="shared" si="30"/>
        <v>1157</v>
      </c>
      <c r="Q119" s="35">
        <f t="shared" si="31"/>
        <v>819</v>
      </c>
      <c r="S119" s="173"/>
      <c r="T119" s="173"/>
      <c r="U119" s="173"/>
      <c r="V119" s="173"/>
      <c r="W119" s="173"/>
      <c r="X119" s="173"/>
      <c r="Y119" s="211">
        <f>(AA119-G119*Cars_fit!$B$2-H119*Cars_fit!$C$2-I119*Cars_fit!$D$2-J119*Cars_fit!$E$2-K119*Cars_fit!$F$2)</f>
        <v>2528.0854098205436</v>
      </c>
      <c r="Z119" s="211">
        <f>C119*Chls_fit!$B$2+D119*Chls_fit!$C$2+E119*Chls_fit!$D$2+F119*Chls_fit!$E$2+G119*Cars_fit!$B$2+H119*Cars_fit!$C$2+I119*Cars_fit!$D$2+J119*Cars_fit!$E$2+K119*Cars_fit!$F$2</f>
        <v>626413.44320830435</v>
      </c>
      <c r="AA119" s="213">
        <f>(B119-C119*Chls_fit!$B$2-D119*Chls_fit!$C$2-E119*Chls_fit!$D$2-F119*Chls_fit!$E$2)</f>
        <v>5997.6470854670515</v>
      </c>
      <c r="AD119" s="36"/>
      <c r="AE119" s="36"/>
    </row>
    <row r="120" spans="1:31" x14ac:dyDescent="0.25">
      <c r="A120" s="18">
        <v>397.19999999999698</v>
      </c>
      <c r="B120" s="18">
        <f>single_sample!B120*1000000</f>
        <v>633862.327538696</v>
      </c>
      <c r="C120" s="35">
        <v>47087</v>
      </c>
      <c r="D120" s="84">
        <v>48044</v>
      </c>
      <c r="E120" s="87">
        <v>11003</v>
      </c>
      <c r="F120" s="36">
        <v>11157</v>
      </c>
      <c r="G120" s="9">
        <v>69765</v>
      </c>
      <c r="H120" s="10">
        <v>53916</v>
      </c>
      <c r="I120" s="11">
        <v>47025</v>
      </c>
      <c r="J120" s="208">
        <v>41514</v>
      </c>
      <c r="K120" s="13">
        <v>47826</v>
      </c>
      <c r="L120" s="35">
        <f t="shared" si="26"/>
        <v>677.99999999998101</v>
      </c>
      <c r="M120" s="34">
        <f t="shared" si="27"/>
        <v>245619.022612673</v>
      </c>
      <c r="N120" s="34">
        <f t="shared" si="28"/>
        <v>21769</v>
      </c>
      <c r="O120" s="34">
        <f t="shared" si="29"/>
        <v>16513</v>
      </c>
      <c r="P120" s="35">
        <f t="shared" si="30"/>
        <v>1083</v>
      </c>
      <c r="Q120" s="35">
        <f t="shared" si="31"/>
        <v>771</v>
      </c>
      <c r="R120" s="11">
        <f>A269</f>
        <v>456.79999999999399</v>
      </c>
      <c r="S120" s="173">
        <f>G269</f>
        <v>83004</v>
      </c>
      <c r="T120" s="173">
        <f>H269</f>
        <v>95403</v>
      </c>
      <c r="U120" s="173">
        <f>I269</f>
        <v>127894</v>
      </c>
      <c r="V120" s="173">
        <f>J269</f>
        <v>144084</v>
      </c>
      <c r="W120" s="173">
        <f>K269</f>
        <v>132358</v>
      </c>
      <c r="X120" s="173">
        <f>AA269</f>
        <v>3702.0768612356478</v>
      </c>
      <c r="Y120" s="211">
        <f>(AA120-G120*Cars_fit!$B$2-H120*Cars_fit!$C$2-I120*Cars_fit!$D$2-J120*Cars_fit!$E$2-K120*Cars_fit!$F$2)</f>
        <v>2527.4704552013736</v>
      </c>
      <c r="Z120" s="211">
        <f>C120*Chls_fit!$B$2+D120*Chls_fit!$C$2+E120*Chls_fit!$D$2+F120*Chls_fit!$E$2+G120*Cars_fit!$B$2+H120*Cars_fit!$C$2+I120*Cars_fit!$D$2+J120*Cars_fit!$E$2+K120*Cars_fit!$F$2</f>
        <v>631334.85708349454</v>
      </c>
      <c r="AA120" s="213">
        <f>(B120-C120*Chls_fit!$B$2-D120*Chls_fit!$C$2-E120*Chls_fit!$D$2-F120*Chls_fit!$E$2)</f>
        <v>6027.6148281295955</v>
      </c>
      <c r="AC120">
        <f t="shared" si="25"/>
        <v>218313.34095929301</v>
      </c>
      <c r="AD120" s="36"/>
      <c r="AE120" s="36"/>
    </row>
    <row r="121" spans="1:31" x14ac:dyDescent="0.25">
      <c r="A121" s="18">
        <v>397.59999999999701</v>
      </c>
      <c r="B121" s="18">
        <f>single_sample!B121*1000000</f>
        <v>639559.67195665697</v>
      </c>
      <c r="C121" s="35">
        <v>47421</v>
      </c>
      <c r="D121" s="84">
        <v>48548</v>
      </c>
      <c r="E121" s="87">
        <v>10942</v>
      </c>
      <c r="F121" s="36">
        <v>11186</v>
      </c>
      <c r="G121" s="9">
        <v>70254</v>
      </c>
      <c r="H121" s="10">
        <v>54131</v>
      </c>
      <c r="I121" s="11">
        <v>47545</v>
      </c>
      <c r="J121" s="208">
        <v>42202</v>
      </c>
      <c r="K121" s="13">
        <v>48500</v>
      </c>
      <c r="L121" s="35">
        <f t="shared" si="26"/>
        <v>678.39999999998099</v>
      </c>
      <c r="M121" s="34">
        <f t="shared" si="27"/>
        <v>228575.51316631999</v>
      </c>
      <c r="N121" s="34">
        <f t="shared" si="28"/>
        <v>20323</v>
      </c>
      <c r="O121" s="34">
        <f t="shared" si="29"/>
        <v>15318</v>
      </c>
      <c r="P121" s="35">
        <f t="shared" si="30"/>
        <v>1011</v>
      </c>
      <c r="Q121" s="35">
        <f t="shared" si="31"/>
        <v>734</v>
      </c>
      <c r="S121" s="173"/>
      <c r="T121" s="173"/>
      <c r="U121" s="173"/>
      <c r="V121" s="173"/>
      <c r="W121" s="173"/>
      <c r="X121" s="173"/>
      <c r="Y121" s="211">
        <f>(AA121-G121*Cars_fit!$B$2-H121*Cars_fit!$C$2-I121*Cars_fit!$D$2-J121*Cars_fit!$E$2-K121*Cars_fit!$F$2)</f>
        <v>2798.841664030946</v>
      </c>
      <c r="Z121" s="211">
        <f>C121*Chls_fit!$B$2+D121*Chls_fit!$C$2+E121*Chls_fit!$D$2+F121*Chls_fit!$E$2+G121*Cars_fit!$B$2+H121*Cars_fit!$C$2+I121*Cars_fit!$D$2+J121*Cars_fit!$E$2+K121*Cars_fit!$F$2</f>
        <v>636760.83029262617</v>
      </c>
      <c r="AA121" s="213">
        <f>(B121-C121*Chls_fit!$B$2-D121*Chls_fit!$C$2-E121*Chls_fit!$D$2-F121*Chls_fit!$E$2)</f>
        <v>6331.2333901403908</v>
      </c>
      <c r="AD121" s="36"/>
      <c r="AE121" s="36"/>
    </row>
    <row r="122" spans="1:31" x14ac:dyDescent="0.25">
      <c r="A122" s="18">
        <v>397.99999999999699</v>
      </c>
      <c r="B122" s="18">
        <f>single_sample!B122*1000000</f>
        <v>645571.99401577201</v>
      </c>
      <c r="C122" s="35">
        <v>47838</v>
      </c>
      <c r="D122" s="84">
        <v>49124</v>
      </c>
      <c r="E122" s="87">
        <v>10954</v>
      </c>
      <c r="F122" s="36">
        <v>11224</v>
      </c>
      <c r="G122" s="9">
        <v>70711</v>
      </c>
      <c r="H122" s="10">
        <v>54334</v>
      </c>
      <c r="I122" s="11">
        <v>48014</v>
      </c>
      <c r="J122" s="208">
        <v>42902</v>
      </c>
      <c r="K122" s="13">
        <v>49107</v>
      </c>
      <c r="L122" s="35">
        <f t="shared" si="26"/>
        <v>678.79999999998097</v>
      </c>
      <c r="M122" s="34">
        <f t="shared" si="27"/>
        <v>212885.06703933998</v>
      </c>
      <c r="N122" s="34">
        <f t="shared" si="28"/>
        <v>18966</v>
      </c>
      <c r="O122" s="34">
        <f t="shared" si="29"/>
        <v>14199</v>
      </c>
      <c r="P122" s="35">
        <f t="shared" si="30"/>
        <v>948</v>
      </c>
      <c r="Q122" s="35">
        <f t="shared" si="31"/>
        <v>702</v>
      </c>
      <c r="R122" s="11">
        <f>A271</f>
        <v>457.599999999994</v>
      </c>
      <c r="S122" s="173">
        <f>G271</f>
        <v>83778</v>
      </c>
      <c r="T122" s="173">
        <f>H271</f>
        <v>92675</v>
      </c>
      <c r="U122" s="173">
        <f>I271</f>
        <v>124896</v>
      </c>
      <c r="V122" s="173">
        <f>J271</f>
        <v>143329</v>
      </c>
      <c r="W122" s="173">
        <f>K271</f>
        <v>131501</v>
      </c>
      <c r="X122" s="173">
        <f>AA271</f>
        <v>3928.64061491545</v>
      </c>
      <c r="Y122" s="211">
        <f>(AA122-G122*Cars_fit!$B$2-H122*Cars_fit!$C$2-I122*Cars_fit!$D$2-J122*Cars_fit!$E$2-K122*Cars_fit!$F$2)</f>
        <v>2339.2077351546195</v>
      </c>
      <c r="Z122" s="211">
        <f>C122*Chls_fit!$B$2+D122*Chls_fit!$C$2+E122*Chls_fit!$D$2+F122*Chls_fit!$E$2+G122*Cars_fit!$B$2+H122*Cars_fit!$C$2+I122*Cars_fit!$D$2+J122*Cars_fit!$E$2+K122*Cars_fit!$F$2</f>
        <v>643232.78628061735</v>
      </c>
      <c r="AA122" s="213">
        <f>(B122-C122*Chls_fit!$B$2-D122*Chls_fit!$C$2-E122*Chls_fit!$D$2-F122*Chls_fit!$E$2)</f>
        <v>5901.2152657101014</v>
      </c>
      <c r="AC122">
        <f t="shared" si="25"/>
        <v>217515.278360681</v>
      </c>
      <c r="AD122" s="36"/>
      <c r="AE122" s="36"/>
    </row>
    <row r="123" spans="1:31" x14ac:dyDescent="0.25">
      <c r="A123" s="18">
        <v>398.39999999999702</v>
      </c>
      <c r="B123" s="18">
        <f>single_sample!B123*1000000</f>
        <v>652656.95592644997</v>
      </c>
      <c r="C123" s="35">
        <v>48258</v>
      </c>
      <c r="D123" s="84">
        <v>49719</v>
      </c>
      <c r="E123" s="87">
        <v>10983</v>
      </c>
      <c r="F123" s="36">
        <v>11256</v>
      </c>
      <c r="G123" s="9">
        <v>71181</v>
      </c>
      <c r="H123" s="10">
        <v>54586</v>
      </c>
      <c r="I123" s="11">
        <v>48528</v>
      </c>
      <c r="J123" s="208">
        <v>43424</v>
      </c>
      <c r="K123" s="13">
        <v>49631</v>
      </c>
      <c r="L123" s="35">
        <f t="shared" si="26"/>
        <v>679.19999999998095</v>
      </c>
      <c r="M123" s="34">
        <f t="shared" si="27"/>
        <v>197723.24849635499</v>
      </c>
      <c r="N123" s="34">
        <f t="shared" si="28"/>
        <v>17678</v>
      </c>
      <c r="O123" s="34">
        <f t="shared" si="29"/>
        <v>13132</v>
      </c>
      <c r="P123" s="35">
        <f t="shared" si="30"/>
        <v>910</v>
      </c>
      <c r="Q123" s="35">
        <f t="shared" si="31"/>
        <v>667</v>
      </c>
      <c r="S123" s="173"/>
      <c r="T123" s="173"/>
      <c r="U123" s="173"/>
      <c r="V123" s="173"/>
      <c r="W123" s="173"/>
      <c r="X123" s="173"/>
      <c r="Y123" s="211">
        <f>(AA123-G123*Cars_fit!$B$2-H123*Cars_fit!$C$2-I123*Cars_fit!$D$2-J123*Cars_fit!$E$2-K123*Cars_fit!$F$2)</f>
        <v>2804.5964552467367</v>
      </c>
      <c r="Z123" s="211">
        <f>C123*Chls_fit!$B$2+D123*Chls_fit!$C$2+E123*Chls_fit!$D$2+F123*Chls_fit!$E$2+G123*Cars_fit!$B$2+H123*Cars_fit!$C$2+I123*Cars_fit!$D$2+J123*Cars_fit!$E$2+K123*Cars_fit!$F$2</f>
        <v>649852.35947120329</v>
      </c>
      <c r="AA123" s="213">
        <f>(B123-C123*Chls_fit!$B$2-D123*Chls_fit!$C$2-E123*Chls_fit!$D$2-F123*Chls_fit!$E$2)</f>
        <v>6394.7791574780404</v>
      </c>
      <c r="AD123" s="36"/>
      <c r="AE123" s="36"/>
    </row>
    <row r="124" spans="1:31" x14ac:dyDescent="0.25">
      <c r="A124" s="18">
        <v>398.799999999997</v>
      </c>
      <c r="B124" s="18">
        <f>single_sample!B124*1000000</f>
        <v>659655.091885773</v>
      </c>
      <c r="C124" s="35">
        <v>48734</v>
      </c>
      <c r="D124" s="84">
        <v>50361</v>
      </c>
      <c r="E124" s="87">
        <v>10986</v>
      </c>
      <c r="F124" s="36">
        <v>11361</v>
      </c>
      <c r="G124" s="9">
        <v>71619</v>
      </c>
      <c r="H124" s="10">
        <v>54800</v>
      </c>
      <c r="I124" s="11">
        <v>49013</v>
      </c>
      <c r="J124" s="208">
        <v>44022</v>
      </c>
      <c r="K124" s="13">
        <v>50230</v>
      </c>
      <c r="L124" s="35">
        <f t="shared" si="26"/>
        <v>679.59999999998104</v>
      </c>
      <c r="M124" s="34">
        <f t="shared" si="27"/>
        <v>184056.751563381</v>
      </c>
      <c r="N124" s="34">
        <f t="shared" si="28"/>
        <v>16479</v>
      </c>
      <c r="O124" s="34">
        <f t="shared" si="29"/>
        <v>12171</v>
      </c>
      <c r="P124" s="35">
        <f t="shared" si="30"/>
        <v>845</v>
      </c>
      <c r="Q124" s="35">
        <f t="shared" si="31"/>
        <v>635</v>
      </c>
      <c r="R124" s="11">
        <f>A273</f>
        <v>458.39999999999401</v>
      </c>
      <c r="S124" s="173">
        <f>G273</f>
        <v>85213</v>
      </c>
      <c r="T124" s="173">
        <f>H273</f>
        <v>90604</v>
      </c>
      <c r="U124" s="173">
        <f>I273</f>
        <v>121950</v>
      </c>
      <c r="V124" s="173">
        <f>J273</f>
        <v>142404</v>
      </c>
      <c r="W124" s="173">
        <f>K273</f>
        <v>130549</v>
      </c>
      <c r="X124" s="173">
        <f>AA273</f>
        <v>3906.0159938931174</v>
      </c>
      <c r="Y124" s="211">
        <f>(AA124-G124*Cars_fit!$B$2-H124*Cars_fit!$C$2-I124*Cars_fit!$D$2-J124*Cars_fit!$E$2-K124*Cars_fit!$F$2)</f>
        <v>2478.5028022952793</v>
      </c>
      <c r="Z124" s="211">
        <f>C124*Chls_fit!$B$2+D124*Chls_fit!$C$2+E124*Chls_fit!$D$2+F124*Chls_fit!$E$2+G124*Cars_fit!$B$2+H124*Cars_fit!$C$2+I124*Cars_fit!$D$2+J124*Cars_fit!$E$2+K124*Cars_fit!$F$2</f>
        <v>657176.58908347774</v>
      </c>
      <c r="AA124" s="213">
        <f>(B124-C124*Chls_fit!$B$2-D124*Chls_fit!$C$2-E124*Chls_fit!$D$2-F124*Chls_fit!$E$2)</f>
        <v>6097.4624913098633</v>
      </c>
      <c r="AC124">
        <f t="shared" si="25"/>
        <v>216133.51343318299</v>
      </c>
      <c r="AD124" s="36"/>
      <c r="AE124" s="36"/>
    </row>
    <row r="125" spans="1:31" x14ac:dyDescent="0.25">
      <c r="A125" s="18">
        <v>399.19999999999698</v>
      </c>
      <c r="B125" s="18">
        <f>single_sample!B125*1000000</f>
        <v>666759.85380366293</v>
      </c>
      <c r="C125" s="35">
        <v>49190</v>
      </c>
      <c r="D125" s="84">
        <v>51038</v>
      </c>
      <c r="E125" s="87">
        <v>10985</v>
      </c>
      <c r="F125" s="36">
        <v>11438</v>
      </c>
      <c r="G125" s="9">
        <v>72072</v>
      </c>
      <c r="H125" s="10">
        <v>55020</v>
      </c>
      <c r="I125" s="11">
        <v>49459</v>
      </c>
      <c r="J125" s="208">
        <v>44578</v>
      </c>
      <c r="K125" s="13">
        <v>50837</v>
      </c>
      <c r="L125" s="35">
        <f t="shared" si="26"/>
        <v>679.99999999998101</v>
      </c>
      <c r="M125" s="34">
        <f t="shared" si="27"/>
        <v>170722.95142659798</v>
      </c>
      <c r="N125" s="34">
        <f t="shared" si="28"/>
        <v>15317</v>
      </c>
      <c r="O125" s="34">
        <f t="shared" si="29"/>
        <v>11229</v>
      </c>
      <c r="P125" s="35">
        <f t="shared" si="30"/>
        <v>815</v>
      </c>
      <c r="Q125" s="35">
        <f t="shared" si="31"/>
        <v>587</v>
      </c>
      <c r="S125" s="173"/>
      <c r="T125" s="173"/>
      <c r="U125" s="173"/>
      <c r="V125" s="173"/>
      <c r="W125" s="173"/>
      <c r="X125" s="173"/>
      <c r="Y125" s="211">
        <f>(AA125-G125*Cars_fit!$B$2-H125*Cars_fit!$C$2-I125*Cars_fit!$D$2-J125*Cars_fit!$E$2-K125*Cars_fit!$F$2)</f>
        <v>2180.8676698359054</v>
      </c>
      <c r="Z125" s="211">
        <f>C125*Chls_fit!$B$2+D125*Chls_fit!$C$2+E125*Chls_fit!$D$2+F125*Chls_fit!$E$2+G125*Cars_fit!$B$2+H125*Cars_fit!$C$2+I125*Cars_fit!$D$2+J125*Cars_fit!$E$2+K125*Cars_fit!$F$2</f>
        <v>664578.98613382713</v>
      </c>
      <c r="AA125" s="213">
        <f>(B125-C125*Chls_fit!$B$2-D125*Chls_fit!$C$2-E125*Chls_fit!$D$2-F125*Chls_fit!$E$2)</f>
        <v>5829.3049198608405</v>
      </c>
      <c r="AD125" s="36"/>
      <c r="AE125" s="36"/>
    </row>
    <row r="126" spans="1:31" x14ac:dyDescent="0.25">
      <c r="A126" s="18">
        <v>399.59999999999701</v>
      </c>
      <c r="B126" s="18">
        <f>single_sample!B126*1000000</f>
        <v>674519.52952690097</v>
      </c>
      <c r="C126" s="35">
        <v>49703</v>
      </c>
      <c r="D126" s="84">
        <v>51720</v>
      </c>
      <c r="E126" s="87">
        <v>11028</v>
      </c>
      <c r="F126" s="36">
        <v>11512</v>
      </c>
      <c r="G126" s="9">
        <v>72644</v>
      </c>
      <c r="H126" s="10">
        <v>55277</v>
      </c>
      <c r="I126" s="11">
        <v>49918</v>
      </c>
      <c r="J126" s="208">
        <v>45226</v>
      </c>
      <c r="K126" s="13">
        <v>51439</v>
      </c>
      <c r="R126" s="11">
        <f>A275</f>
        <v>459.19999999999402</v>
      </c>
      <c r="S126" s="173">
        <f>G275</f>
        <v>87318</v>
      </c>
      <c r="T126" s="173">
        <f>H275</f>
        <v>89396</v>
      </c>
      <c r="U126" s="173">
        <f>I275</f>
        <v>119165</v>
      </c>
      <c r="V126" s="173">
        <f>J275</f>
        <v>141131</v>
      </c>
      <c r="W126" s="173">
        <f>K275</f>
        <v>129462</v>
      </c>
      <c r="X126" s="173">
        <f>AA275</f>
        <v>4174.3040948598791</v>
      </c>
      <c r="Y126" s="211">
        <f>(AA126-G126*Cars_fit!$B$2-H126*Cars_fit!$C$2-I126*Cars_fit!$D$2-J126*Cars_fit!$E$2-K126*Cars_fit!$F$2)</f>
        <v>2116.012923525413</v>
      </c>
      <c r="Z126" s="211">
        <f>C126*Chls_fit!$B$2+D126*Chls_fit!$C$2+E126*Chls_fit!$D$2+F126*Chls_fit!$E$2+G126*Cars_fit!$B$2+H126*Cars_fit!$C$2+I126*Cars_fit!$D$2+J126*Cars_fit!$E$2+K126*Cars_fit!$F$2</f>
        <v>672403.51660337555</v>
      </c>
      <c r="AA126" s="213">
        <f>(B126-C126*Chls_fit!$B$2-D126*Chls_fit!$C$2-E126*Chls_fit!$D$2-F126*Chls_fit!$E$2)</f>
        <v>5797.9266259328269</v>
      </c>
      <c r="AC126">
        <f t="shared" si="25"/>
        <v>214147.11384318999</v>
      </c>
      <c r="AD126" s="36"/>
      <c r="AE126" s="36"/>
    </row>
    <row r="127" spans="1:31" x14ac:dyDescent="0.25">
      <c r="A127" s="18">
        <v>399.99999999999699</v>
      </c>
      <c r="B127" s="18">
        <f>single_sample!B127*1000000</f>
        <v>683014.83617496293</v>
      </c>
      <c r="C127" s="35">
        <v>50272</v>
      </c>
      <c r="D127" s="84">
        <v>52456</v>
      </c>
      <c r="E127" s="87">
        <v>11077</v>
      </c>
      <c r="F127" s="36">
        <v>11623</v>
      </c>
      <c r="G127" s="9">
        <v>73145</v>
      </c>
      <c r="H127" s="10">
        <v>55585</v>
      </c>
      <c r="I127" s="11">
        <v>50382</v>
      </c>
      <c r="J127" s="208">
        <v>45810</v>
      </c>
      <c r="K127" s="13">
        <v>51948</v>
      </c>
      <c r="S127" s="173"/>
      <c r="T127" s="173"/>
      <c r="U127" s="173"/>
      <c r="V127" s="173"/>
      <c r="W127" s="173"/>
      <c r="X127" s="173"/>
      <c r="Y127" s="211">
        <f>(AA127-G127*Cars_fit!$B$2-H127*Cars_fit!$C$2-I127*Cars_fit!$D$2-J127*Cars_fit!$E$2-K127*Cars_fit!$F$2)</f>
        <v>2050.5164202308406</v>
      </c>
      <c r="Z127" s="211">
        <f>C127*Chls_fit!$B$2+D127*Chls_fit!$C$2+E127*Chls_fit!$D$2+F127*Chls_fit!$E$2+G127*Cars_fit!$B$2+H127*Cars_fit!$C$2+I127*Cars_fit!$D$2+J127*Cars_fit!$E$2+K127*Cars_fit!$F$2</f>
        <v>680964.31975473207</v>
      </c>
      <c r="AA127" s="213">
        <f>(B127-C127*Chls_fit!$B$2-D127*Chls_fit!$C$2-E127*Chls_fit!$D$2-F127*Chls_fit!$E$2)</f>
        <v>5761.3351284220535</v>
      </c>
      <c r="AD127" s="36"/>
      <c r="AE127" s="36"/>
    </row>
    <row r="128" spans="1:31" x14ac:dyDescent="0.25">
      <c r="A128" s="18">
        <v>400.39999999999702</v>
      </c>
      <c r="B128" s="18">
        <f>single_sample!B128*1000000</f>
        <v>691884.48632466001</v>
      </c>
      <c r="C128" s="35">
        <v>50821</v>
      </c>
      <c r="D128" s="84">
        <v>53184</v>
      </c>
      <c r="E128" s="87">
        <v>11125</v>
      </c>
      <c r="F128" s="36">
        <v>11676</v>
      </c>
      <c r="G128" s="9">
        <v>73654</v>
      </c>
      <c r="H128" s="10">
        <v>55863</v>
      </c>
      <c r="I128" s="11">
        <v>50828</v>
      </c>
      <c r="J128" s="208">
        <v>46416</v>
      </c>
      <c r="K128" s="13">
        <v>52492</v>
      </c>
      <c r="R128" s="11">
        <f>A277</f>
        <v>459.99999999999397</v>
      </c>
      <c r="S128" s="173">
        <f>G277</f>
        <v>90045</v>
      </c>
      <c r="T128" s="173">
        <f>H277</f>
        <v>89026</v>
      </c>
      <c r="U128" s="173">
        <f>I277</f>
        <v>116581</v>
      </c>
      <c r="V128" s="173">
        <f>J277</f>
        <v>139751</v>
      </c>
      <c r="W128" s="173">
        <f>K277</f>
        <v>128254</v>
      </c>
      <c r="X128" s="173">
        <f>AA277</f>
        <v>4221.3357900345291</v>
      </c>
      <c r="Y128" s="211">
        <f>(AA128-G128*Cars_fit!$B$2-H128*Cars_fit!$C$2-I128*Cars_fit!$D$2-J128*Cars_fit!$E$2-K128*Cars_fit!$F$2)</f>
        <v>2584.4331498623233</v>
      </c>
      <c r="Z128" s="211">
        <f>C128*Chls_fit!$B$2+D128*Chls_fit!$C$2+E128*Chls_fit!$D$2+F128*Chls_fit!$E$2+G128*Cars_fit!$B$2+H128*Cars_fit!$C$2+I128*Cars_fit!$D$2+J128*Cars_fit!$E$2+K128*Cars_fit!$F$2</f>
        <v>689300.05317479779</v>
      </c>
      <c r="AA128" s="213">
        <f>(B128-C128*Chls_fit!$B$2-D128*Chls_fit!$C$2-E128*Chls_fit!$D$2-F128*Chls_fit!$E$2)</f>
        <v>6325.2303065854157</v>
      </c>
      <c r="AC128">
        <f t="shared" si="25"/>
        <v>211386.622630058</v>
      </c>
      <c r="AD128" s="36"/>
      <c r="AE128" s="36"/>
    </row>
    <row r="129" spans="1:31" x14ac:dyDescent="0.25">
      <c r="A129" s="18">
        <v>400.799999999997</v>
      </c>
      <c r="B129" s="18">
        <f>single_sample!B129*1000000</f>
        <v>700576.51248565805</v>
      </c>
      <c r="C129" s="35">
        <v>51452</v>
      </c>
      <c r="D129" s="84">
        <v>53961</v>
      </c>
      <c r="E129" s="87">
        <v>11218</v>
      </c>
      <c r="F129" s="36">
        <v>11788</v>
      </c>
      <c r="G129" s="9">
        <v>74227</v>
      </c>
      <c r="H129" s="10">
        <v>56187</v>
      </c>
      <c r="I129" s="11">
        <v>51224</v>
      </c>
      <c r="J129" s="208">
        <v>46860</v>
      </c>
      <c r="K129" s="13">
        <v>53058</v>
      </c>
      <c r="S129" s="173"/>
      <c r="T129" s="173"/>
      <c r="U129" s="173"/>
      <c r="V129" s="173"/>
      <c r="W129" s="173"/>
      <c r="X129" s="173"/>
      <c r="Y129" s="211">
        <f>(AA129-G129*Cars_fit!$B$2-H129*Cars_fit!$C$2-I129*Cars_fit!$D$2-J129*Cars_fit!$E$2-K129*Cars_fit!$F$2)</f>
        <v>2023.3936748547394</v>
      </c>
      <c r="Z129" s="211">
        <f>C129*Chls_fit!$B$2+D129*Chls_fit!$C$2+E129*Chls_fit!$D$2+F129*Chls_fit!$E$2+G129*Cars_fit!$B$2+H129*Cars_fit!$C$2+I129*Cars_fit!$D$2+J129*Cars_fit!$E$2+K129*Cars_fit!$F$2</f>
        <v>698553.11881080328</v>
      </c>
      <c r="AA129" s="213">
        <f>(B129-C129*Chls_fit!$B$2-D129*Chls_fit!$C$2-E129*Chls_fit!$D$2-F129*Chls_fit!$E$2)</f>
        <v>5796.882118774618</v>
      </c>
      <c r="AD129" s="36"/>
      <c r="AE129" s="36"/>
    </row>
    <row r="130" spans="1:31" x14ac:dyDescent="0.25">
      <c r="A130" s="18">
        <v>401.19999999999698</v>
      </c>
      <c r="B130" s="18">
        <f>single_sample!B130*1000000</f>
        <v>709690.434557767</v>
      </c>
      <c r="C130" s="35">
        <v>52055</v>
      </c>
      <c r="D130" s="84">
        <v>54741</v>
      </c>
      <c r="E130" s="87">
        <v>11270</v>
      </c>
      <c r="F130" s="36">
        <v>11911</v>
      </c>
      <c r="G130" s="9">
        <v>74803</v>
      </c>
      <c r="H130" s="10">
        <v>56606</v>
      </c>
      <c r="I130" s="11">
        <v>51678</v>
      </c>
      <c r="J130" s="208">
        <v>47397</v>
      </c>
      <c r="K130" s="13">
        <v>53620</v>
      </c>
      <c r="R130" s="11">
        <f>A279</f>
        <v>460.79999999999399</v>
      </c>
      <c r="S130" s="173">
        <f>G279</f>
        <v>93341</v>
      </c>
      <c r="T130" s="173">
        <f>H279</f>
        <v>89631</v>
      </c>
      <c r="U130" s="173">
        <f>I279</f>
        <v>114287</v>
      </c>
      <c r="V130" s="173">
        <f>J279</f>
        <v>138203</v>
      </c>
      <c r="W130" s="173">
        <f>K279</f>
        <v>127090</v>
      </c>
      <c r="X130" s="173">
        <f>AA279</f>
        <v>4869.8690312034305</v>
      </c>
      <c r="Y130" s="211">
        <f>(AA130-G130*Cars_fit!$B$2-H130*Cars_fit!$C$2-I130*Cars_fit!$D$2-J130*Cars_fit!$E$2-K130*Cars_fit!$F$2)</f>
        <v>2058.3894828101143</v>
      </c>
      <c r="Z130" s="211">
        <f>C130*Chls_fit!$B$2+D130*Chls_fit!$C$2+E130*Chls_fit!$D$2+F130*Chls_fit!$E$2+G130*Cars_fit!$B$2+H130*Cars_fit!$C$2+I130*Cars_fit!$D$2+J130*Cars_fit!$E$2+K130*Cars_fit!$F$2</f>
        <v>707632.04507495684</v>
      </c>
      <c r="AA130" s="213">
        <f>(B130-C130*Chls_fit!$B$2-D130*Chls_fit!$C$2-E130*Chls_fit!$D$2-F130*Chls_fit!$E$2)</f>
        <v>5864.5818158319198</v>
      </c>
      <c r="AC130">
        <f t="shared" si="25"/>
        <v>208319.805353984</v>
      </c>
      <c r="AD130" s="36"/>
      <c r="AE130" s="36"/>
    </row>
    <row r="131" spans="1:31" x14ac:dyDescent="0.25">
      <c r="A131" s="18">
        <v>401.59999999999701</v>
      </c>
      <c r="B131" s="18">
        <f>single_sample!B131*1000000</f>
        <v>719364.54747539503</v>
      </c>
      <c r="C131" s="35">
        <v>52732</v>
      </c>
      <c r="D131" s="84">
        <v>55538</v>
      </c>
      <c r="E131" s="87">
        <v>11349</v>
      </c>
      <c r="F131" s="36">
        <v>12016</v>
      </c>
      <c r="G131" s="9">
        <v>75401</v>
      </c>
      <c r="H131" s="10">
        <v>57014</v>
      </c>
      <c r="I131" s="11">
        <v>52110</v>
      </c>
      <c r="J131" s="208">
        <v>47976</v>
      </c>
      <c r="K131" s="13">
        <v>54112</v>
      </c>
      <c r="S131" s="173"/>
      <c r="T131" s="173"/>
      <c r="U131" s="173"/>
      <c r="V131" s="173"/>
      <c r="W131" s="173"/>
      <c r="X131" s="173"/>
      <c r="Y131" s="211">
        <f>(AA131-G131*Cars_fit!$B$2-H131*Cars_fit!$C$2-I131*Cars_fit!$D$2-J131*Cars_fit!$E$2-K131*Cars_fit!$F$2)</f>
        <v>2073.0317171699417</v>
      </c>
      <c r="Z131" s="211">
        <f>C131*Chls_fit!$B$2+D131*Chls_fit!$C$2+E131*Chls_fit!$D$2+F131*Chls_fit!$E$2+G131*Cars_fit!$B$2+H131*Cars_fit!$C$2+I131*Cars_fit!$D$2+J131*Cars_fit!$E$2+K131*Cars_fit!$F$2</f>
        <v>717291.51575822511</v>
      </c>
      <c r="AA131" s="213">
        <f>(B131-C131*Chls_fit!$B$2-D131*Chls_fit!$C$2-E131*Chls_fit!$D$2-F131*Chls_fit!$E$2)</f>
        <v>5911.0943664365295</v>
      </c>
      <c r="AD131" s="36"/>
      <c r="AE131" s="36"/>
    </row>
    <row r="132" spans="1:31" x14ac:dyDescent="0.25">
      <c r="A132" s="18">
        <v>401.99999999999699</v>
      </c>
      <c r="B132" s="18">
        <f>single_sample!B132*1000000</f>
        <v>728953.99141296907</v>
      </c>
      <c r="C132" s="35">
        <v>53371</v>
      </c>
      <c r="D132" s="84">
        <v>56335</v>
      </c>
      <c r="E132" s="87">
        <v>11440</v>
      </c>
      <c r="F132" s="36">
        <v>12141</v>
      </c>
      <c r="G132" s="9">
        <v>76053</v>
      </c>
      <c r="H132" s="10">
        <v>57550</v>
      </c>
      <c r="I132" s="11">
        <v>52588</v>
      </c>
      <c r="J132" s="208">
        <v>48606</v>
      </c>
      <c r="K132" s="13">
        <v>54658</v>
      </c>
      <c r="R132" s="11">
        <f>A281</f>
        <v>461.599999999994</v>
      </c>
      <c r="S132" s="173">
        <f>G281</f>
        <v>97023</v>
      </c>
      <c r="T132" s="173">
        <f>H281</f>
        <v>91169</v>
      </c>
      <c r="U132" s="173">
        <f>I281</f>
        <v>112305</v>
      </c>
      <c r="V132" s="173">
        <f>J281</f>
        <v>136561</v>
      </c>
      <c r="W132" s="173">
        <f>K281</f>
        <v>125797</v>
      </c>
      <c r="X132" s="173">
        <f>AA281</f>
        <v>4966.9444411939621</v>
      </c>
      <c r="Y132" s="211">
        <f>(AA132-G132*Cars_fit!$B$2-H132*Cars_fit!$C$2-I132*Cars_fit!$D$2-J132*Cars_fit!$E$2-K132*Cars_fit!$F$2)</f>
        <v>2216.496396651507</v>
      </c>
      <c r="Z132" s="211">
        <f>C132*Chls_fit!$B$2+D132*Chls_fit!$C$2+E132*Chls_fit!$D$2+F132*Chls_fit!$E$2+G132*Cars_fit!$B$2+H132*Cars_fit!$C$2+I132*Cars_fit!$D$2+J132*Cars_fit!$E$2+K132*Cars_fit!$F$2</f>
        <v>726737.4950163177</v>
      </c>
      <c r="AA132" s="213">
        <f>(B132-C132*Chls_fit!$B$2-D132*Chls_fit!$C$2-E132*Chls_fit!$D$2-F132*Chls_fit!$E$2)</f>
        <v>6089.5252376115604</v>
      </c>
      <c r="AC132">
        <f t="shared" ref="AC132:AC194" si="32">B281</f>
        <v>203616.89846651198</v>
      </c>
      <c r="AD132" s="36"/>
      <c r="AE132" s="36"/>
    </row>
    <row r="133" spans="1:31" x14ac:dyDescent="0.25">
      <c r="A133" s="18">
        <v>402.39999999999702</v>
      </c>
      <c r="B133" s="18">
        <f>single_sample!B133*1000000</f>
        <v>738653.50896155799</v>
      </c>
      <c r="C133" s="35">
        <v>54031</v>
      </c>
      <c r="D133" s="84">
        <v>57120</v>
      </c>
      <c r="E133" s="87">
        <v>11533</v>
      </c>
      <c r="F133" s="36">
        <v>12244</v>
      </c>
      <c r="G133" s="9">
        <v>76759</v>
      </c>
      <c r="H133" s="10">
        <v>58128</v>
      </c>
      <c r="I133" s="11">
        <v>53020</v>
      </c>
      <c r="J133" s="208">
        <v>49079</v>
      </c>
      <c r="K133" s="13">
        <v>55257</v>
      </c>
      <c r="S133" s="173"/>
      <c r="T133" s="173"/>
      <c r="U133" s="173"/>
      <c r="V133" s="173"/>
      <c r="W133" s="173"/>
      <c r="X133" s="173"/>
      <c r="Y133" s="211">
        <f>(AA133-G133*Cars_fit!$B$2-H133*Cars_fit!$C$2-I133*Cars_fit!$D$2-J133*Cars_fit!$E$2-K133*Cars_fit!$F$2)</f>
        <v>2429.1977137288832</v>
      </c>
      <c r="Z133" s="211">
        <f>C133*Chls_fit!$B$2+D133*Chls_fit!$C$2+E133*Chls_fit!$D$2+F133*Chls_fit!$E$2+G133*Cars_fit!$B$2+H133*Cars_fit!$C$2+I133*Cars_fit!$D$2+J133*Cars_fit!$E$2+K133*Cars_fit!$F$2</f>
        <v>736224.311247829</v>
      </c>
      <c r="AA133" s="213">
        <f>(B133-C133*Chls_fit!$B$2-D133*Chls_fit!$C$2-E133*Chls_fit!$D$2-F133*Chls_fit!$E$2)</f>
        <v>6340.2658516631782</v>
      </c>
      <c r="AD133" s="36"/>
      <c r="AE133" s="36"/>
    </row>
    <row r="134" spans="1:31" x14ac:dyDescent="0.25">
      <c r="A134" s="18">
        <v>402.799999999997</v>
      </c>
      <c r="B134" s="18">
        <f>single_sample!B134*1000000</f>
        <v>748059.15974976204</v>
      </c>
      <c r="C134" s="35">
        <v>54725</v>
      </c>
      <c r="D134" s="84">
        <v>57923</v>
      </c>
      <c r="E134" s="87">
        <v>11617</v>
      </c>
      <c r="F134" s="36">
        <v>12376</v>
      </c>
      <c r="G134" s="9">
        <v>77413</v>
      </c>
      <c r="H134" s="10">
        <v>58729</v>
      </c>
      <c r="I134" s="11">
        <v>53468</v>
      </c>
      <c r="J134" s="208">
        <v>49649</v>
      </c>
      <c r="K134" s="13">
        <v>55840</v>
      </c>
      <c r="R134" s="11">
        <f>A283</f>
        <v>462.39999999999401</v>
      </c>
      <c r="S134" s="173">
        <f>G283</f>
        <v>100995</v>
      </c>
      <c r="T134" s="173">
        <f>H283</f>
        <v>93670</v>
      </c>
      <c r="U134" s="173">
        <f>I283</f>
        <v>110742</v>
      </c>
      <c r="V134" s="173">
        <f>J283</f>
        <v>134826</v>
      </c>
      <c r="W134" s="173">
        <f>K283</f>
        <v>124477</v>
      </c>
      <c r="X134" s="173">
        <f>AA283</f>
        <v>5120.0233234819752</v>
      </c>
      <c r="Y134" s="211">
        <f>(AA134-G134*Cars_fit!$B$2-H134*Cars_fit!$C$2-I134*Cars_fit!$D$2-J134*Cars_fit!$E$2-K134*Cars_fit!$F$2)</f>
        <v>1999.7622969161048</v>
      </c>
      <c r="Z134" s="211">
        <f>C134*Chls_fit!$B$2+D134*Chls_fit!$C$2+E134*Chls_fit!$D$2+F134*Chls_fit!$E$2+G134*Cars_fit!$B$2+H134*Cars_fit!$C$2+I134*Cars_fit!$D$2+J134*Cars_fit!$E$2+K134*Cars_fit!$F$2</f>
        <v>746059.39745284594</v>
      </c>
      <c r="AA134" s="213">
        <f>(B134-C134*Chls_fit!$B$2-D134*Chls_fit!$C$2-E134*Chls_fit!$D$2-F134*Chls_fit!$E$2)</f>
        <v>5946.7082444742282</v>
      </c>
      <c r="AC134">
        <f t="shared" si="32"/>
        <v>198635.38435614901</v>
      </c>
      <c r="AD134" s="36"/>
      <c r="AE134" s="36"/>
    </row>
    <row r="135" spans="1:31" x14ac:dyDescent="0.25">
      <c r="A135" s="18">
        <v>403.19999999999698</v>
      </c>
      <c r="B135" s="18">
        <f>single_sample!B135*1000000</f>
        <v>757831.74133015494</v>
      </c>
      <c r="C135" s="35">
        <v>55395</v>
      </c>
      <c r="D135" s="84">
        <v>58698</v>
      </c>
      <c r="E135" s="87">
        <v>11711</v>
      </c>
      <c r="F135" s="36">
        <v>12531</v>
      </c>
      <c r="G135" s="9">
        <v>78175</v>
      </c>
      <c r="H135" s="10">
        <v>59411</v>
      </c>
      <c r="I135" s="11">
        <v>53961</v>
      </c>
      <c r="J135" s="208">
        <v>50267</v>
      </c>
      <c r="K135" s="13">
        <v>56329</v>
      </c>
      <c r="S135" s="173"/>
      <c r="T135" s="173"/>
      <c r="U135" s="173"/>
      <c r="V135" s="173"/>
      <c r="W135" s="173"/>
      <c r="X135" s="173"/>
      <c r="Y135" s="211">
        <f>(AA135-G135*Cars_fit!$B$2-H135*Cars_fit!$C$2-I135*Cars_fit!$D$2-J135*Cars_fit!$E$2-K135*Cars_fit!$F$2)</f>
        <v>2245.7598009630733</v>
      </c>
      <c r="Z135" s="211">
        <f>C135*Chls_fit!$B$2+D135*Chls_fit!$C$2+E135*Chls_fit!$D$2+F135*Chls_fit!$E$2+G135*Cars_fit!$B$2+H135*Cars_fit!$C$2+I135*Cars_fit!$D$2+J135*Cars_fit!$E$2+K135*Cars_fit!$F$2</f>
        <v>755585.98152919183</v>
      </c>
      <c r="AA135" s="213">
        <f>(B135-C135*Chls_fit!$B$2-D135*Chls_fit!$C$2-E135*Chls_fit!$D$2-F135*Chls_fit!$E$2)</f>
        <v>6230.1757351253873</v>
      </c>
      <c r="AD135" s="36"/>
      <c r="AE135" s="36"/>
    </row>
    <row r="136" spans="1:31" x14ac:dyDescent="0.25">
      <c r="A136" s="18">
        <v>403.59999999999701</v>
      </c>
      <c r="B136" s="18">
        <f>single_sample!B136*1000000</f>
        <v>767519.68395415402</v>
      </c>
      <c r="C136" s="35">
        <v>56098</v>
      </c>
      <c r="D136" s="84">
        <v>59470</v>
      </c>
      <c r="E136" s="87">
        <v>11811</v>
      </c>
      <c r="F136" s="36">
        <v>12606</v>
      </c>
      <c r="G136" s="9">
        <v>78916</v>
      </c>
      <c r="H136" s="10">
        <v>60170</v>
      </c>
      <c r="I136" s="11">
        <v>54433</v>
      </c>
      <c r="J136" s="208">
        <v>50865</v>
      </c>
      <c r="K136" s="13">
        <v>56811</v>
      </c>
      <c r="R136" s="11">
        <f>A285</f>
        <v>463.19999999999402</v>
      </c>
      <c r="S136" s="173">
        <f>G285</f>
        <v>105113</v>
      </c>
      <c r="T136" s="173">
        <f>H285</f>
        <v>97058</v>
      </c>
      <c r="U136" s="173">
        <f>I285</f>
        <v>109607</v>
      </c>
      <c r="V136" s="173">
        <f>J285</f>
        <v>132968</v>
      </c>
      <c r="W136" s="173">
        <f>K285</f>
        <v>123212</v>
      </c>
      <c r="X136" s="173">
        <f>AA285</f>
        <v>5120.0381235891546</v>
      </c>
      <c r="Y136" s="211">
        <f>(AA136-G136*Cars_fit!$B$2-H136*Cars_fit!$C$2-I136*Cars_fit!$D$2-J136*Cars_fit!$E$2-K136*Cars_fit!$F$2)</f>
        <v>2279.7561976342749</v>
      </c>
      <c r="Z136" s="211">
        <f>C136*Chls_fit!$B$2+D136*Chls_fit!$C$2+E136*Chls_fit!$D$2+F136*Chls_fit!$E$2+G136*Cars_fit!$B$2+H136*Cars_fit!$C$2+I136*Cars_fit!$D$2+J136*Cars_fit!$E$2+K136*Cars_fit!$F$2</f>
        <v>765239.92775651976</v>
      </c>
      <c r="AA136" s="213">
        <f>(B136-C136*Chls_fit!$B$2-D136*Chls_fit!$C$2-E136*Chls_fit!$D$2-F136*Chls_fit!$E$2)</f>
        <v>6300.7569491880859</v>
      </c>
      <c r="AC136">
        <f t="shared" si="32"/>
        <v>192948.807313973</v>
      </c>
      <c r="AD136" s="36"/>
      <c r="AE136" s="36"/>
    </row>
    <row r="137" spans="1:31" x14ac:dyDescent="0.25">
      <c r="A137" s="18">
        <v>403.99999999999699</v>
      </c>
      <c r="B137" s="18">
        <f>single_sample!B137*1000000</f>
        <v>777373.40420037101</v>
      </c>
      <c r="C137" s="35">
        <v>56782</v>
      </c>
      <c r="D137" s="84">
        <v>60223</v>
      </c>
      <c r="E137" s="87">
        <v>11938</v>
      </c>
      <c r="F137" s="36">
        <v>12756</v>
      </c>
      <c r="G137" s="9">
        <v>79751</v>
      </c>
      <c r="H137" s="10">
        <v>61065</v>
      </c>
      <c r="I137" s="11">
        <v>54986</v>
      </c>
      <c r="J137" s="208">
        <v>51359</v>
      </c>
      <c r="K137" s="13">
        <v>57346</v>
      </c>
      <c r="S137" s="173"/>
      <c r="T137" s="173"/>
      <c r="U137" s="173"/>
      <c r="V137" s="173"/>
      <c r="W137" s="173"/>
      <c r="X137" s="173"/>
      <c r="Y137" s="211">
        <f>(AA137-G137*Cars_fit!$B$2-H137*Cars_fit!$C$2-I137*Cars_fit!$D$2-J137*Cars_fit!$E$2-K137*Cars_fit!$F$2)</f>
        <v>2642.1344584815988</v>
      </c>
      <c r="Z137" s="211">
        <f>C137*Chls_fit!$B$2+D137*Chls_fit!$C$2+E137*Chls_fit!$D$2+F137*Chls_fit!$E$2+G137*Cars_fit!$B$2+H137*Cars_fit!$C$2+I137*Cars_fit!$D$2+J137*Cars_fit!$E$2+K137*Cars_fit!$F$2</f>
        <v>774731.26974188956</v>
      </c>
      <c r="AA137" s="213">
        <f>(B137-C137*Chls_fit!$B$2-D137*Chls_fit!$C$2-E137*Chls_fit!$D$2-F137*Chls_fit!$E$2)</f>
        <v>6704.1755670645434</v>
      </c>
      <c r="AD137" s="36"/>
      <c r="AE137" s="36"/>
    </row>
    <row r="138" spans="1:31" x14ac:dyDescent="0.25">
      <c r="A138" s="18">
        <v>404.39999999999702</v>
      </c>
      <c r="B138" s="18">
        <f>single_sample!B138*1000000</f>
        <v>786724.745263536</v>
      </c>
      <c r="C138" s="35">
        <v>57483</v>
      </c>
      <c r="D138" s="84">
        <v>60954</v>
      </c>
      <c r="E138" s="87">
        <v>12079</v>
      </c>
      <c r="F138" s="36">
        <v>12878</v>
      </c>
      <c r="G138" s="9">
        <v>80606</v>
      </c>
      <c r="H138" s="10">
        <v>62018</v>
      </c>
      <c r="I138" s="11">
        <v>55527</v>
      </c>
      <c r="J138" s="208">
        <v>51956</v>
      </c>
      <c r="K138" s="13">
        <v>57928</v>
      </c>
      <c r="R138" s="11">
        <f>A287</f>
        <v>463.99999999999397</v>
      </c>
      <c r="S138" s="173">
        <f>G287</f>
        <v>109082</v>
      </c>
      <c r="T138" s="173">
        <f>H287</f>
        <v>101318</v>
      </c>
      <c r="U138" s="173">
        <f>I287</f>
        <v>108924</v>
      </c>
      <c r="V138" s="173">
        <f>J287</f>
        <v>131210</v>
      </c>
      <c r="W138" s="173">
        <f>K287</f>
        <v>121970</v>
      </c>
      <c r="X138" s="173">
        <f>AA287</f>
        <v>5369.8261019070196</v>
      </c>
      <c r="Y138" s="211">
        <f>(AA138-G138*Cars_fit!$B$2-H138*Cars_fit!$C$2-I138*Cars_fit!$D$2-J138*Cars_fit!$E$2-K138*Cars_fit!$F$2)</f>
        <v>2550.644352989234</v>
      </c>
      <c r="Z138" s="211">
        <f>C138*Chls_fit!$B$2+D138*Chls_fit!$C$2+E138*Chls_fit!$D$2+F138*Chls_fit!$E$2+G138*Cars_fit!$B$2+H138*Cars_fit!$C$2+I138*Cars_fit!$D$2+J138*Cars_fit!$E$2+K138*Cars_fit!$F$2</f>
        <v>784174.10091054672</v>
      </c>
      <c r="AA138" s="213">
        <f>(B138-C138*Chls_fit!$B$2-D138*Chls_fit!$C$2-E138*Chls_fit!$D$2-F138*Chls_fit!$E$2)</f>
        <v>6655.4872336713215</v>
      </c>
      <c r="AC138">
        <f t="shared" si="32"/>
        <v>186717.05338171299</v>
      </c>
      <c r="AD138" s="36"/>
      <c r="AE138" s="36"/>
    </row>
    <row r="139" spans="1:31" x14ac:dyDescent="0.25">
      <c r="A139" s="18">
        <v>404.799999999997</v>
      </c>
      <c r="B139" s="18">
        <f>single_sample!B139*1000000</f>
        <v>795720.93464286602</v>
      </c>
      <c r="C139" s="35">
        <v>58168</v>
      </c>
      <c r="D139" s="84">
        <v>61664</v>
      </c>
      <c r="E139" s="87">
        <v>12196</v>
      </c>
      <c r="F139" s="36">
        <v>13023</v>
      </c>
      <c r="G139" s="9">
        <v>81429</v>
      </c>
      <c r="H139" s="10">
        <v>62989</v>
      </c>
      <c r="I139" s="11">
        <v>56056</v>
      </c>
      <c r="J139" s="208">
        <v>52533</v>
      </c>
      <c r="K139" s="13">
        <v>58512</v>
      </c>
      <c r="S139" s="173"/>
      <c r="T139" s="173"/>
      <c r="U139" s="173"/>
      <c r="V139" s="173"/>
      <c r="W139" s="173"/>
      <c r="X139" s="173"/>
      <c r="Y139" s="211">
        <f>(AA139-G139*Cars_fit!$B$2-H139*Cars_fit!$C$2-I139*Cars_fit!$D$2-J139*Cars_fit!$E$2-K139*Cars_fit!$F$2)</f>
        <v>2340.058221618212</v>
      </c>
      <c r="Z139" s="211">
        <f>C139*Chls_fit!$B$2+D139*Chls_fit!$C$2+E139*Chls_fit!$D$2+F139*Chls_fit!$E$2+G139*Cars_fit!$B$2+H139*Cars_fit!$C$2+I139*Cars_fit!$D$2+J139*Cars_fit!$E$2+K139*Cars_fit!$F$2</f>
        <v>793380.87642124761</v>
      </c>
      <c r="AA139" s="213">
        <f>(B139-C139*Chls_fit!$B$2-D139*Chls_fit!$C$2-E139*Chls_fit!$D$2-F139*Chls_fit!$E$2)</f>
        <v>6486.6424672497669</v>
      </c>
      <c r="AD139" s="36"/>
      <c r="AE139" s="36"/>
    </row>
    <row r="140" spans="1:31" x14ac:dyDescent="0.25">
      <c r="A140" s="18">
        <v>405.19999999999698</v>
      </c>
      <c r="B140" s="18">
        <f>single_sample!B140*1000000</f>
        <v>804980.28634572506</v>
      </c>
      <c r="C140" s="35">
        <v>58830</v>
      </c>
      <c r="D140" s="84">
        <v>62330</v>
      </c>
      <c r="E140" s="87">
        <v>12334</v>
      </c>
      <c r="F140" s="36">
        <v>13148</v>
      </c>
      <c r="G140" s="9">
        <v>82323</v>
      </c>
      <c r="H140" s="10">
        <v>64050</v>
      </c>
      <c r="I140" s="11">
        <v>56660</v>
      </c>
      <c r="J140" s="208">
        <v>53070</v>
      </c>
      <c r="K140" s="13">
        <v>59110</v>
      </c>
      <c r="R140" s="11">
        <f>A289</f>
        <v>464.79999999999302</v>
      </c>
      <c r="S140" s="173">
        <f>G289</f>
        <v>112824</v>
      </c>
      <c r="T140" s="173">
        <f>H289</f>
        <v>106387</v>
      </c>
      <c r="U140" s="173">
        <f>I289</f>
        <v>108749</v>
      </c>
      <c r="V140" s="173">
        <f>J289</f>
        <v>129480</v>
      </c>
      <c r="W140" s="173">
        <f>K289</f>
        <v>120809</v>
      </c>
      <c r="X140" s="173">
        <f>AA289</f>
        <v>5243.2751778162492</v>
      </c>
      <c r="Y140" s="211">
        <f>(AA140-G140*Cars_fit!$B$2-H140*Cars_fit!$C$2-I140*Cars_fit!$D$2-J140*Cars_fit!$E$2-K140*Cars_fit!$F$2)</f>
        <v>2826.0875277283699</v>
      </c>
      <c r="Z140" s="211">
        <f>C140*Chls_fit!$B$2+D140*Chls_fit!$C$2+E140*Chls_fit!$D$2+F140*Chls_fit!$E$2+G140*Cars_fit!$B$2+H140*Cars_fit!$C$2+I140*Cars_fit!$D$2+J140*Cars_fit!$E$2+K140*Cars_fit!$F$2</f>
        <v>802154.19881799666</v>
      </c>
      <c r="AA140" s="213">
        <f>(B140-C140*Chls_fit!$B$2-D140*Chls_fit!$C$2-E140*Chls_fit!$D$2-F140*Chls_fit!$E$2)</f>
        <v>7017.1857416435014</v>
      </c>
      <c r="AC140">
        <f t="shared" si="32"/>
        <v>179552.34847313201</v>
      </c>
      <c r="AD140" s="36"/>
      <c r="AE140" s="36"/>
    </row>
    <row r="141" spans="1:31" x14ac:dyDescent="0.25">
      <c r="A141" s="18">
        <v>405.59999999999701</v>
      </c>
      <c r="B141" s="18">
        <f>single_sample!B141*1000000</f>
        <v>813849.86147084809</v>
      </c>
      <c r="C141" s="35">
        <v>59474</v>
      </c>
      <c r="D141" s="84">
        <v>62993</v>
      </c>
      <c r="E141" s="87">
        <v>12454</v>
      </c>
      <c r="F141" s="36">
        <v>13302</v>
      </c>
      <c r="G141" s="9">
        <v>83254</v>
      </c>
      <c r="H141" s="10">
        <v>65237</v>
      </c>
      <c r="I141" s="11">
        <v>57313</v>
      </c>
      <c r="J141" s="208">
        <v>53575</v>
      </c>
      <c r="K141" s="13">
        <v>59709</v>
      </c>
      <c r="S141" s="173"/>
      <c r="T141" s="173"/>
      <c r="U141" s="173"/>
      <c r="V141" s="173"/>
      <c r="W141" s="173"/>
      <c r="X141" s="173"/>
      <c r="Y141" s="211">
        <f>(AA141-G141*Cars_fit!$B$2-H141*Cars_fit!$C$2-I141*Cars_fit!$D$2-J141*Cars_fit!$E$2-K141*Cars_fit!$F$2)</f>
        <v>3042.3324300531672</v>
      </c>
      <c r="Z141" s="211">
        <f>C141*Chls_fit!$B$2+D141*Chls_fit!$C$2+E141*Chls_fit!$D$2+F141*Chls_fit!$E$2+G141*Cars_fit!$B$2+H141*Cars_fit!$C$2+I141*Cars_fit!$D$2+J141*Cars_fit!$E$2+K141*Cars_fit!$F$2</f>
        <v>810807.52904079494</v>
      </c>
      <c r="AA141" s="213">
        <f>(B141-C141*Chls_fit!$B$2-D141*Chls_fit!$C$2-E141*Chls_fit!$D$2-F141*Chls_fit!$E$2)</f>
        <v>7279.2461341998769</v>
      </c>
      <c r="AD141" s="36"/>
      <c r="AE141" s="36"/>
    </row>
    <row r="142" spans="1:31" x14ac:dyDescent="0.25">
      <c r="A142" s="18">
        <v>405.99999999999699</v>
      </c>
      <c r="B142" s="18">
        <f>single_sample!B142*1000000</f>
        <v>822033.11321196402</v>
      </c>
      <c r="C142" s="35">
        <v>60091</v>
      </c>
      <c r="D142" s="84">
        <v>63595</v>
      </c>
      <c r="E142" s="87">
        <v>12564</v>
      </c>
      <c r="F142" s="36">
        <v>13402</v>
      </c>
      <c r="G142" s="9">
        <v>84170</v>
      </c>
      <c r="H142" s="10">
        <v>66450</v>
      </c>
      <c r="I142" s="11">
        <v>57951</v>
      </c>
      <c r="J142" s="208">
        <v>54156</v>
      </c>
      <c r="K142" s="13">
        <v>60295</v>
      </c>
      <c r="R142" s="11">
        <f>A291</f>
        <v>465.59999999999297</v>
      </c>
      <c r="S142" s="173">
        <f>G291</f>
        <v>116025</v>
      </c>
      <c r="T142" s="173">
        <f>H291</f>
        <v>112071</v>
      </c>
      <c r="U142" s="173">
        <f>I291</f>
        <v>109076</v>
      </c>
      <c r="V142" s="173">
        <f>J291</f>
        <v>127905</v>
      </c>
      <c r="W142" s="173">
        <f>K291</f>
        <v>119744</v>
      </c>
      <c r="X142" s="173">
        <f>AA291</f>
        <v>5370.9695185731252</v>
      </c>
      <c r="Y142" s="211">
        <f>(AA142-G142*Cars_fit!$B$2-H142*Cars_fit!$C$2-I142*Cars_fit!$D$2-J142*Cars_fit!$E$2-K142*Cars_fit!$F$2)</f>
        <v>3192.5897480069284</v>
      </c>
      <c r="Z142" s="211">
        <f>C142*Chls_fit!$B$2+D142*Chls_fit!$C$2+E142*Chls_fit!$D$2+F142*Chls_fit!$E$2+G142*Cars_fit!$B$2+H142*Cars_fit!$C$2+I142*Cars_fit!$D$2+J142*Cars_fit!$E$2+K142*Cars_fit!$F$2</f>
        <v>818840.52346395701</v>
      </c>
      <c r="AA142" s="213">
        <f>(B142-C142*Chls_fit!$B$2-D142*Chls_fit!$C$2-E142*Chls_fit!$D$2-F142*Chls_fit!$E$2)</f>
        <v>7474.5045173186154</v>
      </c>
      <c r="AC142">
        <f t="shared" si="32"/>
        <v>172349.68139569502</v>
      </c>
      <c r="AD142" s="36"/>
      <c r="AE142" s="36"/>
    </row>
    <row r="143" spans="1:31" x14ac:dyDescent="0.25">
      <c r="A143" s="18">
        <v>406.39999999999702</v>
      </c>
      <c r="B143" s="18">
        <f>single_sample!B143*1000000</f>
        <v>829335.27193497703</v>
      </c>
      <c r="C143" s="35">
        <v>60726</v>
      </c>
      <c r="D143" s="84">
        <v>64175</v>
      </c>
      <c r="E143" s="87">
        <v>12716</v>
      </c>
      <c r="F143" s="36">
        <v>13585</v>
      </c>
      <c r="G143" s="9">
        <v>85052</v>
      </c>
      <c r="H143" s="10">
        <v>67691</v>
      </c>
      <c r="I143" s="11">
        <v>58621</v>
      </c>
      <c r="J143" s="208">
        <v>54674</v>
      </c>
      <c r="K143" s="13">
        <v>60856</v>
      </c>
      <c r="S143" s="173"/>
      <c r="T143" s="173"/>
      <c r="U143" s="173"/>
      <c r="V143" s="173"/>
      <c r="W143" s="173"/>
      <c r="X143" s="173"/>
      <c r="Y143" s="211">
        <f>(AA143-G143*Cars_fit!$B$2-H143*Cars_fit!$C$2-I143*Cars_fit!$D$2-J143*Cars_fit!$E$2-K143*Cars_fit!$F$2)</f>
        <v>2400.4597925082953</v>
      </c>
      <c r="Z143" s="211">
        <f>C143*Chls_fit!$B$2+D143*Chls_fit!$C$2+E143*Chls_fit!$D$2+F143*Chls_fit!$E$2+G143*Cars_fit!$B$2+H143*Cars_fit!$C$2+I143*Cars_fit!$D$2+J143*Cars_fit!$E$2+K143*Cars_fit!$F$2</f>
        <v>826934.81214246876</v>
      </c>
      <c r="AA143" s="213">
        <f>(B143-C143*Chls_fit!$B$2-D143*Chls_fit!$C$2-E143*Chls_fit!$D$2-F143*Chls_fit!$E$2)</f>
        <v>6725.6313035839812</v>
      </c>
      <c r="AD143" s="36"/>
      <c r="AE143" s="36"/>
    </row>
    <row r="144" spans="1:31" x14ac:dyDescent="0.25">
      <c r="A144" s="18">
        <v>406.799999999997</v>
      </c>
      <c r="B144" s="18">
        <f>single_sample!B144*1000000</f>
        <v>836975.13442113402</v>
      </c>
      <c r="C144" s="35">
        <v>61316</v>
      </c>
      <c r="D144" s="84">
        <v>64711</v>
      </c>
      <c r="E144" s="87">
        <v>12867</v>
      </c>
      <c r="F144" s="36">
        <v>13719</v>
      </c>
      <c r="G144" s="9">
        <v>86045</v>
      </c>
      <c r="H144" s="10">
        <v>69089</v>
      </c>
      <c r="I144" s="11">
        <v>59406</v>
      </c>
      <c r="J144" s="208">
        <v>55279</v>
      </c>
      <c r="K144" s="13">
        <v>61462</v>
      </c>
      <c r="R144" s="11">
        <f>A293</f>
        <v>466.39999999999299</v>
      </c>
      <c r="S144" s="173">
        <f>G293</f>
        <v>118577</v>
      </c>
      <c r="T144" s="173">
        <f>H293</f>
        <v>118138</v>
      </c>
      <c r="U144" s="173">
        <f>I293</f>
        <v>109859</v>
      </c>
      <c r="V144" s="173">
        <f>J293</f>
        <v>126241</v>
      </c>
      <c r="W144" s="173">
        <f>K293</f>
        <v>118785</v>
      </c>
      <c r="X144" s="173">
        <f>AA293</f>
        <v>5483.7505089045299</v>
      </c>
      <c r="Y144" s="211">
        <f>(AA144-G144*Cars_fit!$B$2-H144*Cars_fit!$C$2-I144*Cars_fit!$D$2-J144*Cars_fit!$E$2-K144*Cars_fit!$F$2)</f>
        <v>2553.6072000709351</v>
      </c>
      <c r="Z144" s="211">
        <f>C144*Chls_fit!$B$2+D144*Chls_fit!$C$2+E144*Chls_fit!$D$2+F144*Chls_fit!$E$2+G144*Cars_fit!$B$2+H144*Cars_fit!$C$2+I144*Cars_fit!$D$2+J144*Cars_fit!$E$2+K144*Cars_fit!$F$2</f>
        <v>834421.52722106304</v>
      </c>
      <c r="AA144" s="213">
        <f>(B144-C144*Chls_fit!$B$2-D144*Chls_fit!$C$2-E144*Chls_fit!$D$2-F144*Chls_fit!$E$2)</f>
        <v>6926.8963658066732</v>
      </c>
      <c r="AC144">
        <f t="shared" si="32"/>
        <v>164783.98557344102</v>
      </c>
      <c r="AD144" s="36"/>
      <c r="AE144" s="36"/>
    </row>
    <row r="145" spans="1:31" x14ac:dyDescent="0.25">
      <c r="A145" s="18">
        <v>407.19999999999698</v>
      </c>
      <c r="B145" s="18">
        <f>single_sample!B145*1000000</f>
        <v>844407.93216939108</v>
      </c>
      <c r="C145" s="35">
        <v>61877</v>
      </c>
      <c r="D145" s="84">
        <v>65230</v>
      </c>
      <c r="E145" s="87">
        <v>12991</v>
      </c>
      <c r="F145" s="36">
        <v>13889</v>
      </c>
      <c r="G145" s="9">
        <v>86970</v>
      </c>
      <c r="H145" s="10">
        <v>70466</v>
      </c>
      <c r="I145" s="11">
        <v>60146</v>
      </c>
      <c r="J145" s="208">
        <v>55799</v>
      </c>
      <c r="K145" s="13">
        <v>62102</v>
      </c>
      <c r="S145" s="173"/>
      <c r="T145" s="173"/>
      <c r="U145" s="173"/>
      <c r="V145" s="173"/>
      <c r="W145" s="173"/>
      <c r="X145" s="173"/>
      <c r="Y145" s="211">
        <f>(AA145-G145*Cars_fit!$B$2-H145*Cars_fit!$C$2-I145*Cars_fit!$D$2-J145*Cars_fit!$E$2-K145*Cars_fit!$F$2)</f>
        <v>2783.6692734486824</v>
      </c>
      <c r="Z145" s="211">
        <f>C145*Chls_fit!$B$2+D145*Chls_fit!$C$2+E145*Chls_fit!$D$2+F145*Chls_fit!$E$2+G145*Cars_fit!$B$2+H145*Cars_fit!$C$2+I145*Cars_fit!$D$2+J145*Cars_fit!$E$2+K145*Cars_fit!$F$2</f>
        <v>841624.2628959422</v>
      </c>
      <c r="AA145" s="213">
        <f>(B145-C145*Chls_fit!$B$2-D145*Chls_fit!$C$2-E145*Chls_fit!$D$2-F145*Chls_fit!$E$2)</f>
        <v>7203.5001411466128</v>
      </c>
      <c r="AD145" s="36"/>
      <c r="AE145" s="36"/>
    </row>
    <row r="146" spans="1:31" x14ac:dyDescent="0.25">
      <c r="A146" s="18">
        <v>407.59999999999701</v>
      </c>
      <c r="B146" s="18">
        <f>single_sample!B146*1000000</f>
        <v>850903.09900089004</v>
      </c>
      <c r="C146" s="35">
        <v>62405</v>
      </c>
      <c r="D146" s="84">
        <v>65697</v>
      </c>
      <c r="E146" s="87">
        <v>13142</v>
      </c>
      <c r="F146" s="36">
        <v>14052</v>
      </c>
      <c r="G146" s="9">
        <v>87920</v>
      </c>
      <c r="H146" s="10">
        <v>71891</v>
      </c>
      <c r="I146" s="11">
        <v>60959</v>
      </c>
      <c r="J146" s="208">
        <v>56363</v>
      </c>
      <c r="K146" s="13">
        <v>62773</v>
      </c>
      <c r="R146" s="11">
        <f>A295</f>
        <v>467.199999999993</v>
      </c>
      <c r="S146" s="173">
        <f>G295</f>
        <v>120252</v>
      </c>
      <c r="T146" s="173">
        <f>H295</f>
        <v>124365</v>
      </c>
      <c r="U146" s="173">
        <f>I295</f>
        <v>111121</v>
      </c>
      <c r="V146" s="173">
        <f>J295</f>
        <v>124901</v>
      </c>
      <c r="W146" s="173">
        <f>K295</f>
        <v>117967</v>
      </c>
      <c r="X146" s="173">
        <f>AA295</f>
        <v>5271.8301497722423</v>
      </c>
      <c r="Y146" s="211">
        <f>(AA146-G146*Cars_fit!$B$2-H146*Cars_fit!$C$2-I146*Cars_fit!$D$2-J146*Cars_fit!$E$2-K146*Cars_fit!$F$2)</f>
        <v>2612.0742251642487</v>
      </c>
      <c r="Z146" s="211">
        <f>C146*Chls_fit!$B$2+D146*Chls_fit!$C$2+E146*Chls_fit!$D$2+F146*Chls_fit!$E$2+G146*Cars_fit!$B$2+H146*Cars_fit!$C$2+I146*Cars_fit!$D$2+J146*Cars_fit!$E$2+K146*Cars_fit!$F$2</f>
        <v>848291.02477572579</v>
      </c>
      <c r="AA146" s="213">
        <f>(B146-C146*Chls_fit!$B$2-D146*Chls_fit!$C$2-E146*Chls_fit!$D$2-F146*Chls_fit!$E$2)</f>
        <v>7080.0166915024947</v>
      </c>
      <c r="AC146">
        <f t="shared" si="32"/>
        <v>156682.344745601</v>
      </c>
      <c r="AD146" s="36"/>
      <c r="AE146" s="36"/>
    </row>
    <row r="147" spans="1:31" x14ac:dyDescent="0.25">
      <c r="A147" s="18">
        <v>407.99999999999699</v>
      </c>
      <c r="B147" s="18">
        <f>single_sample!B147*1000000</f>
        <v>857619.73462800204</v>
      </c>
      <c r="C147" s="35">
        <v>62921</v>
      </c>
      <c r="D147" s="84">
        <v>66124</v>
      </c>
      <c r="E147" s="87">
        <v>13293</v>
      </c>
      <c r="F147" s="36">
        <v>14209</v>
      </c>
      <c r="G147" s="9">
        <v>88946</v>
      </c>
      <c r="H147" s="10">
        <v>73409</v>
      </c>
      <c r="I147" s="11">
        <v>61820</v>
      </c>
      <c r="J147" s="208">
        <v>56819</v>
      </c>
      <c r="K147" s="13">
        <v>63420</v>
      </c>
      <c r="S147" s="173"/>
      <c r="T147" s="173"/>
      <c r="U147" s="173"/>
      <c r="V147" s="173"/>
      <c r="W147" s="173"/>
      <c r="X147" s="173"/>
      <c r="Y147" s="211">
        <f>(AA147-G147*Cars_fit!$B$2-H147*Cars_fit!$C$2-I147*Cars_fit!$D$2-J147*Cars_fit!$E$2-K147*Cars_fit!$F$2)</f>
        <v>3002.23957358383</v>
      </c>
      <c r="Z147" s="211">
        <f>C147*Chls_fit!$B$2+D147*Chls_fit!$C$2+E147*Chls_fit!$D$2+F147*Chls_fit!$E$2+G147*Cars_fit!$B$2+H147*Cars_fit!$C$2+I147*Cars_fit!$D$2+J147*Cars_fit!$E$2+K147*Cars_fit!$F$2</f>
        <v>854617.4950544181</v>
      </c>
      <c r="AA147" s="213">
        <f>(B147-C147*Chls_fit!$B$2-D147*Chls_fit!$C$2-E147*Chls_fit!$D$2-F147*Chls_fit!$E$2)</f>
        <v>7520.3737798106813</v>
      </c>
      <c r="AD147" s="36"/>
      <c r="AE147" s="36"/>
    </row>
    <row r="148" spans="1:31" x14ac:dyDescent="0.25">
      <c r="A148" s="18">
        <v>408.39999999999702</v>
      </c>
      <c r="B148" s="18">
        <f>single_sample!B148*1000000</f>
        <v>863356.76084895991</v>
      </c>
      <c r="C148" s="35">
        <v>63427</v>
      </c>
      <c r="D148" s="84">
        <v>66502</v>
      </c>
      <c r="E148" s="87">
        <v>13458</v>
      </c>
      <c r="F148" s="36">
        <v>14354</v>
      </c>
      <c r="G148" s="9">
        <v>89847</v>
      </c>
      <c r="H148" s="10">
        <v>74879</v>
      </c>
      <c r="I148" s="11">
        <v>62685</v>
      </c>
      <c r="J148" s="208">
        <v>57513</v>
      </c>
      <c r="K148" s="13">
        <v>64040</v>
      </c>
      <c r="R148" s="11">
        <f>A297</f>
        <v>467.99999999999301</v>
      </c>
      <c r="S148" s="173">
        <f>G297</f>
        <v>120946</v>
      </c>
      <c r="T148" s="173">
        <f>H297</f>
        <v>130549</v>
      </c>
      <c r="U148" s="173">
        <f>I297</f>
        <v>112750</v>
      </c>
      <c r="V148" s="173">
        <f>J297</f>
        <v>123698</v>
      </c>
      <c r="W148" s="173">
        <f>K297</f>
        <v>117220</v>
      </c>
      <c r="X148" s="173">
        <f>AA297</f>
        <v>5233.6448635859269</v>
      </c>
      <c r="Y148" s="211">
        <f>(AA148-G148*Cars_fit!$B$2-H148*Cars_fit!$C$2-I148*Cars_fit!$D$2-J148*Cars_fit!$E$2-K148*Cars_fit!$F$2)</f>
        <v>2802.4167110988701</v>
      </c>
      <c r="Z148" s="211">
        <f>C148*Chls_fit!$B$2+D148*Chls_fit!$C$2+E148*Chls_fit!$D$2+F148*Chls_fit!$E$2+G148*Cars_fit!$B$2+H148*Cars_fit!$C$2+I148*Cars_fit!$D$2+J148*Cars_fit!$E$2+K148*Cars_fit!$F$2</f>
        <v>860554.34413786104</v>
      </c>
      <c r="AA148" s="213">
        <f>(B148-C148*Chls_fit!$B$2-D148*Chls_fit!$C$2-E148*Chls_fit!$D$2-F148*Chls_fit!$E$2)</f>
        <v>7365.80775531568</v>
      </c>
      <c r="AC148">
        <f t="shared" si="32"/>
        <v>148558.32253522499</v>
      </c>
      <c r="AD148" s="36"/>
      <c r="AE148" s="36"/>
    </row>
    <row r="149" spans="1:31" x14ac:dyDescent="0.25">
      <c r="A149" s="18">
        <v>408.799999999997</v>
      </c>
      <c r="B149" s="18">
        <f>single_sample!B149*1000000</f>
        <v>868964.86865068902</v>
      </c>
      <c r="C149" s="35">
        <v>63844</v>
      </c>
      <c r="D149" s="84">
        <v>66872</v>
      </c>
      <c r="E149" s="87">
        <v>13596</v>
      </c>
      <c r="F149" s="36">
        <v>14536</v>
      </c>
      <c r="G149" s="9">
        <v>90763</v>
      </c>
      <c r="H149" s="10">
        <v>76411</v>
      </c>
      <c r="I149" s="11">
        <v>63609</v>
      </c>
      <c r="J149" s="208">
        <v>58220</v>
      </c>
      <c r="K149" s="13">
        <v>64692</v>
      </c>
      <c r="S149" s="173"/>
      <c r="T149" s="173"/>
      <c r="U149" s="173"/>
      <c r="V149" s="173"/>
      <c r="W149" s="173"/>
      <c r="X149" s="173"/>
      <c r="Y149" s="211">
        <f>(AA149-G149*Cars_fit!$B$2-H149*Cars_fit!$C$2-I149*Cars_fit!$D$2-J149*Cars_fit!$E$2-K149*Cars_fit!$F$2)</f>
        <v>3074.4347441347913</v>
      </c>
      <c r="Z149" s="211">
        <f>C149*Chls_fit!$B$2+D149*Chls_fit!$C$2+E149*Chls_fit!$D$2+F149*Chls_fit!$E$2+G149*Cars_fit!$B$2+H149*Cars_fit!$C$2+I149*Cars_fit!$D$2+J149*Cars_fit!$E$2+K149*Cars_fit!$F$2</f>
        <v>865890.43390655424</v>
      </c>
      <c r="AA149" s="213">
        <f>(B149-C149*Chls_fit!$B$2-D149*Chls_fit!$C$2-E149*Chls_fit!$D$2-F149*Chls_fit!$E$2)</f>
        <v>7684.3296845983714</v>
      </c>
      <c r="AD149" s="36"/>
      <c r="AE149" s="36"/>
    </row>
    <row r="150" spans="1:31" x14ac:dyDescent="0.25">
      <c r="A150" s="18">
        <v>409.19999999999698</v>
      </c>
      <c r="B150" s="18">
        <f>single_sample!B150*1000000</f>
        <v>873492.41548394097</v>
      </c>
      <c r="C150" s="35">
        <v>64255</v>
      </c>
      <c r="D150" s="84">
        <v>67194</v>
      </c>
      <c r="E150" s="87">
        <v>13794</v>
      </c>
      <c r="F150" s="36">
        <v>14742</v>
      </c>
      <c r="G150" s="9">
        <v>91725</v>
      </c>
      <c r="H150" s="10">
        <v>77966</v>
      </c>
      <c r="I150" s="11">
        <v>64571</v>
      </c>
      <c r="J150" s="208">
        <v>58974</v>
      </c>
      <c r="K150" s="13">
        <v>65345</v>
      </c>
      <c r="R150" s="11">
        <f>A299</f>
        <v>468.79999999999302</v>
      </c>
      <c r="S150" s="173">
        <f>G299</f>
        <v>120584</v>
      </c>
      <c r="T150" s="173">
        <f>H299</f>
        <v>136334</v>
      </c>
      <c r="U150" s="173">
        <f>I299</f>
        <v>114743</v>
      </c>
      <c r="V150" s="173">
        <f>J299</f>
        <v>122814</v>
      </c>
      <c r="W150" s="173">
        <f>K299</f>
        <v>116568</v>
      </c>
      <c r="X150" s="173">
        <f>AA299</f>
        <v>5153.8060810294264</v>
      </c>
      <c r="Y150" s="211">
        <f>(AA150-G150*Cars_fit!$B$2-H150*Cars_fit!$C$2-I150*Cars_fit!$D$2-J150*Cars_fit!$E$2-K150*Cars_fit!$F$2)</f>
        <v>2559.3467395416833</v>
      </c>
      <c r="Z150" s="211">
        <f>C150*Chls_fit!$B$2+D150*Chls_fit!$C$2+E150*Chls_fit!$D$2+F150*Chls_fit!$E$2+G150*Cars_fit!$B$2+H150*Cars_fit!$C$2+I150*Cars_fit!$D$2+J150*Cars_fit!$E$2+K150*Cars_fit!$F$2</f>
        <v>870933.06874439912</v>
      </c>
      <c r="AA150" s="213">
        <f>(B150-C150*Chls_fit!$B$2-D150*Chls_fit!$C$2-E150*Chls_fit!$D$2-F150*Chls_fit!$E$2)</f>
        <v>7217.3581459303296</v>
      </c>
      <c r="AC150">
        <f t="shared" si="32"/>
        <v>140350.08620164898</v>
      </c>
      <c r="AD150" s="36"/>
      <c r="AE150" s="36"/>
    </row>
    <row r="151" spans="1:31" x14ac:dyDescent="0.25">
      <c r="A151" s="18">
        <v>409.59999999999701</v>
      </c>
      <c r="B151" s="18">
        <f>single_sample!B151*1000000</f>
        <v>877591.21266476298</v>
      </c>
      <c r="C151" s="35">
        <v>64674</v>
      </c>
      <c r="D151" s="84">
        <v>67435</v>
      </c>
      <c r="E151" s="87">
        <v>13957</v>
      </c>
      <c r="F151" s="36">
        <v>14925</v>
      </c>
      <c r="G151" s="9">
        <v>92587</v>
      </c>
      <c r="H151" s="10">
        <v>79552</v>
      </c>
      <c r="I151" s="11">
        <v>65569</v>
      </c>
      <c r="J151" s="208">
        <v>59577</v>
      </c>
      <c r="K151" s="13">
        <v>66007</v>
      </c>
      <c r="S151" s="173"/>
      <c r="T151" s="173"/>
      <c r="U151" s="173"/>
      <c r="V151" s="173"/>
      <c r="W151" s="173"/>
      <c r="X151" s="173"/>
      <c r="Y151" s="211">
        <f>(AA151-G151*Cars_fit!$B$2-H151*Cars_fit!$C$2-I151*Cars_fit!$D$2-J151*Cars_fit!$E$2-K151*Cars_fit!$F$2)</f>
        <v>2138.5181039566714</v>
      </c>
      <c r="Z151" s="211">
        <f>C151*Chls_fit!$B$2+D151*Chls_fit!$C$2+E151*Chls_fit!$D$2+F151*Chls_fit!$E$2+G151*Cars_fit!$B$2+H151*Cars_fit!$C$2+I151*Cars_fit!$D$2+J151*Cars_fit!$E$2+K151*Cars_fit!$F$2</f>
        <v>875452.69456080627</v>
      </c>
      <c r="AA151" s="213">
        <f>(B151-C151*Chls_fit!$B$2-D151*Chls_fit!$C$2-E151*Chls_fit!$D$2-F151*Chls_fit!$E$2)</f>
        <v>6841.3948218893875</v>
      </c>
      <c r="AD151" s="36"/>
      <c r="AE151" s="36"/>
    </row>
    <row r="152" spans="1:31" x14ac:dyDescent="0.25">
      <c r="A152" s="18">
        <v>409.99999999999699</v>
      </c>
      <c r="B152" s="18">
        <f>single_sample!B152*1000000</f>
        <v>881513.61219382298</v>
      </c>
      <c r="C152" s="35">
        <v>64996</v>
      </c>
      <c r="D152" s="84">
        <v>67642</v>
      </c>
      <c r="E152" s="87">
        <v>14122</v>
      </c>
      <c r="F152" s="36">
        <v>15117</v>
      </c>
      <c r="G152" s="9">
        <v>93407</v>
      </c>
      <c r="H152" s="10">
        <v>81097</v>
      </c>
      <c r="I152" s="11">
        <v>66609</v>
      </c>
      <c r="J152" s="208">
        <v>60230</v>
      </c>
      <c r="K152" s="13">
        <v>66661</v>
      </c>
      <c r="R152" s="11">
        <f>A301</f>
        <v>469.59999999999297</v>
      </c>
      <c r="S152" s="173">
        <f>G301</f>
        <v>119128</v>
      </c>
      <c r="T152" s="173">
        <f>H301</f>
        <v>141452</v>
      </c>
      <c r="U152" s="173">
        <f>I301</f>
        <v>117009</v>
      </c>
      <c r="V152" s="173">
        <f>J301</f>
        <v>121976</v>
      </c>
      <c r="W152" s="173">
        <f>K301</f>
        <v>116086</v>
      </c>
      <c r="X152" s="173">
        <f>AA301</f>
        <v>5050.3651287772955</v>
      </c>
      <c r="Y152" s="211">
        <f>(AA152-G152*Cars_fit!$B$2-H152*Cars_fit!$C$2-I152*Cars_fit!$D$2-J152*Cars_fit!$E$2-K152*Cars_fit!$F$2)</f>
        <v>2370.0258760274246</v>
      </c>
      <c r="Z152" s="211">
        <f>C152*Chls_fit!$B$2+D152*Chls_fit!$C$2+E152*Chls_fit!$D$2+F152*Chls_fit!$E$2+G152*Cars_fit!$B$2+H152*Cars_fit!$C$2+I152*Cars_fit!$D$2+J152*Cars_fit!$E$2+K152*Cars_fit!$F$2</f>
        <v>879143.58631779545</v>
      </c>
      <c r="AA152" s="213">
        <f>(B152-C152*Chls_fit!$B$2-D152*Chls_fit!$C$2-E152*Chls_fit!$D$2-F152*Chls_fit!$E$2)</f>
        <v>7116.1341880862601</v>
      </c>
      <c r="AC152">
        <f t="shared" si="32"/>
        <v>132347.740627778</v>
      </c>
      <c r="AD152" s="36"/>
      <c r="AE152" s="36"/>
    </row>
    <row r="153" spans="1:31" x14ac:dyDescent="0.25">
      <c r="A153" s="18">
        <v>410.39999999999702</v>
      </c>
      <c r="B153" s="18">
        <f>single_sample!B153*1000000</f>
        <v>884653.269263578</v>
      </c>
      <c r="C153" s="35">
        <v>65281</v>
      </c>
      <c r="D153" s="84">
        <v>67788</v>
      </c>
      <c r="E153" s="87">
        <v>14311</v>
      </c>
      <c r="F153" s="36">
        <v>15340</v>
      </c>
      <c r="G153" s="9">
        <v>94269</v>
      </c>
      <c r="H153" s="10">
        <v>82662</v>
      </c>
      <c r="I153" s="11">
        <v>67673</v>
      </c>
      <c r="J153" s="208">
        <v>60850</v>
      </c>
      <c r="K153" s="13">
        <v>67375</v>
      </c>
      <c r="S153" s="173"/>
      <c r="T153" s="173"/>
      <c r="U153" s="173"/>
      <c r="V153" s="173"/>
      <c r="W153" s="173"/>
      <c r="X153" s="173"/>
      <c r="Y153" s="211">
        <f>(AA153-G153*Cars_fit!$B$2-H153*Cars_fit!$C$2-I153*Cars_fit!$D$2-J153*Cars_fit!$E$2-K153*Cars_fit!$F$2)</f>
        <v>2408.9253735558123</v>
      </c>
      <c r="Z153" s="211">
        <f>C153*Chls_fit!$B$2+D153*Chls_fit!$C$2+E153*Chls_fit!$D$2+F153*Chls_fit!$E$2+G153*Cars_fit!$B$2+H153*Cars_fit!$C$2+I153*Cars_fit!$D$2+J153*Cars_fit!$E$2+K153*Cars_fit!$F$2</f>
        <v>882244.34389002225</v>
      </c>
      <c r="AA153" s="213">
        <f>(B153-C153*Chls_fit!$B$2-D153*Chls_fit!$C$2-E153*Chls_fit!$D$2-F153*Chls_fit!$E$2)</f>
        <v>7201.0830458898272</v>
      </c>
      <c r="AD153" s="36"/>
      <c r="AE153" s="36"/>
    </row>
    <row r="154" spans="1:31" x14ac:dyDescent="0.25">
      <c r="A154" s="18">
        <v>410.79999999999598</v>
      </c>
      <c r="B154" s="18">
        <f>single_sample!B154*1000000</f>
        <v>887270.37314847996</v>
      </c>
      <c r="C154" s="35">
        <v>65500</v>
      </c>
      <c r="D154" s="84">
        <v>67901</v>
      </c>
      <c r="E154" s="87">
        <v>14481</v>
      </c>
      <c r="F154" s="36">
        <v>15562</v>
      </c>
      <c r="G154" s="9">
        <v>95103</v>
      </c>
      <c r="H154" s="10">
        <v>84210</v>
      </c>
      <c r="I154" s="11">
        <v>68783</v>
      </c>
      <c r="J154" s="208">
        <v>61496</v>
      </c>
      <c r="K154" s="13">
        <v>68091</v>
      </c>
      <c r="R154" s="11">
        <f>A303</f>
        <v>470.39999999999299</v>
      </c>
      <c r="S154" s="173">
        <f>G303</f>
        <v>116641</v>
      </c>
      <c r="T154" s="173">
        <f>H303</f>
        <v>145562</v>
      </c>
      <c r="U154" s="173">
        <f>I303</f>
        <v>119386</v>
      </c>
      <c r="V154" s="173">
        <f>J303</f>
        <v>121555</v>
      </c>
      <c r="W154" s="173">
        <f>K303</f>
        <v>115733</v>
      </c>
      <c r="X154" s="173">
        <f>AA303</f>
        <v>5289.2212670585213</v>
      </c>
      <c r="Y154" s="211">
        <f>(AA154-G154*Cars_fit!$B$2-H154*Cars_fit!$C$2-I154*Cars_fit!$D$2-J154*Cars_fit!$E$2-K154*Cars_fit!$F$2)</f>
        <v>2571.9833959834159</v>
      </c>
      <c r="Z154" s="211">
        <f>C154*Chls_fit!$B$2+D154*Chls_fit!$C$2+E154*Chls_fit!$D$2+F154*Chls_fit!$E$2+G154*Cars_fit!$B$2+H154*Cars_fit!$C$2+I154*Cars_fit!$D$2+J154*Cars_fit!$E$2+K154*Cars_fit!$F$2</f>
        <v>884698.3897524965</v>
      </c>
      <c r="AA154" s="213">
        <f>(B154-C154*Chls_fit!$B$2-D154*Chls_fit!$C$2-E154*Chls_fit!$D$2-F154*Chls_fit!$E$2)</f>
        <v>7409.2682648786194</v>
      </c>
      <c r="AC154">
        <f t="shared" si="32"/>
        <v>124283.79762610501</v>
      </c>
      <c r="AD154" s="36"/>
      <c r="AE154" s="36"/>
    </row>
    <row r="155" spans="1:31" x14ac:dyDescent="0.25">
      <c r="A155" s="18">
        <v>411.19999999999698</v>
      </c>
      <c r="B155" s="18">
        <f>single_sample!B155*1000000</f>
        <v>889867.25192793098</v>
      </c>
      <c r="C155" s="35">
        <v>65740</v>
      </c>
      <c r="D155" s="84">
        <v>67966</v>
      </c>
      <c r="E155" s="87">
        <v>14708</v>
      </c>
      <c r="F155" s="36">
        <v>15825</v>
      </c>
      <c r="G155" s="9">
        <v>95808</v>
      </c>
      <c r="H155" s="10">
        <v>85707</v>
      </c>
      <c r="I155" s="11">
        <v>69880</v>
      </c>
      <c r="J155" s="208">
        <v>62115</v>
      </c>
      <c r="K155" s="13">
        <v>68814</v>
      </c>
      <c r="S155" s="173"/>
      <c r="T155" s="173"/>
      <c r="U155" s="173"/>
      <c r="V155" s="173"/>
      <c r="W155" s="173"/>
      <c r="X155" s="173"/>
      <c r="Y155" s="211">
        <f>(AA155-G155*Cars_fit!$B$2-H155*Cars_fit!$C$2-I155*Cars_fit!$D$2-J155*Cars_fit!$E$2-K155*Cars_fit!$F$2)</f>
        <v>2831.6767063522079</v>
      </c>
      <c r="Z155" s="211">
        <f>C155*Chls_fit!$B$2+D155*Chls_fit!$C$2+E155*Chls_fit!$D$2+F155*Chls_fit!$E$2+G155*Cars_fit!$B$2+H155*Cars_fit!$C$2+I155*Cars_fit!$D$2+J155*Cars_fit!$E$2+K155*Cars_fit!$F$2</f>
        <v>887035.57522157882</v>
      </c>
      <c r="AA155" s="213">
        <f>(B155-C155*Chls_fit!$B$2-D155*Chls_fit!$C$2-E155*Chls_fit!$D$2-F155*Chls_fit!$E$2)</f>
        <v>7709.7898121830694</v>
      </c>
      <c r="AD155" s="36"/>
      <c r="AE155" s="36"/>
    </row>
    <row r="156" spans="1:31" x14ac:dyDescent="0.25">
      <c r="A156" s="18">
        <v>411.59999999999599</v>
      </c>
      <c r="B156" s="18">
        <f>single_sample!B156*1000000</f>
        <v>891289.89698379103</v>
      </c>
      <c r="C156" s="35">
        <v>65925</v>
      </c>
      <c r="D156" s="84">
        <v>68026</v>
      </c>
      <c r="E156" s="87">
        <v>14924</v>
      </c>
      <c r="F156" s="36">
        <v>16069</v>
      </c>
      <c r="G156" s="9">
        <v>96666</v>
      </c>
      <c r="H156" s="10">
        <v>87291</v>
      </c>
      <c r="I156" s="11">
        <v>71117</v>
      </c>
      <c r="J156" s="208">
        <v>62900</v>
      </c>
      <c r="K156" s="13">
        <v>69540</v>
      </c>
      <c r="R156" s="11">
        <f>A305</f>
        <v>471.199999999993</v>
      </c>
      <c r="S156" s="173">
        <f>G305</f>
        <v>113183</v>
      </c>
      <c r="T156" s="173">
        <f>H305</f>
        <v>148556</v>
      </c>
      <c r="U156" s="173">
        <f>I305</f>
        <v>121855</v>
      </c>
      <c r="V156" s="173">
        <f>J305</f>
        <v>121108</v>
      </c>
      <c r="W156" s="173">
        <f>K305</f>
        <v>115538</v>
      </c>
      <c r="X156" s="173">
        <f>AA305</f>
        <v>4990.8916259174075</v>
      </c>
      <c r="Y156" s="211">
        <f>(AA156-G156*Cars_fit!$B$2-H156*Cars_fit!$C$2-I156*Cars_fit!$D$2-J156*Cars_fit!$E$2-K156*Cars_fit!$F$2)</f>
        <v>2314.3651756354216</v>
      </c>
      <c r="Z156" s="211">
        <f>C156*Chls_fit!$B$2+D156*Chls_fit!$C$2+E156*Chls_fit!$D$2+F156*Chls_fit!$E$2+G156*Cars_fit!$B$2+H156*Cars_fit!$C$2+I156*Cars_fit!$D$2+J156*Cars_fit!$E$2+K156*Cars_fit!$F$2</f>
        <v>888975.53180815559</v>
      </c>
      <c r="AA156" s="213">
        <f>(B156-C156*Chls_fit!$B$2-D156*Chls_fit!$C$2-E156*Chls_fit!$D$2-F156*Chls_fit!$E$2)</f>
        <v>7238.6626403206483</v>
      </c>
      <c r="AC156">
        <f t="shared" si="32"/>
        <v>116170.371724531</v>
      </c>
      <c r="AD156" s="36"/>
      <c r="AE156" s="36"/>
    </row>
    <row r="157" spans="1:31" x14ac:dyDescent="0.25">
      <c r="A157" s="18">
        <v>411.99999999999602</v>
      </c>
      <c r="B157" s="18">
        <f>single_sample!B157*1000000</f>
        <v>892668.73598002805</v>
      </c>
      <c r="C157" s="35">
        <v>66031</v>
      </c>
      <c r="D157" s="84">
        <v>68000</v>
      </c>
      <c r="E157" s="87">
        <v>15134</v>
      </c>
      <c r="F157" s="36">
        <v>16340</v>
      </c>
      <c r="G157" s="9">
        <v>97328</v>
      </c>
      <c r="H157" s="10">
        <v>88782</v>
      </c>
      <c r="I157" s="11">
        <v>72270</v>
      </c>
      <c r="J157" s="208">
        <v>63689</v>
      </c>
      <c r="K157" s="13">
        <v>70270</v>
      </c>
      <c r="S157" s="173"/>
      <c r="T157" s="173"/>
      <c r="U157" s="173"/>
      <c r="V157" s="173"/>
      <c r="W157" s="173"/>
      <c r="X157" s="173"/>
      <c r="Y157" s="211">
        <f>(AA157-G157*Cars_fit!$B$2-H157*Cars_fit!$C$2-I157*Cars_fit!$D$2-J157*Cars_fit!$E$2-K157*Cars_fit!$F$2)</f>
        <v>2803.9202232541725</v>
      </c>
      <c r="Z157" s="211">
        <f>C157*Chls_fit!$B$2+D157*Chls_fit!$C$2+E157*Chls_fit!$D$2+F157*Chls_fit!$E$2+G157*Cars_fit!$B$2+H157*Cars_fit!$C$2+I157*Cars_fit!$D$2+J157*Cars_fit!$E$2+K157*Cars_fit!$F$2</f>
        <v>889864.81575677404</v>
      </c>
      <c r="AA157" s="213">
        <f>(B157-C157*Chls_fit!$B$2-D157*Chls_fit!$C$2-E157*Chls_fit!$D$2-F157*Chls_fit!$E$2)</f>
        <v>7767.7191991167747</v>
      </c>
      <c r="AD157" s="36"/>
      <c r="AE157" s="36"/>
    </row>
    <row r="158" spans="1:31" x14ac:dyDescent="0.25">
      <c r="A158" s="18">
        <v>412.39999999999702</v>
      </c>
      <c r="B158" s="18">
        <f>single_sample!B158*1000000</f>
        <v>893831.24986232002</v>
      </c>
      <c r="C158" s="35">
        <v>66149</v>
      </c>
      <c r="D158" s="84">
        <v>67959</v>
      </c>
      <c r="E158" s="87">
        <v>15398</v>
      </c>
      <c r="F158" s="36">
        <v>16634</v>
      </c>
      <c r="G158" s="9">
        <v>97955</v>
      </c>
      <c r="H158" s="10">
        <v>90243</v>
      </c>
      <c r="I158" s="11">
        <v>73497</v>
      </c>
      <c r="J158" s="208">
        <v>64565</v>
      </c>
      <c r="K158" s="13">
        <v>71008</v>
      </c>
      <c r="R158" s="11">
        <f>A307</f>
        <v>471.99999999999301</v>
      </c>
      <c r="S158" s="173">
        <f>G307</f>
        <v>108832</v>
      </c>
      <c r="T158" s="173">
        <f>H307</f>
        <v>150103</v>
      </c>
      <c r="U158" s="173">
        <f>I307</f>
        <v>124287</v>
      </c>
      <c r="V158" s="173">
        <f>J307</f>
        <v>121095</v>
      </c>
      <c r="W158" s="173">
        <f>K307</f>
        <v>115393</v>
      </c>
      <c r="X158" s="173">
        <f>AA307</f>
        <v>4964.5522891485452</v>
      </c>
      <c r="Y158" s="211">
        <f>(AA158-G158*Cars_fit!$B$2-H158*Cars_fit!$C$2-I158*Cars_fit!$D$2-J158*Cars_fit!$E$2-K158*Cars_fit!$F$2)</f>
        <v>3048.1338410624744</v>
      </c>
      <c r="Z158" s="211">
        <f>C158*Chls_fit!$B$2+D158*Chls_fit!$C$2+E158*Chls_fit!$D$2+F158*Chls_fit!$E$2+G158*Cars_fit!$B$2+H158*Cars_fit!$C$2+I158*Cars_fit!$D$2+J158*Cars_fit!$E$2+K158*Cars_fit!$F$2</f>
        <v>890783.11602125759</v>
      </c>
      <c r="AA158" s="213">
        <f>(B158-C158*Chls_fit!$B$2-D158*Chls_fit!$C$2-E158*Chls_fit!$D$2-F158*Chls_fit!$E$2)</f>
        <v>8050.4068593834472</v>
      </c>
      <c r="AC158">
        <f t="shared" si="32"/>
        <v>108580.591219824</v>
      </c>
      <c r="AD158" s="36"/>
      <c r="AE158" s="36"/>
    </row>
    <row r="159" spans="1:31" x14ac:dyDescent="0.25">
      <c r="A159" s="18">
        <v>412.79999999999598</v>
      </c>
      <c r="B159" s="18">
        <f>single_sample!B159*1000000</f>
        <v>893609.40449944907</v>
      </c>
      <c r="C159" s="35">
        <v>66177</v>
      </c>
      <c r="D159" s="84">
        <v>67880</v>
      </c>
      <c r="E159" s="87">
        <v>15638</v>
      </c>
      <c r="F159" s="36">
        <v>16950</v>
      </c>
      <c r="G159" s="9">
        <v>98572</v>
      </c>
      <c r="H159" s="10">
        <v>91654</v>
      </c>
      <c r="I159" s="11">
        <v>74723</v>
      </c>
      <c r="J159" s="208">
        <v>65362</v>
      </c>
      <c r="K159" s="13">
        <v>71727</v>
      </c>
      <c r="S159" s="173"/>
      <c r="T159" s="173"/>
      <c r="U159" s="173"/>
      <c r="V159" s="173"/>
      <c r="W159" s="173"/>
      <c r="X159" s="173"/>
      <c r="Y159" s="211">
        <f>(AA159-G159*Cars_fit!$B$2-H159*Cars_fit!$C$2-I159*Cars_fit!$D$2-J159*Cars_fit!$E$2-K159*Cars_fit!$F$2)</f>
        <v>2723.5676302152792</v>
      </c>
      <c r="Z159" s="211">
        <f>C159*Chls_fit!$B$2+D159*Chls_fit!$C$2+E159*Chls_fit!$D$2+F159*Chls_fit!$E$2+G159*Cars_fit!$B$2+H159*Cars_fit!$C$2+I159*Cars_fit!$D$2+J159*Cars_fit!$E$2+K159*Cars_fit!$F$2</f>
        <v>890885.83686923387</v>
      </c>
      <c r="AA159" s="213">
        <f>(B159-C159*Chls_fit!$B$2-D159*Chls_fit!$C$2-E159*Chls_fit!$D$2-F159*Chls_fit!$E$2)</f>
        <v>7763.5364492151948</v>
      </c>
      <c r="AD159" s="36"/>
      <c r="AE159" s="36"/>
    </row>
    <row r="160" spans="1:31" x14ac:dyDescent="0.25">
      <c r="A160" s="18">
        <v>413.19999999999601</v>
      </c>
      <c r="B160" s="18">
        <f>single_sample!B160*1000000</f>
        <v>893883.35725247907</v>
      </c>
      <c r="C160" s="35">
        <v>66189</v>
      </c>
      <c r="D160" s="84">
        <v>67773</v>
      </c>
      <c r="E160" s="87">
        <v>15917</v>
      </c>
      <c r="F160" s="36">
        <v>17295</v>
      </c>
      <c r="G160" s="9">
        <v>99029</v>
      </c>
      <c r="H160" s="10">
        <v>92963</v>
      </c>
      <c r="I160" s="11">
        <v>75909</v>
      </c>
      <c r="J160" s="208">
        <v>66304</v>
      </c>
      <c r="K160" s="13">
        <v>72515</v>
      </c>
      <c r="R160" s="11">
        <f>A309</f>
        <v>472.79999999999302</v>
      </c>
      <c r="S160" s="173">
        <f>G309</f>
        <v>103753</v>
      </c>
      <c r="T160" s="173">
        <f>H309</f>
        <v>150212</v>
      </c>
      <c r="U160" s="173">
        <f>I309</f>
        <v>126620</v>
      </c>
      <c r="V160" s="173">
        <f>J309</f>
        <v>121028</v>
      </c>
      <c r="W160" s="173">
        <f>K309</f>
        <v>115439</v>
      </c>
      <c r="X160" s="173">
        <f>AA309</f>
        <v>4708.9953608633659</v>
      </c>
      <c r="Y160" s="211">
        <f>(AA160-G160*Cars_fit!$B$2-H160*Cars_fit!$C$2-I160*Cars_fit!$D$2-J160*Cars_fit!$E$2-K160*Cars_fit!$F$2)</f>
        <v>3135.3056081506156</v>
      </c>
      <c r="Z160" s="211">
        <f>C160*Chls_fit!$B$2+D160*Chls_fit!$C$2+E160*Chls_fit!$D$2+F160*Chls_fit!$E$2+G160*Cars_fit!$B$2+H160*Cars_fit!$C$2+I160*Cars_fit!$D$2+J160*Cars_fit!$E$2+K160*Cars_fit!$F$2</f>
        <v>890748.0516443284</v>
      </c>
      <c r="AA160" s="213">
        <f>(B160-C160*Chls_fit!$B$2-D160*Chls_fit!$C$2-E160*Chls_fit!$D$2-F160*Chls_fit!$E$2)</f>
        <v>8209.0116319875451</v>
      </c>
      <c r="AC160">
        <f t="shared" si="32"/>
        <v>101039.945317228</v>
      </c>
      <c r="AD160" s="36"/>
      <c r="AE160" s="36"/>
    </row>
    <row r="161" spans="1:31" x14ac:dyDescent="0.25">
      <c r="A161" s="18">
        <v>413.59999999999599</v>
      </c>
      <c r="B161" s="18">
        <f>single_sample!B161*1000000</f>
        <v>893376.52239231206</v>
      </c>
      <c r="C161" s="35">
        <v>66156</v>
      </c>
      <c r="D161" s="84">
        <v>67637</v>
      </c>
      <c r="E161" s="87">
        <v>16213</v>
      </c>
      <c r="F161" s="36">
        <v>17677</v>
      </c>
      <c r="G161" s="9">
        <v>99489</v>
      </c>
      <c r="H161" s="10">
        <v>94251</v>
      </c>
      <c r="I161" s="11">
        <v>77187</v>
      </c>
      <c r="J161" s="208">
        <v>67185</v>
      </c>
      <c r="K161" s="13">
        <v>73334</v>
      </c>
      <c r="S161" s="173"/>
      <c r="T161" s="173"/>
      <c r="U161" s="173"/>
      <c r="V161" s="173"/>
      <c r="W161" s="173"/>
      <c r="X161" s="173"/>
      <c r="Y161" s="211">
        <f>(AA161-G161*Cars_fit!$B$2-H161*Cars_fit!$C$2-I161*Cars_fit!$D$2-J161*Cars_fit!$E$2-K161*Cars_fit!$F$2)</f>
        <v>3199.1693650637767</v>
      </c>
      <c r="Z161" s="211">
        <f>C161*Chls_fit!$B$2+D161*Chls_fit!$C$2+E161*Chls_fit!$D$2+F161*Chls_fit!$E$2+G161*Cars_fit!$B$2+H161*Cars_fit!$C$2+I161*Cars_fit!$D$2+J161*Cars_fit!$E$2+K161*Cars_fit!$F$2</f>
        <v>890177.35302724829</v>
      </c>
      <c r="AA161" s="213">
        <f>(B161-C161*Chls_fit!$B$2-D161*Chls_fit!$C$2-E161*Chls_fit!$D$2-F161*Chls_fit!$E$2)</f>
        <v>8307.4221515195695</v>
      </c>
      <c r="AD161" s="36"/>
      <c r="AE161" s="36"/>
    </row>
    <row r="162" spans="1:31" x14ac:dyDescent="0.25">
      <c r="A162" s="18">
        <v>413.99999999999602</v>
      </c>
      <c r="B162" s="18">
        <f>single_sample!B162*1000000</f>
        <v>892036.44270499703</v>
      </c>
      <c r="C162" s="35">
        <v>66106</v>
      </c>
      <c r="D162" s="84">
        <v>67473</v>
      </c>
      <c r="E162" s="87">
        <v>16517</v>
      </c>
      <c r="F162" s="36">
        <v>18072</v>
      </c>
      <c r="G162" s="9">
        <v>99926</v>
      </c>
      <c r="H162" s="10">
        <v>95486</v>
      </c>
      <c r="I162" s="11">
        <v>78414</v>
      </c>
      <c r="J162" s="208">
        <v>68133</v>
      </c>
      <c r="K162" s="13">
        <v>74157</v>
      </c>
      <c r="R162" s="11">
        <f>A311</f>
        <v>473.59999999999297</v>
      </c>
      <c r="S162" s="173">
        <f>G311</f>
        <v>98077</v>
      </c>
      <c r="T162" s="173">
        <f>H311</f>
        <v>148728</v>
      </c>
      <c r="U162" s="173">
        <f>I311</f>
        <v>128724</v>
      </c>
      <c r="V162" s="173">
        <f>J311</f>
        <v>121311</v>
      </c>
      <c r="W162" s="173">
        <f>K311</f>
        <v>115453</v>
      </c>
      <c r="X162" s="173">
        <f>AA311</f>
        <v>5378.1366125650675</v>
      </c>
      <c r="Y162" s="211">
        <f>(AA162-G162*Cars_fit!$B$2-H162*Cars_fit!$C$2-I162*Cars_fit!$D$2-J162*Cars_fit!$E$2-K162*Cars_fit!$F$2)</f>
        <v>2705.6481810672203</v>
      </c>
      <c r="Z162" s="211">
        <f>C162*Chls_fit!$B$2+D162*Chls_fit!$C$2+E162*Chls_fit!$D$2+F162*Chls_fit!$E$2+G162*Cars_fit!$B$2+H162*Cars_fit!$C$2+I162*Cars_fit!$D$2+J162*Cars_fit!$E$2+K162*Cars_fit!$F$2</f>
        <v>889330.79452392983</v>
      </c>
      <c r="AA162" s="213">
        <f>(B162-C162*Chls_fit!$B$2-D162*Chls_fit!$C$2-E162*Chls_fit!$D$2-F162*Chls_fit!$E$2)</f>
        <v>7847.7439110583055</v>
      </c>
      <c r="AC162">
        <f t="shared" si="32"/>
        <v>94722.916124670897</v>
      </c>
      <c r="AD162" s="36"/>
      <c r="AE162" s="36"/>
    </row>
    <row r="163" spans="1:31" x14ac:dyDescent="0.25">
      <c r="A163" s="18">
        <v>414.399999999996</v>
      </c>
      <c r="B163" s="18">
        <f>single_sample!B163*1000000</f>
        <v>890591.17996313202</v>
      </c>
      <c r="C163" s="35">
        <v>66031</v>
      </c>
      <c r="D163" s="84">
        <v>67304</v>
      </c>
      <c r="E163" s="87">
        <v>16837</v>
      </c>
      <c r="F163" s="36">
        <v>18491</v>
      </c>
      <c r="G163" s="9">
        <v>100277</v>
      </c>
      <c r="H163" s="10">
        <v>96676</v>
      </c>
      <c r="I163" s="11">
        <v>79665</v>
      </c>
      <c r="J163" s="208">
        <v>68968</v>
      </c>
      <c r="K163" s="13">
        <v>74928</v>
      </c>
      <c r="S163" s="173"/>
      <c r="T163" s="173"/>
      <c r="U163" s="173"/>
      <c r="V163" s="173"/>
      <c r="W163" s="173"/>
      <c r="X163" s="173"/>
      <c r="Y163" s="211">
        <f>(AA163-G163*Cars_fit!$B$2-H163*Cars_fit!$C$2-I163*Cars_fit!$D$2-J163*Cars_fit!$E$2-K163*Cars_fit!$F$2)</f>
        <v>2272.4922523031746</v>
      </c>
      <c r="Z163" s="211">
        <f>C163*Chls_fit!$B$2+D163*Chls_fit!$C$2+E163*Chls_fit!$D$2+F163*Chls_fit!$E$2+G163*Cars_fit!$B$2+H163*Cars_fit!$C$2+I163*Cars_fit!$D$2+J163*Cars_fit!$E$2+K163*Cars_fit!$F$2</f>
        <v>888318.68771082885</v>
      </c>
      <c r="AA163" s="213">
        <f>(B163-C163*Chls_fit!$B$2-D163*Chls_fit!$C$2-E163*Chls_fit!$D$2-F163*Chls_fit!$E$2)</f>
        <v>7444.2746432311942</v>
      </c>
      <c r="AD163" s="36"/>
      <c r="AE163" s="36"/>
    </row>
    <row r="164" spans="1:31" x14ac:dyDescent="0.25">
      <c r="A164" s="18">
        <v>414.79999999999598</v>
      </c>
      <c r="B164" s="18">
        <f>single_sample!B164*1000000</f>
        <v>889303.52642900497</v>
      </c>
      <c r="C164" s="35">
        <v>65887</v>
      </c>
      <c r="D164" s="84">
        <v>67106</v>
      </c>
      <c r="E164" s="87">
        <v>17166</v>
      </c>
      <c r="F164" s="36">
        <v>18937</v>
      </c>
      <c r="G164" s="9">
        <v>100534</v>
      </c>
      <c r="H164" s="10">
        <v>97705</v>
      </c>
      <c r="I164" s="11">
        <v>80864</v>
      </c>
      <c r="J164" s="208">
        <v>69850</v>
      </c>
      <c r="K164" s="13">
        <v>75741</v>
      </c>
      <c r="R164" s="11">
        <f>A313</f>
        <v>474.39999999999299</v>
      </c>
      <c r="S164" s="173">
        <f>G313</f>
        <v>92021</v>
      </c>
      <c r="T164" s="173">
        <f>H313</f>
        <v>145752</v>
      </c>
      <c r="U164" s="173">
        <f>I313</f>
        <v>130499</v>
      </c>
      <c r="V164" s="173">
        <f>J313</f>
        <v>121830</v>
      </c>
      <c r="W164" s="173">
        <f>K313</f>
        <v>115583</v>
      </c>
      <c r="X164" s="173">
        <f>AA313</f>
        <v>4972.3410188956259</v>
      </c>
      <c r="Y164" s="211">
        <f>(AA164-G164*Cars_fit!$B$2-H164*Cars_fit!$C$2-I164*Cars_fit!$D$2-J164*Cars_fit!$E$2-K164*Cars_fit!$F$2)</f>
        <v>2597.7401713735044</v>
      </c>
      <c r="Z164" s="211">
        <f>C164*Chls_fit!$B$2+D164*Chls_fit!$C$2+E164*Chls_fit!$D$2+F164*Chls_fit!$E$2+G164*Cars_fit!$B$2+H164*Cars_fit!$C$2+I164*Cars_fit!$D$2+J164*Cars_fit!$E$2+K164*Cars_fit!$F$2</f>
        <v>886705.78625763138</v>
      </c>
      <c r="AA164" s="213">
        <f>(B164-C164*Chls_fit!$B$2-D164*Chls_fit!$C$2-E164*Chls_fit!$D$2-F164*Chls_fit!$E$2)</f>
        <v>7796.9168495518879</v>
      </c>
      <c r="AC164">
        <f t="shared" si="32"/>
        <v>87629.316777513304</v>
      </c>
      <c r="AD164" s="36"/>
      <c r="AE164" s="36"/>
    </row>
    <row r="165" spans="1:31" x14ac:dyDescent="0.25">
      <c r="A165" s="18">
        <v>415.19999999999601</v>
      </c>
      <c r="B165" s="18">
        <f>single_sample!B165*1000000</f>
        <v>887321.10939406801</v>
      </c>
      <c r="C165" s="35">
        <v>65748</v>
      </c>
      <c r="D165" s="84">
        <v>66918</v>
      </c>
      <c r="E165" s="87">
        <v>17519</v>
      </c>
      <c r="F165" s="36">
        <v>19410</v>
      </c>
      <c r="G165" s="9">
        <v>100821</v>
      </c>
      <c r="H165" s="10">
        <v>98734</v>
      </c>
      <c r="I165" s="11">
        <v>82095</v>
      </c>
      <c r="J165" s="208">
        <v>70738</v>
      </c>
      <c r="K165" s="13">
        <v>76540</v>
      </c>
      <c r="S165" s="173"/>
      <c r="T165" s="173"/>
      <c r="U165" s="173"/>
      <c r="V165" s="173"/>
      <c r="W165" s="173"/>
      <c r="X165" s="173"/>
      <c r="Y165" s="211">
        <f>(AA165-G165*Cars_fit!$B$2-H165*Cars_fit!$C$2-I165*Cars_fit!$D$2-J165*Cars_fit!$E$2-K165*Cars_fit!$F$2)</f>
        <v>2093.7040316039647</v>
      </c>
      <c r="Z165" s="211">
        <f>C165*Chls_fit!$B$2+D165*Chls_fit!$C$2+E165*Chls_fit!$D$2+F165*Chls_fit!$E$2+G165*Cars_fit!$B$2+H165*Cars_fit!$C$2+I165*Cars_fit!$D$2+J165*Cars_fit!$E$2+K165*Cars_fit!$F$2</f>
        <v>885227.40536246402</v>
      </c>
      <c r="AA165" s="213">
        <f>(B165-C165*Chls_fit!$B$2-D165*Chls_fit!$C$2-E165*Chls_fit!$D$2-F165*Chls_fit!$E$2)</f>
        <v>7320.9930404496736</v>
      </c>
      <c r="AD165" s="36"/>
      <c r="AE165" s="36"/>
    </row>
    <row r="166" spans="1:31" x14ac:dyDescent="0.25">
      <c r="A166" s="18">
        <v>415.59999999999599</v>
      </c>
      <c r="B166" s="18">
        <f>single_sample!B166*1000000</f>
        <v>885676.76723548304</v>
      </c>
      <c r="C166" s="35">
        <v>65588</v>
      </c>
      <c r="D166" s="84">
        <v>66713</v>
      </c>
      <c r="E166" s="87">
        <v>17917</v>
      </c>
      <c r="F166" s="36">
        <v>19935</v>
      </c>
      <c r="G166" s="9">
        <v>101020</v>
      </c>
      <c r="H166" s="10">
        <v>99726</v>
      </c>
      <c r="I166" s="11">
        <v>83382</v>
      </c>
      <c r="J166" s="208">
        <v>71729</v>
      </c>
      <c r="K166" s="13">
        <v>77365</v>
      </c>
      <c r="R166" s="11">
        <f>A315</f>
        <v>475.199999999993</v>
      </c>
      <c r="S166" s="173">
        <f>G315</f>
        <v>85715</v>
      </c>
      <c r="T166" s="173">
        <f>H315</f>
        <v>141469</v>
      </c>
      <c r="U166" s="173">
        <f>I315</f>
        <v>131930</v>
      </c>
      <c r="V166" s="173">
        <f>J315</f>
        <v>122394</v>
      </c>
      <c r="W166" s="173">
        <f>K315</f>
        <v>115699</v>
      </c>
      <c r="X166" s="173">
        <f>AA315</f>
        <v>4932.8140594318684</v>
      </c>
      <c r="Y166" s="211">
        <f>(AA166-G166*Cars_fit!$B$2-H166*Cars_fit!$C$2-I166*Cars_fit!$D$2-J166*Cars_fit!$E$2-K166*Cars_fit!$F$2)</f>
        <v>2104.0924324887205</v>
      </c>
      <c r="Z166" s="211">
        <f>C166*Chls_fit!$B$2+D166*Chls_fit!$C$2+E166*Chls_fit!$D$2+F166*Chls_fit!$E$2+G166*Cars_fit!$B$2+H166*Cars_fit!$C$2+I166*Cars_fit!$D$2+J166*Cars_fit!$E$2+K166*Cars_fit!$F$2</f>
        <v>883572.67480299436</v>
      </c>
      <c r="AA166" s="213">
        <f>(B166-C166*Chls_fit!$B$2-D166*Chls_fit!$C$2-E166*Chls_fit!$D$2-F166*Chls_fit!$E$2)</f>
        <v>7357.0444407822179</v>
      </c>
      <c r="AC166">
        <f t="shared" si="32"/>
        <v>81337.494527424496</v>
      </c>
      <c r="AD166" s="36"/>
      <c r="AE166" s="36"/>
    </row>
    <row r="167" spans="1:31" x14ac:dyDescent="0.25">
      <c r="A167" s="18">
        <v>415.99999999999602</v>
      </c>
      <c r="B167" s="18">
        <f>single_sample!B167*1000000</f>
        <v>884320.11045204999</v>
      </c>
      <c r="C167" s="35">
        <v>65416</v>
      </c>
      <c r="D167" s="84">
        <v>66523</v>
      </c>
      <c r="E167" s="87">
        <v>18307</v>
      </c>
      <c r="F167" s="36">
        <v>20478</v>
      </c>
      <c r="G167" s="9">
        <v>101113</v>
      </c>
      <c r="H167" s="10">
        <v>100566</v>
      </c>
      <c r="I167" s="11">
        <v>84627</v>
      </c>
      <c r="J167" s="208">
        <v>72655</v>
      </c>
      <c r="K167" s="13">
        <v>78234</v>
      </c>
      <c r="S167" s="173"/>
      <c r="T167" s="173"/>
      <c r="U167" s="173"/>
      <c r="V167" s="173"/>
      <c r="W167" s="173"/>
      <c r="X167" s="173"/>
      <c r="Y167" s="211">
        <f>(AA167-G167*Cars_fit!$B$2-H167*Cars_fit!$C$2-I167*Cars_fit!$D$2-J167*Cars_fit!$E$2-K167*Cars_fit!$F$2)</f>
        <v>2373.0500255084553</v>
      </c>
      <c r="Z167" s="211">
        <f>C167*Chls_fit!$B$2+D167*Chls_fit!$C$2+E167*Chls_fit!$D$2+F167*Chls_fit!$E$2+G167*Cars_fit!$B$2+H167*Cars_fit!$C$2+I167*Cars_fit!$D$2+J167*Cars_fit!$E$2+K167*Cars_fit!$F$2</f>
        <v>881947.06042654149</v>
      </c>
      <c r="AA167" s="213">
        <f>(B167-C167*Chls_fit!$B$2-D167*Chls_fit!$C$2-E167*Chls_fit!$D$2-F167*Chls_fit!$E$2)</f>
        <v>7649.0034695919239</v>
      </c>
      <c r="AD167" s="36"/>
      <c r="AE167" s="36"/>
    </row>
    <row r="168" spans="1:31" x14ac:dyDescent="0.25">
      <c r="A168" s="18">
        <v>416.399999999996</v>
      </c>
      <c r="B168" s="18">
        <f>single_sample!B168*1000000</f>
        <v>882532.56044900697</v>
      </c>
      <c r="C168" s="35">
        <v>65244</v>
      </c>
      <c r="D168" s="84">
        <v>66378</v>
      </c>
      <c r="E168" s="87">
        <v>18771</v>
      </c>
      <c r="F168" s="36">
        <v>21060</v>
      </c>
      <c r="G168" s="9">
        <v>101180</v>
      </c>
      <c r="H168" s="10">
        <v>101286</v>
      </c>
      <c r="I168" s="11">
        <v>85762</v>
      </c>
      <c r="J168" s="208">
        <v>73699</v>
      </c>
      <c r="K168" s="13">
        <v>79067</v>
      </c>
      <c r="R168" s="11">
        <f>A317</f>
        <v>475.99999999999301</v>
      </c>
      <c r="S168" s="173">
        <f>G317</f>
        <v>79284</v>
      </c>
      <c r="T168" s="173">
        <f>H317</f>
        <v>135886</v>
      </c>
      <c r="U168" s="173">
        <f>I317</f>
        <v>132916</v>
      </c>
      <c r="V168" s="173">
        <f>J317</f>
        <v>123096</v>
      </c>
      <c r="W168" s="173">
        <f>K317</f>
        <v>115851</v>
      </c>
      <c r="X168" s="173">
        <f>AA317</f>
        <v>4837.0501252025315</v>
      </c>
      <c r="Y168" s="211">
        <f>(AA168-G168*Cars_fit!$B$2-H168*Cars_fit!$C$2-I168*Cars_fit!$D$2-J168*Cars_fit!$E$2-K168*Cars_fit!$F$2)</f>
        <v>1840.722462498366</v>
      </c>
      <c r="Z168" s="211">
        <f>C168*Chls_fit!$B$2+D168*Chls_fit!$C$2+E168*Chls_fit!$D$2+F168*Chls_fit!$E$2+G168*Cars_fit!$B$2+H168*Cars_fit!$C$2+I168*Cars_fit!$D$2+J168*Cars_fit!$E$2+K168*Cars_fit!$F$2</f>
        <v>880691.83798650862</v>
      </c>
      <c r="AA168" s="213">
        <f>(B168-C168*Chls_fit!$B$2-D168*Chls_fit!$C$2-E168*Chls_fit!$D$2-F168*Chls_fit!$E$2)</f>
        <v>7137.9590339952338</v>
      </c>
      <c r="AC168">
        <f t="shared" si="32"/>
        <v>75244.633983776992</v>
      </c>
      <c r="AD168" s="36"/>
      <c r="AE168" s="36"/>
    </row>
    <row r="169" spans="1:31" x14ac:dyDescent="0.25">
      <c r="A169" s="18">
        <v>416.79999999999598</v>
      </c>
      <c r="B169" s="18">
        <f>single_sample!B169*1000000</f>
        <v>881171.946055562</v>
      </c>
      <c r="C169" s="35">
        <v>65046</v>
      </c>
      <c r="D169" s="84">
        <v>66227</v>
      </c>
      <c r="E169" s="87">
        <v>19227</v>
      </c>
      <c r="F169" s="36">
        <v>21640</v>
      </c>
      <c r="G169" s="9">
        <v>101234</v>
      </c>
      <c r="H169" s="10">
        <v>101927</v>
      </c>
      <c r="I169" s="11">
        <v>86917</v>
      </c>
      <c r="J169" s="208">
        <v>74707</v>
      </c>
      <c r="K169" s="13">
        <v>79865</v>
      </c>
      <c r="S169" s="173"/>
      <c r="T169" s="173"/>
      <c r="U169" s="173"/>
      <c r="V169" s="173"/>
      <c r="W169" s="173"/>
      <c r="X169" s="173"/>
      <c r="Y169" s="211">
        <f>(AA169-G169*Cars_fit!$B$2-H169*Cars_fit!$C$2-I169*Cars_fit!$D$2-J169*Cars_fit!$E$2-K169*Cars_fit!$F$2)</f>
        <v>1946.8019127504595</v>
      </c>
      <c r="Z169" s="211">
        <f>C169*Chls_fit!$B$2+D169*Chls_fit!$C$2+E169*Chls_fit!$D$2+F169*Chls_fit!$E$2+G169*Cars_fit!$B$2+H169*Cars_fit!$C$2+I169*Cars_fit!$D$2+J169*Cars_fit!$E$2+K169*Cars_fit!$F$2</f>
        <v>879225.14414281154</v>
      </c>
      <c r="AA169" s="213">
        <f>(B169-C169*Chls_fit!$B$2-D169*Chls_fit!$C$2-E169*Chls_fit!$D$2-F169*Chls_fit!$E$2)</f>
        <v>7264.0753646180383</v>
      </c>
      <c r="AD169" s="36"/>
      <c r="AE169" s="36"/>
    </row>
    <row r="170" spans="1:31" x14ac:dyDescent="0.25">
      <c r="A170" s="18">
        <v>417.19999999999601</v>
      </c>
      <c r="B170" s="18">
        <f>single_sample!B170*1000000</f>
        <v>879871.88619857107</v>
      </c>
      <c r="C170" s="35">
        <v>64894</v>
      </c>
      <c r="D170" s="84">
        <v>66120</v>
      </c>
      <c r="E170" s="87">
        <v>19728</v>
      </c>
      <c r="F170" s="36">
        <v>22309</v>
      </c>
      <c r="G170" s="9">
        <v>101230</v>
      </c>
      <c r="H170" s="10">
        <v>102434</v>
      </c>
      <c r="I170" s="11">
        <v>88017</v>
      </c>
      <c r="J170" s="208">
        <v>75681</v>
      </c>
      <c r="K170" s="13">
        <v>80659</v>
      </c>
      <c r="R170" s="11">
        <f>A319</f>
        <v>476.79999999999302</v>
      </c>
      <c r="S170" s="173">
        <f>G319</f>
        <v>72873</v>
      </c>
      <c r="T170" s="173">
        <f>H319</f>
        <v>129261</v>
      </c>
      <c r="U170" s="173">
        <f>I319</f>
        <v>133339</v>
      </c>
      <c r="V170" s="173">
        <f>J319</f>
        <v>123927</v>
      </c>
      <c r="W170" s="173">
        <f>K319</f>
        <v>115868</v>
      </c>
      <c r="X170" s="173">
        <f>AA319</f>
        <v>4970.9075448674703</v>
      </c>
      <c r="Y170" s="211">
        <f>(AA170-G170*Cars_fit!$B$2-H170*Cars_fit!$C$2-I170*Cars_fit!$D$2-J170*Cars_fit!$E$2-K170*Cars_fit!$F$2)</f>
        <v>1437.0110624338167</v>
      </c>
      <c r="Z170" s="211">
        <f>C170*Chls_fit!$B$2+D170*Chls_fit!$C$2+E170*Chls_fit!$D$2+F170*Chls_fit!$E$2+G170*Cars_fit!$B$2+H170*Cars_fit!$C$2+I170*Cars_fit!$D$2+J170*Cars_fit!$E$2+K170*Cars_fit!$F$2</f>
        <v>878434.87513613747</v>
      </c>
      <c r="AA170" s="213">
        <f>(B170-C170*Chls_fit!$B$2-D170*Chls_fit!$C$2-E170*Chls_fit!$D$2-F170*Chls_fit!$E$2)</f>
        <v>6772.225784183036</v>
      </c>
      <c r="AC170">
        <f t="shared" si="32"/>
        <v>69703.968354804092</v>
      </c>
      <c r="AD170" s="36"/>
      <c r="AE170" s="36"/>
    </row>
    <row r="171" spans="1:31" x14ac:dyDescent="0.25">
      <c r="A171" s="18">
        <v>417.59999999999599</v>
      </c>
      <c r="B171" s="18">
        <f>single_sample!B171*1000000</f>
        <v>879508.67348124599</v>
      </c>
      <c r="C171" s="35">
        <v>64724</v>
      </c>
      <c r="D171" s="84">
        <v>66040</v>
      </c>
      <c r="E171" s="87">
        <v>20248</v>
      </c>
      <c r="F171" s="36">
        <v>22968</v>
      </c>
      <c r="G171" s="9">
        <v>101172</v>
      </c>
      <c r="H171" s="10">
        <v>102838</v>
      </c>
      <c r="I171" s="11">
        <v>89105</v>
      </c>
      <c r="J171" s="208">
        <v>76605</v>
      </c>
      <c r="K171" s="13">
        <v>81524</v>
      </c>
      <c r="S171" s="173"/>
      <c r="T171" s="173"/>
      <c r="U171" s="173"/>
      <c r="V171" s="173"/>
      <c r="W171" s="173"/>
      <c r="X171" s="173"/>
      <c r="Y171" s="211">
        <f>(AA171-G171*Cars_fit!$B$2-H171*Cars_fit!$C$2-I171*Cars_fit!$D$2-J171*Cars_fit!$E$2-K171*Cars_fit!$F$2)</f>
        <v>1797.6472473786878</v>
      </c>
      <c r="Z171" s="211">
        <f>C171*Chls_fit!$B$2+D171*Chls_fit!$C$2+E171*Chls_fit!$D$2+F171*Chls_fit!$E$2+G171*Cars_fit!$B$2+H171*Cars_fit!$C$2+I171*Cars_fit!$D$2+J171*Cars_fit!$E$2+K171*Cars_fit!$F$2</f>
        <v>877711.02623386728</v>
      </c>
      <c r="AA171" s="213">
        <f>(B171-C171*Chls_fit!$B$2-D171*Chls_fit!$C$2-E171*Chls_fit!$D$2-F171*Chls_fit!$E$2)</f>
        <v>7150.5536345491091</v>
      </c>
      <c r="AD171" s="36"/>
      <c r="AE171" s="36"/>
    </row>
    <row r="172" spans="1:31" x14ac:dyDescent="0.25">
      <c r="A172" s="18">
        <v>417.99999999999602</v>
      </c>
      <c r="B172" s="18">
        <f>single_sample!B172*1000000</f>
        <v>878345.17343339405</v>
      </c>
      <c r="C172" s="35">
        <v>64564</v>
      </c>
      <c r="D172" s="84">
        <v>65985</v>
      </c>
      <c r="E172" s="87">
        <v>20806</v>
      </c>
      <c r="F172" s="36">
        <v>23666</v>
      </c>
      <c r="G172" s="9">
        <v>101115</v>
      </c>
      <c r="H172" s="10">
        <v>103165</v>
      </c>
      <c r="I172" s="11">
        <v>90149</v>
      </c>
      <c r="J172" s="208">
        <v>77667</v>
      </c>
      <c r="K172" s="13">
        <v>82326</v>
      </c>
      <c r="R172" s="11">
        <f>A321</f>
        <v>477.59999999999297</v>
      </c>
      <c r="S172" s="173">
        <f>G321</f>
        <v>66635</v>
      </c>
      <c r="T172" s="173">
        <f>H321</f>
        <v>121890</v>
      </c>
      <c r="U172" s="173">
        <f>I321</f>
        <v>133277</v>
      </c>
      <c r="V172" s="173">
        <f>J321</f>
        <v>124812</v>
      </c>
      <c r="W172" s="173">
        <f>K321</f>
        <v>115937</v>
      </c>
      <c r="X172" s="173">
        <f>AA321</f>
        <v>4762.9143919007984</v>
      </c>
      <c r="Y172" s="211">
        <f>(AA172-G172*Cars_fit!$B$2-H172*Cars_fit!$C$2-I172*Cars_fit!$D$2-J172*Cars_fit!$E$2-K172*Cars_fit!$F$2)</f>
        <v>1077.4274001854822</v>
      </c>
      <c r="Z172" s="211">
        <f>C172*Chls_fit!$B$2+D172*Chls_fit!$C$2+E172*Chls_fit!$D$2+F172*Chls_fit!$E$2+G172*Cars_fit!$B$2+H172*Cars_fit!$C$2+I172*Cars_fit!$D$2+J172*Cars_fit!$E$2+K172*Cars_fit!$F$2</f>
        <v>877267.74603320856</v>
      </c>
      <c r="AA172" s="213">
        <f>(B172-C172*Chls_fit!$B$2-D172*Chls_fit!$C$2-E172*Chls_fit!$D$2-F172*Chls_fit!$E$2)</f>
        <v>6446.6254930579526</v>
      </c>
      <c r="AC172">
        <f t="shared" si="32"/>
        <v>64551.3814240227</v>
      </c>
      <c r="AD172" s="36"/>
      <c r="AE172" s="36"/>
    </row>
    <row r="173" spans="1:31" x14ac:dyDescent="0.25">
      <c r="A173" s="18">
        <v>418.399999999996</v>
      </c>
      <c r="B173" s="18">
        <f>single_sample!B173*1000000</f>
        <v>878919.41315917496</v>
      </c>
      <c r="C173" s="35">
        <v>64435</v>
      </c>
      <c r="D173" s="84">
        <v>66010</v>
      </c>
      <c r="E173" s="87">
        <v>21370</v>
      </c>
      <c r="F173" s="36">
        <v>24426</v>
      </c>
      <c r="G173" s="9">
        <v>100931</v>
      </c>
      <c r="H173" s="10">
        <v>103347</v>
      </c>
      <c r="I173" s="11">
        <v>91115</v>
      </c>
      <c r="J173" s="208">
        <v>78804</v>
      </c>
      <c r="K173" s="13">
        <v>83116</v>
      </c>
      <c r="S173" s="173"/>
      <c r="T173" s="173"/>
      <c r="U173" s="173"/>
      <c r="V173" s="173"/>
      <c r="W173" s="173"/>
      <c r="X173" s="173"/>
      <c r="Y173" s="211">
        <f>(AA173-G173*Cars_fit!$B$2-H173*Cars_fit!$C$2-I173*Cars_fit!$D$2-J173*Cars_fit!$E$2-K173*Cars_fit!$F$2)</f>
        <v>1326.5588247282687</v>
      </c>
      <c r="Z173" s="211">
        <f>C173*Chls_fit!$B$2+D173*Chls_fit!$C$2+E173*Chls_fit!$D$2+F173*Chls_fit!$E$2+G173*Cars_fit!$B$2+H173*Cars_fit!$C$2+I173*Cars_fit!$D$2+J173*Cars_fit!$E$2+K173*Cars_fit!$F$2</f>
        <v>877592.85433444683</v>
      </c>
      <c r="AA173" s="213">
        <f>(B173-C173*Chls_fit!$B$2-D173*Chls_fit!$C$2-E173*Chls_fit!$D$2-F173*Chls_fit!$E$2)</f>
        <v>6707.3861522048865</v>
      </c>
      <c r="AD173" s="36"/>
      <c r="AE173" s="36"/>
    </row>
    <row r="174" spans="1:31" x14ac:dyDescent="0.25">
      <c r="A174" s="18">
        <v>418.79999999999598</v>
      </c>
      <c r="B174" s="18">
        <f>single_sample!B174*1000000</f>
        <v>879959.89272330096</v>
      </c>
      <c r="C174" s="35">
        <v>64344</v>
      </c>
      <c r="D174" s="84">
        <v>66111</v>
      </c>
      <c r="E174" s="87">
        <v>21973</v>
      </c>
      <c r="F174" s="36">
        <v>25167</v>
      </c>
      <c r="G174" s="9">
        <v>100846</v>
      </c>
      <c r="H174" s="10">
        <v>103469</v>
      </c>
      <c r="I174" s="11">
        <v>92074</v>
      </c>
      <c r="J174" s="208">
        <v>79826</v>
      </c>
      <c r="K174" s="13">
        <v>83941</v>
      </c>
      <c r="R174" s="11">
        <f>A323</f>
        <v>478.39999999999299</v>
      </c>
      <c r="S174" s="173">
        <f>G323</f>
        <v>60667</v>
      </c>
      <c r="T174" s="173">
        <f>H323</f>
        <v>113897</v>
      </c>
      <c r="U174" s="173">
        <f>I323</f>
        <v>132660</v>
      </c>
      <c r="V174" s="173">
        <f>J323</f>
        <v>125531</v>
      </c>
      <c r="W174" s="173">
        <f>K323</f>
        <v>115968</v>
      </c>
      <c r="X174" s="173">
        <f>AA323</f>
        <v>4604.671743928986</v>
      </c>
      <c r="Y174" s="211">
        <f>(AA174-G174*Cars_fit!$B$2-H174*Cars_fit!$C$2-I174*Cars_fit!$D$2-J174*Cars_fit!$E$2-K174*Cars_fit!$F$2)</f>
        <v>1291.2310549961719</v>
      </c>
      <c r="Z174" s="211">
        <f>C174*Chls_fit!$B$2+D174*Chls_fit!$C$2+E174*Chls_fit!$D$2+F174*Chls_fit!$E$2+G174*Cars_fit!$B$2+H174*Cars_fit!$C$2+I174*Cars_fit!$D$2+J174*Cars_fit!$E$2+K174*Cars_fit!$F$2</f>
        <v>878668.6616683047</v>
      </c>
      <c r="AA174" s="213">
        <f>(B174-C174*Chls_fit!$B$2-D174*Chls_fit!$C$2-E174*Chls_fit!$D$2-F174*Chls_fit!$E$2)</f>
        <v>6687.9060979868736</v>
      </c>
      <c r="AC174">
        <f t="shared" si="32"/>
        <v>59593.840677981098</v>
      </c>
      <c r="AD174" s="36"/>
      <c r="AE174" s="36"/>
    </row>
    <row r="175" spans="1:31" x14ac:dyDescent="0.25">
      <c r="A175" s="18">
        <v>419.19999999999601</v>
      </c>
      <c r="B175" s="18">
        <f>single_sample!B175*1000000</f>
        <v>881603.84221523104</v>
      </c>
      <c r="C175" s="35">
        <v>64283</v>
      </c>
      <c r="D175" s="84">
        <v>66237</v>
      </c>
      <c r="E175" s="87">
        <v>22618</v>
      </c>
      <c r="F175" s="36">
        <v>25955</v>
      </c>
      <c r="G175" s="9">
        <v>100622</v>
      </c>
      <c r="H175" s="10">
        <v>103424</v>
      </c>
      <c r="I175" s="11">
        <v>92926</v>
      </c>
      <c r="J175" s="208">
        <v>80861</v>
      </c>
      <c r="K175" s="13">
        <v>84753</v>
      </c>
      <c r="S175" s="173"/>
      <c r="T175" s="173"/>
      <c r="U175" s="173"/>
      <c r="V175" s="173"/>
      <c r="W175" s="173"/>
      <c r="X175" s="173"/>
      <c r="Y175" s="211">
        <f>(AA175-G175*Cars_fit!$B$2-H175*Cars_fit!$C$2-I175*Cars_fit!$D$2-J175*Cars_fit!$E$2-K175*Cars_fit!$F$2)</f>
        <v>1447.1250537750948</v>
      </c>
      <c r="Z175" s="211">
        <f>C175*Chls_fit!$B$2+D175*Chls_fit!$C$2+E175*Chls_fit!$D$2+F175*Chls_fit!$E$2+G175*Cars_fit!$B$2+H175*Cars_fit!$C$2+I175*Cars_fit!$D$2+J175*Cars_fit!$E$2+K175*Cars_fit!$F$2</f>
        <v>880156.71716145601</v>
      </c>
      <c r="AA175" s="213">
        <f>(B175-C175*Chls_fit!$B$2-D175*Chls_fit!$C$2-E175*Chls_fit!$D$2-F175*Chls_fit!$E$2)</f>
        <v>6854.547840707015</v>
      </c>
      <c r="AD175" s="36"/>
      <c r="AE175" s="36"/>
    </row>
    <row r="176" spans="1:31" x14ac:dyDescent="0.25">
      <c r="A176" s="18">
        <v>419.59999999999599</v>
      </c>
      <c r="B176" s="18">
        <f>single_sample!B176*1000000</f>
        <v>883615.79515374405</v>
      </c>
      <c r="C176" s="35">
        <v>64253</v>
      </c>
      <c r="D176" s="84">
        <v>66469</v>
      </c>
      <c r="E176" s="87">
        <v>23255</v>
      </c>
      <c r="F176" s="36">
        <v>26781</v>
      </c>
      <c r="G176" s="9">
        <v>100431</v>
      </c>
      <c r="H176" s="10">
        <v>103375</v>
      </c>
      <c r="I176" s="11">
        <v>93775</v>
      </c>
      <c r="J176" s="208">
        <v>81844</v>
      </c>
      <c r="K176" s="13">
        <v>85517</v>
      </c>
      <c r="R176" s="11">
        <f>A325</f>
        <v>479.199999999993</v>
      </c>
      <c r="S176" s="173">
        <f>G325</f>
        <v>54948</v>
      </c>
      <c r="T176" s="173">
        <f>H325</f>
        <v>105568</v>
      </c>
      <c r="U176" s="173">
        <f>I325</f>
        <v>131492</v>
      </c>
      <c r="V176" s="173">
        <f>J325</f>
        <v>126326</v>
      </c>
      <c r="W176" s="173">
        <f>K325</f>
        <v>115809</v>
      </c>
      <c r="X176" s="173">
        <f>AA325</f>
        <v>4782.9524902472767</v>
      </c>
      <c r="Y176" s="211">
        <f>(AA176-G176*Cars_fit!$B$2-H176*Cars_fit!$C$2-I176*Cars_fit!$D$2-J176*Cars_fit!$E$2-K176*Cars_fit!$F$2)</f>
        <v>1055.9361765878966</v>
      </c>
      <c r="Z176" s="211">
        <f>C176*Chls_fit!$B$2+D176*Chls_fit!$C$2+E176*Chls_fit!$D$2+F176*Chls_fit!$E$2+G176*Cars_fit!$B$2+H176*Cars_fit!$C$2+I176*Cars_fit!$D$2+J176*Cars_fit!$E$2+K176*Cars_fit!$F$2</f>
        <v>882559.85897715611</v>
      </c>
      <c r="AA176" s="213">
        <f>(B176-C176*Chls_fit!$B$2-D176*Chls_fit!$C$2-E176*Chls_fit!$D$2-F176*Chls_fit!$E$2)</f>
        <v>6474.1542477459589</v>
      </c>
      <c r="AC176">
        <f t="shared" si="32"/>
        <v>55258.914517332298</v>
      </c>
      <c r="AD176" s="36"/>
      <c r="AE176" s="36"/>
    </row>
    <row r="177" spans="1:31" x14ac:dyDescent="0.25">
      <c r="A177" s="18">
        <v>419.99999999999602</v>
      </c>
      <c r="B177" s="18">
        <f>single_sample!B177*1000000</f>
        <v>886721.98572625709</v>
      </c>
      <c r="C177" s="35">
        <v>64326</v>
      </c>
      <c r="D177" s="84">
        <v>66770</v>
      </c>
      <c r="E177" s="87">
        <v>23952</v>
      </c>
      <c r="F177" s="36">
        <v>27639</v>
      </c>
      <c r="G177" s="9">
        <v>100232</v>
      </c>
      <c r="H177" s="10">
        <v>103207</v>
      </c>
      <c r="I177" s="11">
        <v>94553</v>
      </c>
      <c r="J177" s="208">
        <v>82948</v>
      </c>
      <c r="K177" s="13">
        <v>86224</v>
      </c>
      <c r="S177" s="173"/>
      <c r="T177" s="173"/>
      <c r="U177" s="173"/>
      <c r="V177" s="173"/>
      <c r="W177" s="173"/>
      <c r="X177" s="173"/>
      <c r="Y177" s="211">
        <f>(AA177-G177*Cars_fit!$B$2-H177*Cars_fit!$C$2-I177*Cars_fit!$D$2-J177*Cars_fit!$E$2-K177*Cars_fit!$F$2)</f>
        <v>594.73305687097854</v>
      </c>
      <c r="Z177" s="211">
        <f>C177*Chls_fit!$B$2+D177*Chls_fit!$C$2+E177*Chls_fit!$D$2+F177*Chls_fit!$E$2+G177*Cars_fit!$B$2+H177*Cars_fit!$C$2+I177*Cars_fit!$D$2+J177*Cars_fit!$E$2+K177*Cars_fit!$F$2</f>
        <v>886127.2526693861</v>
      </c>
      <c r="AA177" s="213">
        <f>(B177-C177*Chls_fit!$B$2-D177*Chls_fit!$C$2-E177*Chls_fit!$D$2-F177*Chls_fit!$E$2)</f>
        <v>6022.1720258131718</v>
      </c>
      <c r="AD177" s="36"/>
      <c r="AE177" s="36"/>
    </row>
    <row r="178" spans="1:31" x14ac:dyDescent="0.25">
      <c r="A178" s="18">
        <v>420.399999999996</v>
      </c>
      <c r="B178" s="18">
        <f>single_sample!B178*1000000</f>
        <v>890780.05146618502</v>
      </c>
      <c r="C178" s="35">
        <v>64334</v>
      </c>
      <c r="D178" s="84">
        <v>67115</v>
      </c>
      <c r="E178" s="87">
        <v>24655</v>
      </c>
      <c r="F178" s="36">
        <v>28529</v>
      </c>
      <c r="G178" s="9">
        <v>100040</v>
      </c>
      <c r="H178" s="10">
        <v>102927</v>
      </c>
      <c r="I178" s="11">
        <v>95291</v>
      </c>
      <c r="J178" s="208">
        <v>83963</v>
      </c>
      <c r="K178" s="13">
        <v>87008</v>
      </c>
      <c r="R178" s="11">
        <f>A327</f>
        <v>479.99999999999301</v>
      </c>
      <c r="S178" s="173">
        <f>G327</f>
        <v>49564</v>
      </c>
      <c r="T178" s="173">
        <f>H327</f>
        <v>97027</v>
      </c>
      <c r="U178" s="173">
        <f>I327</f>
        <v>129681</v>
      </c>
      <c r="V178" s="173">
        <f>J327</f>
        <v>126938</v>
      </c>
      <c r="W178" s="173">
        <f>K327</f>
        <v>115641</v>
      </c>
      <c r="X178" s="173">
        <f>AA327</f>
        <v>4419.6181302789919</v>
      </c>
      <c r="Y178" s="211">
        <f>(AA178-G178*Cars_fit!$B$2-H178*Cars_fit!$C$2-I178*Cars_fit!$D$2-J178*Cars_fit!$E$2-K178*Cars_fit!$F$2)</f>
        <v>1176.9101925399352</v>
      </c>
      <c r="Z178" s="211">
        <f>C178*Chls_fit!$B$2+D178*Chls_fit!$C$2+E178*Chls_fit!$D$2+F178*Chls_fit!$E$2+G178*Cars_fit!$B$2+H178*Cars_fit!$C$2+I178*Cars_fit!$D$2+J178*Cars_fit!$E$2+K178*Cars_fit!$F$2</f>
        <v>889603.14127364522</v>
      </c>
      <c r="AA178" s="213">
        <f>(B178-C178*Chls_fit!$B$2-D178*Chls_fit!$C$2-E178*Chls_fit!$D$2-F178*Chls_fit!$E$2)</f>
        <v>6615.5652882074683</v>
      </c>
      <c r="AC178">
        <f t="shared" si="32"/>
        <v>51113.690794252703</v>
      </c>
      <c r="AD178" s="36"/>
      <c r="AE178" s="36"/>
    </row>
    <row r="179" spans="1:31" x14ac:dyDescent="0.25">
      <c r="A179" s="18">
        <v>420.79999999999598</v>
      </c>
      <c r="B179" s="18">
        <f>single_sample!B179*1000000</f>
        <v>895192.33486416505</v>
      </c>
      <c r="C179" s="35">
        <v>64494</v>
      </c>
      <c r="D179" s="84">
        <v>67566</v>
      </c>
      <c r="E179" s="87">
        <v>25394</v>
      </c>
      <c r="F179" s="36">
        <v>29424</v>
      </c>
      <c r="G179" s="9">
        <v>99788</v>
      </c>
      <c r="H179" s="10">
        <v>102547</v>
      </c>
      <c r="I179" s="11">
        <v>95928</v>
      </c>
      <c r="J179" s="208">
        <v>85013</v>
      </c>
      <c r="K179" s="13">
        <v>87753</v>
      </c>
      <c r="S179" s="173"/>
      <c r="T179" s="173"/>
      <c r="U179" s="173"/>
      <c r="V179" s="173"/>
      <c r="W179" s="173"/>
      <c r="X179" s="173"/>
      <c r="Y179" s="211">
        <f>(AA179-G179*Cars_fit!$B$2-H179*Cars_fit!$C$2-I179*Cars_fit!$D$2-J179*Cars_fit!$E$2-K179*Cars_fit!$F$2)</f>
        <v>435.41352233526572</v>
      </c>
      <c r="Z179" s="211">
        <f>C179*Chls_fit!$B$2+D179*Chls_fit!$C$2+E179*Chls_fit!$D$2+F179*Chls_fit!$E$2+G179*Cars_fit!$B$2+H179*Cars_fit!$C$2+I179*Cars_fit!$D$2+J179*Cars_fit!$E$2+K179*Cars_fit!$F$2</f>
        <v>894756.92134182982</v>
      </c>
      <c r="AA179" s="213">
        <f>(B179-C179*Chls_fit!$B$2-D179*Chls_fit!$C$2-E179*Chls_fit!$D$2-F179*Chls_fit!$E$2)</f>
        <v>5882.3230566445163</v>
      </c>
      <c r="AD179" s="36"/>
      <c r="AE179" s="36"/>
    </row>
    <row r="180" spans="1:31" x14ac:dyDescent="0.25">
      <c r="A180" s="18">
        <v>421.19999999999601</v>
      </c>
      <c r="B180" s="18">
        <f>single_sample!B180*1000000</f>
        <v>901213.63096649293</v>
      </c>
      <c r="C180" s="35">
        <v>64673</v>
      </c>
      <c r="D180" s="84">
        <v>68096</v>
      </c>
      <c r="E180" s="87">
        <v>26167</v>
      </c>
      <c r="F180" s="36">
        <v>30339</v>
      </c>
      <c r="G180" s="9">
        <v>99576</v>
      </c>
      <c r="H180" s="10">
        <v>102185</v>
      </c>
      <c r="I180" s="11">
        <v>96586</v>
      </c>
      <c r="J180" s="208">
        <v>85985</v>
      </c>
      <c r="K180" s="13">
        <v>88461</v>
      </c>
      <c r="R180" s="11">
        <f>A329</f>
        <v>480.79999999999302</v>
      </c>
      <c r="S180" s="173">
        <f>G329</f>
        <v>44584</v>
      </c>
      <c r="T180" s="173">
        <f>H329</f>
        <v>88577</v>
      </c>
      <c r="U180" s="173">
        <f>I329</f>
        <v>127375</v>
      </c>
      <c r="V180" s="173">
        <f>J329</f>
        <v>127364</v>
      </c>
      <c r="W180" s="173">
        <f>K329</f>
        <v>115243</v>
      </c>
      <c r="X180" s="173">
        <f>AA329</f>
        <v>4155.4845032126541</v>
      </c>
      <c r="Y180" s="211">
        <f>(AA180-G180*Cars_fit!$B$2-H180*Cars_fit!$C$2-I180*Cars_fit!$D$2-J180*Cars_fit!$E$2-K180*Cars_fit!$F$2)</f>
        <v>628.080450495381</v>
      </c>
      <c r="Z180" s="211">
        <f>C180*Chls_fit!$B$2+D180*Chls_fit!$C$2+E180*Chls_fit!$D$2+F180*Chls_fit!$E$2+G180*Cars_fit!$B$2+H180*Cars_fit!$C$2+I180*Cars_fit!$D$2+J180*Cars_fit!$E$2+K180*Cars_fit!$F$2</f>
        <v>900585.55051599746</v>
      </c>
      <c r="AA180" s="213">
        <f>(B180-C180*Chls_fit!$B$2-D180*Chls_fit!$C$2-E180*Chls_fit!$D$2-F180*Chls_fit!$E$2)</f>
        <v>6083.7843615906895</v>
      </c>
      <c r="AC180">
        <f t="shared" si="32"/>
        <v>47182.830432485003</v>
      </c>
      <c r="AD180" s="36"/>
      <c r="AE180" s="36"/>
    </row>
    <row r="181" spans="1:31" x14ac:dyDescent="0.25">
      <c r="A181" s="18">
        <v>421.59999999999599</v>
      </c>
      <c r="B181" s="18">
        <f>single_sample!B181*1000000</f>
        <v>907963.39607474091</v>
      </c>
      <c r="C181" s="35">
        <v>64936</v>
      </c>
      <c r="D181" s="84">
        <v>68710</v>
      </c>
      <c r="E181" s="87">
        <v>26956</v>
      </c>
      <c r="F181" s="36">
        <v>31291</v>
      </c>
      <c r="G181" s="9">
        <v>99392</v>
      </c>
      <c r="H181" s="10">
        <v>101660</v>
      </c>
      <c r="I181" s="11">
        <v>97099</v>
      </c>
      <c r="J181" s="208">
        <v>86976</v>
      </c>
      <c r="K181" s="13">
        <v>89153</v>
      </c>
      <c r="S181" s="173"/>
      <c r="T181" s="173"/>
      <c r="U181" s="173"/>
      <c r="V181" s="173"/>
      <c r="W181" s="173"/>
      <c r="X181" s="173"/>
      <c r="Y181" s="211">
        <f>(AA181-G181*Cars_fit!$B$2-H181*Cars_fit!$C$2-I181*Cars_fit!$D$2-J181*Cars_fit!$E$2-K181*Cars_fit!$F$2)</f>
        <v>428.25533428675362</v>
      </c>
      <c r="Z181" s="211">
        <f>C181*Chls_fit!$B$2+D181*Chls_fit!$C$2+E181*Chls_fit!$D$2+F181*Chls_fit!$E$2+G181*Cars_fit!$B$2+H181*Cars_fit!$C$2+I181*Cars_fit!$D$2+J181*Cars_fit!$E$2+K181*Cars_fit!$F$2</f>
        <v>907535.14074045408</v>
      </c>
      <c r="AA181" s="213">
        <f>(B181-C181*Chls_fit!$B$2-D181*Chls_fit!$C$2-E181*Chls_fit!$D$2-F181*Chls_fit!$E$2)</f>
        <v>5893.357003531426</v>
      </c>
      <c r="AD181" s="36"/>
      <c r="AE181" s="36"/>
    </row>
    <row r="182" spans="1:31" x14ac:dyDescent="0.25">
      <c r="A182" s="18">
        <v>421.99999999999602</v>
      </c>
      <c r="B182" s="18">
        <f>single_sample!B182*1000000</f>
        <v>915960.56413787196</v>
      </c>
      <c r="C182" s="35">
        <v>65234</v>
      </c>
      <c r="D182" s="84">
        <v>69389</v>
      </c>
      <c r="E182" s="87">
        <v>27770</v>
      </c>
      <c r="F182" s="36">
        <v>32247</v>
      </c>
      <c r="G182" s="9">
        <v>99169</v>
      </c>
      <c r="H182" s="10">
        <v>101139</v>
      </c>
      <c r="I182" s="11">
        <v>97574</v>
      </c>
      <c r="J182" s="208">
        <v>87877</v>
      </c>
      <c r="K182" s="13">
        <v>89946</v>
      </c>
      <c r="R182" s="11">
        <f>A331</f>
        <v>481.59999999999297</v>
      </c>
      <c r="S182" s="173">
        <f>G331</f>
        <v>40046</v>
      </c>
      <c r="T182" s="173">
        <f>H331</f>
        <v>80350</v>
      </c>
      <c r="U182" s="173">
        <f>I331</f>
        <v>124555</v>
      </c>
      <c r="V182" s="173">
        <f>J331</f>
        <v>127641</v>
      </c>
      <c r="W182" s="173">
        <f>K331</f>
        <v>114701</v>
      </c>
      <c r="X182" s="173">
        <f>AA331</f>
        <v>4399.4415094409123</v>
      </c>
      <c r="Y182" s="211">
        <f>(AA182-G182*Cars_fit!$B$2-H182*Cars_fit!$C$2-I182*Cars_fit!$D$2-J182*Cars_fit!$E$2-K182*Cars_fit!$F$2)</f>
        <v>809.54299702972412</v>
      </c>
      <c r="Z182" s="211">
        <f>C182*Chls_fit!$B$2+D182*Chls_fit!$C$2+E182*Chls_fit!$D$2+F182*Chls_fit!$E$2+G182*Cars_fit!$B$2+H182*Cars_fit!$C$2+I182*Cars_fit!$D$2+J182*Cars_fit!$E$2+K182*Cars_fit!$F$2</f>
        <v>915151.02114084212</v>
      </c>
      <c r="AA182" s="213">
        <f>(B182-C182*Chls_fit!$B$2-D182*Chls_fit!$C$2-E182*Chls_fit!$D$2-F182*Chls_fit!$E$2)</f>
        <v>6284.9943378843236</v>
      </c>
      <c r="AC182">
        <f t="shared" si="32"/>
        <v>44310.982406798597</v>
      </c>
      <c r="AD182" s="36"/>
      <c r="AE182" s="36"/>
    </row>
    <row r="183" spans="1:31" x14ac:dyDescent="0.25">
      <c r="A183" s="18">
        <v>422.399999999996</v>
      </c>
      <c r="B183" s="18">
        <f>single_sample!B183*1000000</f>
        <v>924045.80127901398</v>
      </c>
      <c r="C183" s="35">
        <v>65608</v>
      </c>
      <c r="D183" s="84">
        <v>70163</v>
      </c>
      <c r="E183" s="87">
        <v>28605</v>
      </c>
      <c r="F183" s="36">
        <v>33213</v>
      </c>
      <c r="G183" s="9">
        <v>98993</v>
      </c>
      <c r="H183" s="10">
        <v>100542</v>
      </c>
      <c r="I183" s="11">
        <v>98013</v>
      </c>
      <c r="J183" s="208">
        <v>88745</v>
      </c>
      <c r="K183" s="13">
        <v>90697</v>
      </c>
      <c r="S183" s="173"/>
      <c r="T183" s="173"/>
      <c r="U183" s="173"/>
      <c r="V183" s="173"/>
      <c r="W183" s="173"/>
      <c r="X183" s="173"/>
      <c r="Y183" s="211">
        <f>(AA183-G183*Cars_fit!$B$2-H183*Cars_fit!$C$2-I183*Cars_fit!$D$2-J183*Cars_fit!$E$2-K183*Cars_fit!$F$2)</f>
        <v>155.12126097995042</v>
      </c>
      <c r="Z183" s="211">
        <f>C183*Chls_fit!$B$2+D183*Chls_fit!$C$2+E183*Chls_fit!$D$2+F183*Chls_fit!$E$2+G183*Cars_fit!$B$2+H183*Cars_fit!$C$2+I183*Cars_fit!$D$2+J183*Cars_fit!$E$2+K183*Cars_fit!$F$2</f>
        <v>923890.68001803407</v>
      </c>
      <c r="AA183" s="213">
        <f>(B183-C183*Chls_fit!$B$2-D183*Chls_fit!$C$2-E183*Chls_fit!$D$2-F183*Chls_fit!$E$2)</f>
        <v>5641.5902867617369</v>
      </c>
      <c r="AD183" s="36"/>
      <c r="AE183" s="36"/>
    </row>
    <row r="184" spans="1:31" x14ac:dyDescent="0.25">
      <c r="A184" s="18">
        <v>422.79999999999598</v>
      </c>
      <c r="B184" s="18">
        <f>single_sample!B184*1000000</f>
        <v>933693.39741955406</v>
      </c>
      <c r="C184" s="35">
        <v>66010</v>
      </c>
      <c r="D184" s="84">
        <v>71006</v>
      </c>
      <c r="E184" s="87">
        <v>29454</v>
      </c>
      <c r="F184" s="36">
        <v>34185</v>
      </c>
      <c r="G184" s="9">
        <v>98866</v>
      </c>
      <c r="H184" s="10">
        <v>100003</v>
      </c>
      <c r="I184" s="11">
        <v>98428</v>
      </c>
      <c r="J184" s="208">
        <v>89594</v>
      </c>
      <c r="K184" s="13">
        <v>91322</v>
      </c>
      <c r="R184" s="11">
        <f>A333</f>
        <v>482.39999999999202</v>
      </c>
      <c r="S184" s="173">
        <f>G333</f>
        <v>35883</v>
      </c>
      <c r="T184" s="173">
        <f>H333</f>
        <v>72421</v>
      </c>
      <c r="U184" s="173">
        <f>I333</f>
        <v>121234</v>
      </c>
      <c r="V184" s="173">
        <f>J333</f>
        <v>127734</v>
      </c>
      <c r="W184" s="173">
        <f>K333</f>
        <v>113961</v>
      </c>
      <c r="X184" s="173">
        <f>AA333</f>
        <v>4483.75163522603</v>
      </c>
      <c r="Y184" s="211">
        <f>(AA184-G184*Cars_fit!$B$2-H184*Cars_fit!$C$2-I184*Cars_fit!$D$2-J184*Cars_fit!$E$2-K184*Cars_fit!$F$2)</f>
        <v>422.24615957766946</v>
      </c>
      <c r="Z184" s="211">
        <f>C184*Chls_fit!$B$2+D184*Chls_fit!$C$2+E184*Chls_fit!$D$2+F184*Chls_fit!$E$2+G184*Cars_fit!$B$2+H184*Cars_fit!$C$2+I184*Cars_fit!$D$2+J184*Cars_fit!$E$2+K184*Cars_fit!$F$2</f>
        <v>933271.15125997644</v>
      </c>
      <c r="AA184" s="213">
        <f>(B184-C184*Chls_fit!$B$2-D184*Chls_fit!$C$2-E184*Chls_fit!$D$2-F184*Chls_fit!$E$2)</f>
        <v>5918.5573112176462</v>
      </c>
      <c r="AC184">
        <f t="shared" si="32"/>
        <v>41369.814749227997</v>
      </c>
      <c r="AD184" s="36"/>
      <c r="AE184" s="36"/>
    </row>
    <row r="185" spans="1:31" x14ac:dyDescent="0.25">
      <c r="A185" s="18">
        <v>423.19999999999601</v>
      </c>
      <c r="B185" s="18">
        <f>single_sample!B185*1000000</f>
        <v>944488.29752139491</v>
      </c>
      <c r="C185" s="35">
        <v>66524</v>
      </c>
      <c r="D185" s="84">
        <v>71939</v>
      </c>
      <c r="E185" s="87">
        <v>30342</v>
      </c>
      <c r="F185" s="36">
        <v>35177</v>
      </c>
      <c r="G185" s="9">
        <v>98749</v>
      </c>
      <c r="H185" s="10">
        <v>99362</v>
      </c>
      <c r="I185" s="11">
        <v>98745</v>
      </c>
      <c r="J185" s="208">
        <v>90490</v>
      </c>
      <c r="K185" s="13">
        <v>91897</v>
      </c>
      <c r="S185" s="173"/>
      <c r="T185" s="173"/>
      <c r="U185" s="173"/>
      <c r="V185" s="173"/>
      <c r="W185" s="173"/>
      <c r="X185" s="173"/>
      <c r="Y185" s="211">
        <f>(AA185-G185*Cars_fit!$B$2-H185*Cars_fit!$C$2-I185*Cars_fit!$D$2-J185*Cars_fit!$E$2-K185*Cars_fit!$F$2)</f>
        <v>500.17582841936155</v>
      </c>
      <c r="Z185" s="211">
        <f>C185*Chls_fit!$B$2+D185*Chls_fit!$C$2+E185*Chls_fit!$D$2+F185*Chls_fit!$E$2+G185*Cars_fit!$B$2+H185*Cars_fit!$C$2+I185*Cars_fit!$D$2+J185*Cars_fit!$E$2+K185*Cars_fit!$F$2</f>
        <v>943988.12169297552</v>
      </c>
      <c r="AA185" s="213">
        <f>(B185-C185*Chls_fit!$B$2-D185*Chls_fit!$C$2-E185*Chls_fit!$D$2-F185*Chls_fit!$E$2)</f>
        <v>6005.5362061114465</v>
      </c>
      <c r="AD185" s="36"/>
      <c r="AE185" s="36"/>
    </row>
    <row r="186" spans="1:31" x14ac:dyDescent="0.25">
      <c r="A186" s="18">
        <v>423.59999999999599</v>
      </c>
      <c r="B186" s="18">
        <f>single_sample!B186*1000000</f>
        <v>955030.09634038305</v>
      </c>
      <c r="C186" s="35">
        <v>67075</v>
      </c>
      <c r="D186" s="84">
        <v>72936</v>
      </c>
      <c r="E186" s="87">
        <v>31215</v>
      </c>
      <c r="F186" s="36">
        <v>36159</v>
      </c>
      <c r="G186" s="9">
        <v>98603</v>
      </c>
      <c r="H186" s="10">
        <v>98700</v>
      </c>
      <c r="I186" s="11">
        <v>98965</v>
      </c>
      <c r="J186" s="208">
        <v>91362</v>
      </c>
      <c r="K186" s="13">
        <v>92506</v>
      </c>
      <c r="R186" s="11">
        <f>A335</f>
        <v>483.19999999999197</v>
      </c>
      <c r="S186" s="173">
        <f>G335</f>
        <v>32140</v>
      </c>
      <c r="T186" s="173">
        <f>H335</f>
        <v>64963</v>
      </c>
      <c r="U186" s="173">
        <f>I335</f>
        <v>117488</v>
      </c>
      <c r="V186" s="173">
        <f>J335</f>
        <v>127639</v>
      </c>
      <c r="W186" s="173">
        <f>K335</f>
        <v>112976</v>
      </c>
      <c r="X186" s="173">
        <f>AA335</f>
        <v>3990.5194368241791</v>
      </c>
      <c r="Y186" s="211">
        <f>(AA186-G186*Cars_fit!$B$2-H186*Cars_fit!$C$2-I186*Cars_fit!$D$2-J186*Cars_fit!$E$2-K186*Cars_fit!$F$2)</f>
        <v>-309.90267486488801</v>
      </c>
      <c r="Z186" s="211">
        <f>C186*Chls_fit!$B$2+D186*Chls_fit!$C$2+E186*Chls_fit!$D$2+F186*Chls_fit!$E$2+G186*Cars_fit!$B$2+H186*Cars_fit!$C$2+I186*Cars_fit!$D$2+J186*Cars_fit!$E$2+K186*Cars_fit!$F$2</f>
        <v>955339.99901524791</v>
      </c>
      <c r="AA186" s="213">
        <f>(B186-C186*Chls_fit!$B$2-D186*Chls_fit!$C$2-E186*Chls_fit!$D$2-F186*Chls_fit!$E$2)</f>
        <v>5204.2788496793837</v>
      </c>
      <c r="AC186">
        <f t="shared" si="32"/>
        <v>38460.1201453549</v>
      </c>
      <c r="AD186" s="36"/>
      <c r="AE186" s="36"/>
    </row>
    <row r="187" spans="1:31" x14ac:dyDescent="0.25">
      <c r="A187" s="18">
        <v>423.99999999999602</v>
      </c>
      <c r="B187" s="18">
        <f>single_sample!B187*1000000</f>
        <v>966819.02232512599</v>
      </c>
      <c r="C187" s="35">
        <v>67747</v>
      </c>
      <c r="D187" s="84">
        <v>73972</v>
      </c>
      <c r="E187" s="87">
        <v>32131</v>
      </c>
      <c r="F187" s="36">
        <v>37150</v>
      </c>
      <c r="G187" s="9">
        <v>98644</v>
      </c>
      <c r="H187" s="10">
        <v>98149</v>
      </c>
      <c r="I187" s="11">
        <v>99227</v>
      </c>
      <c r="J187" s="208">
        <v>92233</v>
      </c>
      <c r="K187" s="13">
        <v>93097</v>
      </c>
      <c r="S187" s="173"/>
      <c r="T187" s="173"/>
      <c r="U187" s="173"/>
      <c r="V187" s="173"/>
      <c r="W187" s="173"/>
      <c r="X187" s="173"/>
      <c r="Y187" s="211">
        <f>(AA187-G187*Cars_fit!$B$2-H187*Cars_fit!$C$2-I187*Cars_fit!$D$2-J187*Cars_fit!$E$2-K187*Cars_fit!$F$2)</f>
        <v>-933.08768827217227</v>
      </c>
      <c r="Z187" s="211">
        <f>C187*Chls_fit!$B$2+D187*Chls_fit!$C$2+E187*Chls_fit!$D$2+F187*Chls_fit!$E$2+G187*Cars_fit!$B$2+H187*Cars_fit!$C$2+I187*Cars_fit!$D$2+J187*Cars_fit!$E$2+K187*Cars_fit!$F$2</f>
        <v>967752.11001339811</v>
      </c>
      <c r="AA187" s="213">
        <f>(B187-C187*Chls_fit!$B$2-D187*Chls_fit!$C$2-E187*Chls_fit!$D$2-F187*Chls_fit!$E$2)</f>
        <v>4595.9680007202987</v>
      </c>
      <c r="AD187" s="36"/>
      <c r="AE187" s="36"/>
    </row>
    <row r="188" spans="1:31" x14ac:dyDescent="0.25">
      <c r="A188" s="18">
        <v>424.399999999996</v>
      </c>
      <c r="B188" s="18">
        <f>single_sample!B188*1000000</f>
        <v>979636.69116459601</v>
      </c>
      <c r="C188" s="35">
        <v>68383</v>
      </c>
      <c r="D188" s="84">
        <v>75071</v>
      </c>
      <c r="E188" s="87">
        <v>33035</v>
      </c>
      <c r="F188" s="36">
        <v>38149</v>
      </c>
      <c r="G188" s="9">
        <v>98639</v>
      </c>
      <c r="H188" s="10">
        <v>97499</v>
      </c>
      <c r="I188" s="11">
        <v>99393</v>
      </c>
      <c r="J188" s="208">
        <v>93013</v>
      </c>
      <c r="K188" s="13">
        <v>93648</v>
      </c>
      <c r="R188" s="11">
        <f>A337</f>
        <v>483.99999999999199</v>
      </c>
      <c r="S188" s="173">
        <f>G337</f>
        <v>28759</v>
      </c>
      <c r="T188" s="173">
        <f>H337</f>
        <v>58003</v>
      </c>
      <c r="U188" s="173">
        <f>I337</f>
        <v>113370</v>
      </c>
      <c r="V188" s="173">
        <f>J337</f>
        <v>127172</v>
      </c>
      <c r="W188" s="173">
        <f>K337</f>
        <v>111836</v>
      </c>
      <c r="X188" s="173">
        <f>AA337</f>
        <v>4257.9499582833305</v>
      </c>
      <c r="Y188" s="211">
        <f>(AA188-G188*Cars_fit!$B$2-H188*Cars_fit!$C$2-I188*Cars_fit!$D$2-J188*Cars_fit!$E$2-K188*Cars_fit!$F$2)</f>
        <v>-708.54303342860203</v>
      </c>
      <c r="Z188" s="211">
        <f>C188*Chls_fit!$B$2+D188*Chls_fit!$C$2+E188*Chls_fit!$D$2+F188*Chls_fit!$E$2+G188*Cars_fit!$B$2+H188*Cars_fit!$C$2+I188*Cars_fit!$D$2+J188*Cars_fit!$E$2+K188*Cars_fit!$F$2</f>
        <v>980345.23419802461</v>
      </c>
      <c r="AA188" s="213">
        <f>(B188-C188*Chls_fit!$B$2-D188*Chls_fit!$C$2-E188*Chls_fit!$D$2-F188*Chls_fit!$E$2)</f>
        <v>4832.8862137854412</v>
      </c>
      <c r="AC188">
        <f t="shared" si="32"/>
        <v>36370.902884234005</v>
      </c>
      <c r="AD188" s="36"/>
      <c r="AE188" s="36"/>
    </row>
    <row r="189" spans="1:31" x14ac:dyDescent="0.25">
      <c r="A189" s="18">
        <v>424.79999999999598</v>
      </c>
      <c r="B189" s="18">
        <f>single_sample!B189*1000000</f>
        <v>992820.04450933903</v>
      </c>
      <c r="C189" s="35">
        <v>69103</v>
      </c>
      <c r="D189" s="84">
        <v>76177</v>
      </c>
      <c r="E189" s="87">
        <v>33950</v>
      </c>
      <c r="F189" s="36">
        <v>39106</v>
      </c>
      <c r="G189" s="9">
        <v>98737</v>
      </c>
      <c r="H189" s="10">
        <v>96939</v>
      </c>
      <c r="I189" s="11">
        <v>99509</v>
      </c>
      <c r="J189" s="208">
        <v>93800</v>
      </c>
      <c r="K189" s="13">
        <v>94194</v>
      </c>
      <c r="S189" s="173"/>
      <c r="T189" s="173"/>
      <c r="U189" s="173"/>
      <c r="V189" s="173"/>
      <c r="W189" s="173"/>
      <c r="X189" s="173"/>
      <c r="Y189" s="211">
        <f>(AA189-G189*Cars_fit!$B$2-H189*Cars_fit!$C$2-I189*Cars_fit!$D$2-J189*Cars_fit!$E$2-K189*Cars_fit!$F$2)</f>
        <v>-671.57896726061517</v>
      </c>
      <c r="Z189" s="211">
        <f>C189*Chls_fit!$B$2+D189*Chls_fit!$C$2+E189*Chls_fit!$D$2+F189*Chls_fit!$E$2+G189*Cars_fit!$B$2+H189*Cars_fit!$C$2+I189*Cars_fit!$D$2+J189*Cars_fit!$E$2+K189*Cars_fit!$F$2</f>
        <v>993491.62347659969</v>
      </c>
      <c r="AA189" s="213">
        <f>(B189-C189*Chls_fit!$B$2-D189*Chls_fit!$C$2-E189*Chls_fit!$D$2-F189*Chls_fit!$E$2)</f>
        <v>4885.6697558043852</v>
      </c>
      <c r="AD189" s="36"/>
      <c r="AE189" s="36"/>
    </row>
    <row r="190" spans="1:31" x14ac:dyDescent="0.25">
      <c r="A190" s="18">
        <v>425.19999999999601</v>
      </c>
      <c r="B190" s="18">
        <f>single_sample!B190*1000000</f>
        <v>1006509.8183498699</v>
      </c>
      <c r="C190" s="35">
        <v>69860</v>
      </c>
      <c r="D190" s="84">
        <v>77356</v>
      </c>
      <c r="E190" s="87">
        <v>34874</v>
      </c>
      <c r="F190" s="36">
        <v>40060</v>
      </c>
      <c r="G190" s="9">
        <v>98901</v>
      </c>
      <c r="H190" s="10">
        <v>96427</v>
      </c>
      <c r="I190" s="11">
        <v>99618</v>
      </c>
      <c r="J190" s="208">
        <v>94557</v>
      </c>
      <c r="K190" s="13">
        <v>94709</v>
      </c>
      <c r="R190" s="11">
        <f>A339</f>
        <v>484.799999999992</v>
      </c>
      <c r="S190" s="173">
        <f>G339</f>
        <v>25767</v>
      </c>
      <c r="T190" s="173">
        <f>H339</f>
        <v>51551</v>
      </c>
      <c r="U190" s="173">
        <f>I339</f>
        <v>108891</v>
      </c>
      <c r="V190" s="173">
        <f>J339</f>
        <v>126401</v>
      </c>
      <c r="W190" s="173">
        <f>K339</f>
        <v>110488</v>
      </c>
      <c r="X190" s="173">
        <f>AA339</f>
        <v>4240.9955183115835</v>
      </c>
      <c r="Y190" s="211">
        <f>(AA190-G190*Cars_fit!$B$2-H190*Cars_fit!$C$2-I190*Cars_fit!$D$2-J190*Cars_fit!$E$2-K190*Cars_fit!$F$2)</f>
        <v>-844.43605173319747</v>
      </c>
      <c r="Z190" s="211">
        <f>C190*Chls_fit!$B$2+D190*Chls_fit!$C$2+E190*Chls_fit!$D$2+F190*Chls_fit!$E$2+G190*Cars_fit!$B$2+H190*Cars_fit!$C$2+I190*Cars_fit!$D$2+J190*Cars_fit!$E$2+K190*Cars_fit!$F$2</f>
        <v>1007354.254401603</v>
      </c>
      <c r="AA190" s="213">
        <f>(B190-C190*Chls_fit!$B$2-D190*Chls_fit!$C$2-E190*Chls_fit!$D$2-F190*Chls_fit!$E$2)</f>
        <v>4730.2072886664937</v>
      </c>
      <c r="AC190">
        <f t="shared" si="32"/>
        <v>34679.0704770515</v>
      </c>
      <c r="AD190" s="36"/>
      <c r="AE190" s="36"/>
    </row>
    <row r="191" spans="1:31" x14ac:dyDescent="0.25">
      <c r="A191" s="18">
        <v>425.59999999999599</v>
      </c>
      <c r="B191" s="18">
        <f>single_sample!B191*1000000</f>
        <v>1020339.0199049501</v>
      </c>
      <c r="C191" s="35">
        <v>70630</v>
      </c>
      <c r="D191" s="84">
        <v>78521</v>
      </c>
      <c r="E191" s="87">
        <v>35793</v>
      </c>
      <c r="F191" s="36">
        <v>41000</v>
      </c>
      <c r="G191" s="9">
        <v>99083</v>
      </c>
      <c r="H191" s="10">
        <v>95949</v>
      </c>
      <c r="I191" s="11">
        <v>99667</v>
      </c>
      <c r="J191" s="208">
        <v>95305</v>
      </c>
      <c r="K191" s="13">
        <v>95174</v>
      </c>
      <c r="S191" s="173"/>
      <c r="T191" s="173"/>
      <c r="U191" s="173"/>
      <c r="V191" s="173"/>
      <c r="W191" s="173"/>
      <c r="X191" s="173"/>
      <c r="Y191" s="211">
        <f>(AA191-G191*Cars_fit!$B$2-H191*Cars_fit!$C$2-I191*Cars_fit!$D$2-J191*Cars_fit!$E$2-K191*Cars_fit!$F$2)</f>
        <v>-853.52785417555833</v>
      </c>
      <c r="Z191" s="211">
        <f>C191*Chls_fit!$B$2+D191*Chls_fit!$C$2+E191*Chls_fit!$D$2+F191*Chls_fit!$E$2+G191*Cars_fit!$B$2+H191*Cars_fit!$C$2+I191*Cars_fit!$D$2+J191*Cars_fit!$E$2+K191*Cars_fit!$F$2</f>
        <v>1021192.5477591257</v>
      </c>
      <c r="AA191" s="213">
        <f>(B191-C191*Chls_fit!$B$2-D191*Chls_fit!$C$2-E191*Chls_fit!$D$2-F191*Chls_fit!$E$2)</f>
        <v>4737.9936906241128</v>
      </c>
      <c r="AD191" s="36"/>
      <c r="AE191" s="36"/>
    </row>
    <row r="192" spans="1:31" x14ac:dyDescent="0.25">
      <c r="A192" s="18">
        <v>425.99999999999602</v>
      </c>
      <c r="B192" s="18">
        <f>single_sample!B192*1000000</f>
        <v>1034764.4979670701</v>
      </c>
      <c r="C192" s="35">
        <v>71469</v>
      </c>
      <c r="D192" s="84">
        <v>79737</v>
      </c>
      <c r="E192" s="87">
        <v>36702</v>
      </c>
      <c r="F192" s="36">
        <v>41902</v>
      </c>
      <c r="G192" s="9">
        <v>99405</v>
      </c>
      <c r="H192" s="10">
        <v>95573</v>
      </c>
      <c r="I192" s="11">
        <v>99740</v>
      </c>
      <c r="J192" s="208">
        <v>95920</v>
      </c>
      <c r="K192" s="13">
        <v>95664</v>
      </c>
      <c r="R192" s="11">
        <f>A341</f>
        <v>485.59999999999201</v>
      </c>
      <c r="S192" s="173">
        <f>G341</f>
        <v>23047</v>
      </c>
      <c r="T192" s="173">
        <f>H341</f>
        <v>45671</v>
      </c>
      <c r="U192" s="173">
        <f>I341</f>
        <v>104167</v>
      </c>
      <c r="V192" s="173">
        <f>J341</f>
        <v>125418</v>
      </c>
      <c r="W192" s="173">
        <f>K341</f>
        <v>108907</v>
      </c>
      <c r="X192" s="173">
        <f>AA341</f>
        <v>4437.152347294812</v>
      </c>
      <c r="Y192" s="211">
        <f>(AA192-G192*Cars_fit!$B$2-H192*Cars_fit!$C$2-I192*Cars_fit!$D$2-J192*Cars_fit!$E$2-K192*Cars_fit!$F$2)</f>
        <v>-1004.6835547141723</v>
      </c>
      <c r="Z192" s="211">
        <f>C192*Chls_fit!$B$2+D192*Chls_fit!$C$2+E192*Chls_fit!$D$2+F192*Chls_fit!$E$2+G192*Cars_fit!$B$2+H192*Cars_fit!$C$2+I192*Cars_fit!$D$2+J192*Cars_fit!$E$2+K192*Cars_fit!$F$2</f>
        <v>1035769.1815217843</v>
      </c>
      <c r="AA192" s="213">
        <f>(B192-C192*Chls_fit!$B$2-D192*Chls_fit!$C$2-E192*Chls_fit!$D$2-F192*Chls_fit!$E$2)</f>
        <v>4609.1239689321374</v>
      </c>
      <c r="AC192">
        <f t="shared" si="32"/>
        <v>32757.873034636599</v>
      </c>
      <c r="AD192" s="36"/>
      <c r="AE192" s="36"/>
    </row>
    <row r="193" spans="1:31" x14ac:dyDescent="0.25">
      <c r="A193" s="18">
        <v>426.399999999996</v>
      </c>
      <c r="B193" s="18">
        <f>single_sample!B193*1000000</f>
        <v>1048828.5040631799</v>
      </c>
      <c r="C193" s="35">
        <v>72293</v>
      </c>
      <c r="D193" s="84">
        <v>80938</v>
      </c>
      <c r="E193" s="87">
        <v>37573</v>
      </c>
      <c r="F193" s="36">
        <v>42805</v>
      </c>
      <c r="G193" s="9">
        <v>99811</v>
      </c>
      <c r="H193" s="10">
        <v>95279</v>
      </c>
      <c r="I193" s="11">
        <v>99768</v>
      </c>
      <c r="J193" s="208">
        <v>96563</v>
      </c>
      <c r="K193" s="13">
        <v>96108</v>
      </c>
      <c r="S193" s="173"/>
      <c r="T193" s="173"/>
      <c r="U193" s="173"/>
      <c r="V193" s="173"/>
      <c r="W193" s="173"/>
      <c r="X193" s="173"/>
      <c r="Y193" s="211">
        <f>(AA193-G193*Cars_fit!$B$2-H193*Cars_fit!$C$2-I193*Cars_fit!$D$2-J193*Cars_fit!$E$2-K193*Cars_fit!$F$2)</f>
        <v>-1303.2541439335159</v>
      </c>
      <c r="Z193" s="211">
        <f>C193*Chls_fit!$B$2+D193*Chls_fit!$C$2+E193*Chls_fit!$D$2+F193*Chls_fit!$E$2+G193*Cars_fit!$B$2+H193*Cars_fit!$C$2+I193*Cars_fit!$D$2+J193*Cars_fit!$E$2+K193*Cars_fit!$F$2</f>
        <v>1050131.7582071135</v>
      </c>
      <c r="AA193" s="213">
        <f>(B193-C193*Chls_fit!$B$2-D193*Chls_fit!$C$2-E193*Chls_fit!$D$2-F193*Chls_fit!$E$2)</f>
        <v>4334.695042985164</v>
      </c>
      <c r="AD193" s="36"/>
      <c r="AE193" s="36"/>
    </row>
    <row r="194" spans="1:31" x14ac:dyDescent="0.25">
      <c r="A194" s="18">
        <v>426.79999999999598</v>
      </c>
      <c r="B194" s="18">
        <f>single_sample!B194*1000000</f>
        <v>1063525.3540082299</v>
      </c>
      <c r="C194" s="35">
        <v>73135</v>
      </c>
      <c r="D194" s="84">
        <v>82110</v>
      </c>
      <c r="E194" s="87">
        <v>38500</v>
      </c>
      <c r="F194" s="36">
        <v>43639</v>
      </c>
      <c r="G194" s="9">
        <v>100284</v>
      </c>
      <c r="H194" s="10">
        <v>95061</v>
      </c>
      <c r="I194" s="11">
        <v>99794</v>
      </c>
      <c r="J194" s="208">
        <v>97156</v>
      </c>
      <c r="K194" s="13">
        <v>96523</v>
      </c>
      <c r="R194" s="11">
        <f>A343</f>
        <v>486.39999999999202</v>
      </c>
      <c r="S194" s="173">
        <f>G343</f>
        <v>20693</v>
      </c>
      <c r="T194" s="173">
        <f>H343</f>
        <v>40341</v>
      </c>
      <c r="U194" s="173">
        <f>I343</f>
        <v>99225</v>
      </c>
      <c r="V194" s="173">
        <f>J343</f>
        <v>124071</v>
      </c>
      <c r="W194" s="173">
        <f>K343</f>
        <v>107069</v>
      </c>
      <c r="X194" s="173">
        <f>AA343</f>
        <v>4227.7698772527256</v>
      </c>
      <c r="Y194" s="211">
        <f>(AA194-G194*Cars_fit!$B$2-H194*Cars_fit!$C$2-I194*Cars_fit!$D$2-J194*Cars_fit!$E$2-K194*Cars_fit!$F$2)</f>
        <v>-874.11188270129333</v>
      </c>
      <c r="Z194" s="211">
        <f>C194*Chls_fit!$B$2+D194*Chls_fit!$C$2+E194*Chls_fit!$D$2+F194*Chls_fit!$E$2+G194*Cars_fit!$B$2+H194*Cars_fit!$C$2+I194*Cars_fit!$D$2+J194*Cars_fit!$E$2+K194*Cars_fit!$F$2</f>
        <v>1064399.465890931</v>
      </c>
      <c r="AA194" s="213">
        <f>(B194-C194*Chls_fit!$B$2-D194*Chls_fit!$C$2-E194*Chls_fit!$D$2-F194*Chls_fit!$E$2)</f>
        <v>4789.6342101682239</v>
      </c>
      <c r="AC194">
        <f t="shared" si="32"/>
        <v>31264.930929606799</v>
      </c>
      <c r="AD194" s="36"/>
      <c r="AE194" s="36"/>
    </row>
    <row r="195" spans="1:31" x14ac:dyDescent="0.25">
      <c r="A195" s="18">
        <v>427.19999999999601</v>
      </c>
      <c r="B195" s="18">
        <f>single_sample!B195*1000000</f>
        <v>1078093.1863936801</v>
      </c>
      <c r="C195" s="35">
        <v>73991</v>
      </c>
      <c r="D195" s="84">
        <v>83271</v>
      </c>
      <c r="E195" s="87">
        <v>39380</v>
      </c>
      <c r="F195" s="36">
        <v>44441</v>
      </c>
      <c r="G195" s="9">
        <v>100848</v>
      </c>
      <c r="H195" s="10">
        <v>94898</v>
      </c>
      <c r="I195" s="11">
        <v>99752</v>
      </c>
      <c r="J195" s="208">
        <v>97777</v>
      </c>
      <c r="K195" s="13">
        <v>96897</v>
      </c>
      <c r="S195" s="173"/>
      <c r="T195" s="173"/>
      <c r="U195" s="173"/>
      <c r="V195" s="173"/>
      <c r="W195" s="173"/>
      <c r="X195" s="173"/>
      <c r="Y195" s="211">
        <f>(AA195-G195*Cars_fit!$B$2-H195*Cars_fit!$C$2-I195*Cars_fit!$D$2-J195*Cars_fit!$E$2-K195*Cars_fit!$F$2)</f>
        <v>-537.54522862216072</v>
      </c>
      <c r="Z195" s="211">
        <f>C195*Chls_fit!$B$2+D195*Chls_fit!$C$2+E195*Chls_fit!$D$2+F195*Chls_fit!$E$2+G195*Cars_fit!$B$2+H195*Cars_fit!$C$2+I195*Cars_fit!$D$2+J195*Cars_fit!$E$2+K195*Cars_fit!$F$2</f>
        <v>1078630.7316223022</v>
      </c>
      <c r="AA195" s="213">
        <f>(B195-C195*Chls_fit!$B$2-D195*Chls_fit!$C$2-E195*Chls_fit!$D$2-F195*Chls_fit!$E$2)</f>
        <v>5154.2092314759066</v>
      </c>
      <c r="AD195" s="36"/>
      <c r="AE195" s="36"/>
    </row>
    <row r="196" spans="1:31" x14ac:dyDescent="0.25">
      <c r="A196" s="18">
        <v>427.59999999999599</v>
      </c>
      <c r="B196" s="18">
        <f>single_sample!B196*1000000</f>
        <v>1091633.8881989</v>
      </c>
      <c r="C196" s="35">
        <v>74842</v>
      </c>
      <c r="D196" s="84">
        <v>84400</v>
      </c>
      <c r="E196" s="87">
        <v>40255</v>
      </c>
      <c r="F196" s="36">
        <v>45338</v>
      </c>
      <c r="G196" s="9">
        <v>101634</v>
      </c>
      <c r="H196" s="10">
        <v>94933</v>
      </c>
      <c r="I196" s="11">
        <v>99788</v>
      </c>
      <c r="J196" s="208">
        <v>98358</v>
      </c>
      <c r="K196" s="13">
        <v>97346</v>
      </c>
      <c r="R196" s="11">
        <f>A345</f>
        <v>487.19999999999197</v>
      </c>
      <c r="S196" s="173">
        <f>G345</f>
        <v>18610</v>
      </c>
      <c r="T196" s="173">
        <f>H345</f>
        <v>35630</v>
      </c>
      <c r="U196" s="173">
        <f>I345</f>
        <v>94157</v>
      </c>
      <c r="V196" s="173">
        <f>J345</f>
        <v>122491</v>
      </c>
      <c r="W196" s="173">
        <f>K345</f>
        <v>105018</v>
      </c>
      <c r="X196" s="173">
        <f>AA345</f>
        <v>4186.7759546860698</v>
      </c>
      <c r="Y196" s="211">
        <f>(AA196-G196*Cars_fit!$B$2-H196*Cars_fit!$C$2-I196*Cars_fit!$D$2-J196*Cars_fit!$E$2-K196*Cars_fit!$F$2)</f>
        <v>-1069.991177942486</v>
      </c>
      <c r="Z196" s="211">
        <f>C196*Chls_fit!$B$2+D196*Chls_fit!$C$2+E196*Chls_fit!$D$2+F196*Chls_fit!$E$2+G196*Cars_fit!$B$2+H196*Cars_fit!$C$2+I196*Cars_fit!$D$2+J196*Cars_fit!$E$2+K196*Cars_fit!$F$2</f>
        <v>1092703.8793768424</v>
      </c>
      <c r="AA196" s="213">
        <f>(B196-C196*Chls_fit!$B$2-D196*Chls_fit!$C$2-E196*Chls_fit!$D$2-F196*Chls_fit!$E$2)</f>
        <v>4659.1519226576493</v>
      </c>
      <c r="AC196">
        <f t="shared" ref="AC196:AC258" si="33">B345</f>
        <v>29802.970311417201</v>
      </c>
      <c r="AD196" s="36"/>
      <c r="AE196" s="36"/>
    </row>
    <row r="197" spans="1:31" x14ac:dyDescent="0.25">
      <c r="A197" s="18">
        <v>427.99999999999602</v>
      </c>
      <c r="B197" s="18">
        <f>single_sample!B197*1000000</f>
        <v>1105338.3425296801</v>
      </c>
      <c r="C197" s="35">
        <v>75676</v>
      </c>
      <c r="D197" s="84">
        <v>85461</v>
      </c>
      <c r="E197" s="87">
        <v>41096</v>
      </c>
      <c r="F197" s="36">
        <v>46096</v>
      </c>
      <c r="G197" s="9">
        <v>102383</v>
      </c>
      <c r="H197" s="10">
        <v>95074</v>
      </c>
      <c r="I197" s="11">
        <v>99762</v>
      </c>
      <c r="J197" s="208">
        <v>98878</v>
      </c>
      <c r="K197" s="13">
        <v>97691</v>
      </c>
      <c r="S197" s="173"/>
      <c r="T197" s="173"/>
      <c r="U197" s="173"/>
      <c r="V197" s="173"/>
      <c r="W197" s="173"/>
      <c r="X197" s="173"/>
      <c r="Y197" s="211">
        <f>(AA197-G197*Cars_fit!$B$2-H197*Cars_fit!$C$2-I197*Cars_fit!$D$2-J197*Cars_fit!$E$2-K197*Cars_fit!$F$2)</f>
        <v>-749.40806311703636</v>
      </c>
      <c r="Z197" s="211">
        <f>C197*Chls_fit!$B$2+D197*Chls_fit!$C$2+E197*Chls_fit!$D$2+F197*Chls_fit!$E$2+G197*Cars_fit!$B$2+H197*Cars_fit!$C$2+I197*Cars_fit!$D$2+J197*Cars_fit!$E$2+K197*Cars_fit!$F$2</f>
        <v>1106087.7505927973</v>
      </c>
      <c r="AA197" s="213">
        <f>(B197-C197*Chls_fit!$B$2-D197*Chls_fit!$C$2-E197*Chls_fit!$D$2-F197*Chls_fit!$E$2)</f>
        <v>5013.4768287428524</v>
      </c>
      <c r="AD197" s="36"/>
      <c r="AE197" s="36"/>
    </row>
    <row r="198" spans="1:31" x14ac:dyDescent="0.25">
      <c r="A198" s="18">
        <v>428.39999999999498</v>
      </c>
      <c r="B198" s="18">
        <f>single_sample!B198*1000000</f>
        <v>1117770.0725443601</v>
      </c>
      <c r="C198" s="35">
        <v>76480</v>
      </c>
      <c r="D198" s="84">
        <v>86445</v>
      </c>
      <c r="E198" s="87">
        <v>41951</v>
      </c>
      <c r="F198" s="36">
        <v>46789</v>
      </c>
      <c r="G198" s="9">
        <v>103289</v>
      </c>
      <c r="H198" s="10">
        <v>95350</v>
      </c>
      <c r="I198" s="11">
        <v>99781</v>
      </c>
      <c r="J198" s="208">
        <v>99358</v>
      </c>
      <c r="K198" s="13">
        <v>98012</v>
      </c>
      <c r="R198" s="11">
        <f>A347</f>
        <v>487.99999999999199</v>
      </c>
      <c r="S198" s="173">
        <f>G347</f>
        <v>16716</v>
      </c>
      <c r="T198" s="173">
        <f>H347</f>
        <v>31357</v>
      </c>
      <c r="U198" s="173">
        <f>I347</f>
        <v>88969</v>
      </c>
      <c r="V198" s="173">
        <f>J347</f>
        <v>120520</v>
      </c>
      <c r="W198" s="173">
        <f>K347</f>
        <v>102777</v>
      </c>
      <c r="X198" s="173">
        <f>AA347</f>
        <v>4626.4820574342202</v>
      </c>
      <c r="Y198" s="211">
        <f>(AA198-G198*Cars_fit!$B$2-H198*Cars_fit!$C$2-I198*Cars_fit!$D$2-J198*Cars_fit!$E$2-K198*Cars_fit!$F$2)</f>
        <v>-969.41635216261557</v>
      </c>
      <c r="Z198" s="211">
        <f>C198*Chls_fit!$B$2+D198*Chls_fit!$C$2+E198*Chls_fit!$D$2+F198*Chls_fit!$E$2+G198*Cars_fit!$B$2+H198*Cars_fit!$C$2+I198*Cars_fit!$D$2+J198*Cars_fit!$E$2+K198*Cars_fit!$F$2</f>
        <v>1118739.4888965224</v>
      </c>
      <c r="AA198" s="213">
        <f>(B198-C198*Chls_fit!$B$2-D198*Chls_fit!$C$2-E198*Chls_fit!$D$2-F198*Chls_fit!$E$2)</f>
        <v>4832.0899017779593</v>
      </c>
      <c r="AC198">
        <f t="shared" si="33"/>
        <v>28783.716497448499</v>
      </c>
      <c r="AD198" s="36"/>
      <c r="AE198" s="36"/>
    </row>
    <row r="199" spans="1:31" x14ac:dyDescent="0.25">
      <c r="A199" s="18">
        <v>428.79999999999598</v>
      </c>
      <c r="B199" s="18">
        <f>single_sample!B199*1000000</f>
        <v>1130112.8008244098</v>
      </c>
      <c r="C199" s="35">
        <v>77256</v>
      </c>
      <c r="D199" s="84">
        <v>87363</v>
      </c>
      <c r="E199" s="87">
        <v>42747</v>
      </c>
      <c r="F199" s="36">
        <v>47491</v>
      </c>
      <c r="G199" s="9">
        <v>104309</v>
      </c>
      <c r="H199" s="10">
        <v>95751</v>
      </c>
      <c r="I199" s="11">
        <v>99816</v>
      </c>
      <c r="J199" s="208">
        <v>99826</v>
      </c>
      <c r="K199" s="13">
        <v>98296</v>
      </c>
      <c r="S199" s="173"/>
      <c r="T199" s="173"/>
      <c r="U199" s="173"/>
      <c r="V199" s="173"/>
      <c r="W199" s="173"/>
      <c r="X199" s="173"/>
      <c r="Y199" s="211">
        <f>(AA199-G199*Cars_fit!$B$2-H199*Cars_fit!$C$2-I199*Cars_fit!$D$2-J199*Cars_fit!$E$2-K199*Cars_fit!$F$2)</f>
        <v>-643.1067724570421</v>
      </c>
      <c r="Z199" s="211">
        <f>C199*Chls_fit!$B$2+D199*Chls_fit!$C$2+E199*Chls_fit!$D$2+F199*Chls_fit!$E$2+G199*Cars_fit!$B$2+H199*Cars_fit!$C$2+I199*Cars_fit!$D$2+J199*Cars_fit!$E$2+K199*Cars_fit!$F$2</f>
        <v>1130755.9075968668</v>
      </c>
      <c r="AA199" s="213">
        <f>(B199-C199*Chls_fit!$B$2-D199*Chls_fit!$C$2-E199*Chls_fit!$D$2-F199*Chls_fit!$E$2)</f>
        <v>5200.1182852687489</v>
      </c>
      <c r="AD199" s="36"/>
      <c r="AE199" s="36"/>
    </row>
    <row r="200" spans="1:31" x14ac:dyDescent="0.25">
      <c r="A200" s="18">
        <v>429.19999999999499</v>
      </c>
      <c r="B200" s="18">
        <f>single_sample!B200*1000000</f>
        <v>1141354.79655468</v>
      </c>
      <c r="C200" s="35">
        <v>77981</v>
      </c>
      <c r="D200" s="84">
        <v>88164</v>
      </c>
      <c r="E200" s="87">
        <v>43525</v>
      </c>
      <c r="F200" s="36">
        <v>48105</v>
      </c>
      <c r="G200" s="9">
        <v>105428</v>
      </c>
      <c r="H200" s="10">
        <v>96344</v>
      </c>
      <c r="I200" s="11">
        <v>99897</v>
      </c>
      <c r="J200" s="208">
        <v>100305</v>
      </c>
      <c r="K200" s="13">
        <v>98712</v>
      </c>
      <c r="R200" s="11">
        <f>A349</f>
        <v>488.799999999992</v>
      </c>
      <c r="S200" s="173">
        <f>G349</f>
        <v>15132</v>
      </c>
      <c r="T200" s="173">
        <f>H349</f>
        <v>27651</v>
      </c>
      <c r="U200" s="173">
        <f>I349</f>
        <v>83737</v>
      </c>
      <c r="V200" s="173">
        <f>J349</f>
        <v>118218</v>
      </c>
      <c r="W200" s="173">
        <f>K349</f>
        <v>100394</v>
      </c>
      <c r="X200" s="173">
        <f>AA349</f>
        <v>3695.0948228182915</v>
      </c>
      <c r="Y200" s="211">
        <f>(AA200-G200*Cars_fit!$B$2-H200*Cars_fit!$C$2-I200*Cars_fit!$D$2-J200*Cars_fit!$E$2-K200*Cars_fit!$F$2)</f>
        <v>-253.96101091244009</v>
      </c>
      <c r="Z200" s="211">
        <f>C200*Chls_fit!$B$2+D200*Chls_fit!$C$2+E200*Chls_fit!$D$2+F200*Chls_fit!$E$2+G200*Cars_fit!$B$2+H200*Cars_fit!$C$2+I200*Cars_fit!$D$2+J200*Cars_fit!$E$2+K200*Cars_fit!$F$2</f>
        <v>1141608.7575655926</v>
      </c>
      <c r="AA200" s="213">
        <f>(B200-C200*Chls_fit!$B$2-D200*Chls_fit!$C$2-E200*Chls_fit!$D$2-F200*Chls_fit!$E$2)</f>
        <v>5637.41003779538</v>
      </c>
      <c r="AC200">
        <f t="shared" si="33"/>
        <v>27491.300897141202</v>
      </c>
      <c r="AD200" s="36"/>
      <c r="AE200" s="36"/>
    </row>
    <row r="201" spans="1:31" x14ac:dyDescent="0.25">
      <c r="A201" s="18">
        <v>429.59999999999502</v>
      </c>
      <c r="B201" s="18">
        <f>single_sample!B201*1000000</f>
        <v>1151131.9405718502</v>
      </c>
      <c r="C201" s="35">
        <v>78649</v>
      </c>
      <c r="D201" s="84">
        <v>88875</v>
      </c>
      <c r="E201" s="87">
        <v>44268</v>
      </c>
      <c r="F201" s="36">
        <v>48689</v>
      </c>
      <c r="G201" s="9">
        <v>106651</v>
      </c>
      <c r="H201" s="10">
        <v>97133</v>
      </c>
      <c r="I201" s="11">
        <v>99977</v>
      </c>
      <c r="J201" s="208">
        <v>100692</v>
      </c>
      <c r="K201" s="13">
        <v>99100</v>
      </c>
      <c r="S201" s="173"/>
      <c r="T201" s="173"/>
      <c r="U201" s="173"/>
      <c r="V201" s="173"/>
      <c r="W201" s="173"/>
      <c r="X201" s="173"/>
      <c r="Y201" s="211">
        <f>(AA201-G201*Cars_fit!$B$2-H201*Cars_fit!$C$2-I201*Cars_fit!$D$2-J201*Cars_fit!$E$2-K201*Cars_fit!$F$2)</f>
        <v>-337.45194876843334</v>
      </c>
      <c r="Z201" s="211">
        <f>C201*Chls_fit!$B$2+D201*Chls_fit!$C$2+E201*Chls_fit!$D$2+F201*Chls_fit!$E$2+G201*Cars_fit!$B$2+H201*Cars_fit!$C$2+I201*Cars_fit!$D$2+J201*Cars_fit!$E$2+K201*Cars_fit!$F$2</f>
        <v>1151469.3925206186</v>
      </c>
      <c r="AA201" s="213">
        <f>(B201-C201*Chls_fit!$B$2-D201*Chls_fit!$C$2-E201*Chls_fit!$D$2-F201*Chls_fit!$E$2)</f>
        <v>5605.0218555478859</v>
      </c>
      <c r="AD201" s="36"/>
      <c r="AE201" s="36"/>
    </row>
    <row r="202" spans="1:31" x14ac:dyDescent="0.25">
      <c r="A202" s="18">
        <v>429.99999999999602</v>
      </c>
      <c r="B202" s="18">
        <f>single_sample!B202*1000000</f>
        <v>1159954.6656673402</v>
      </c>
      <c r="C202" s="35">
        <v>79248</v>
      </c>
      <c r="D202" s="84">
        <v>89449</v>
      </c>
      <c r="E202" s="87">
        <v>45007</v>
      </c>
      <c r="F202" s="36">
        <v>49258</v>
      </c>
      <c r="G202" s="9">
        <v>107930</v>
      </c>
      <c r="H202" s="10">
        <v>98019</v>
      </c>
      <c r="I202" s="11">
        <v>100125</v>
      </c>
      <c r="J202" s="208">
        <v>101123</v>
      </c>
      <c r="K202" s="13">
        <v>99429</v>
      </c>
      <c r="R202" s="11">
        <f>A351</f>
        <v>489.59999999999201</v>
      </c>
      <c r="S202" s="173">
        <f>G351</f>
        <v>13675</v>
      </c>
      <c r="T202" s="173">
        <f>H351</f>
        <v>24351</v>
      </c>
      <c r="U202" s="173">
        <f>I351</f>
        <v>78522</v>
      </c>
      <c r="V202" s="173">
        <f>J351</f>
        <v>115625</v>
      </c>
      <c r="W202" s="173">
        <f>K351</f>
        <v>97760</v>
      </c>
      <c r="X202" s="173">
        <f>AA351</f>
        <v>3723.1659049347309</v>
      </c>
      <c r="Y202" s="211">
        <f>(AA202-G202*Cars_fit!$B$2-H202*Cars_fit!$C$2-I202*Cars_fit!$D$2-J202*Cars_fit!$E$2-K202*Cars_fit!$F$2)</f>
        <v>-28.934227942906546</v>
      </c>
      <c r="Z202" s="211">
        <f>C202*Chls_fit!$B$2+D202*Chls_fit!$C$2+E202*Chls_fit!$D$2+F202*Chls_fit!$E$2+G202*Cars_fit!$B$2+H202*Cars_fit!$C$2+I202*Cars_fit!$D$2+J202*Cars_fit!$E$2+K202*Cars_fit!$F$2</f>
        <v>1159983.5998952829</v>
      </c>
      <c r="AA202" s="213">
        <f>(B202-C202*Chls_fit!$B$2-D202*Chls_fit!$C$2-E202*Chls_fit!$D$2-F202*Chls_fit!$E$2)</f>
        <v>5965.2343001750633</v>
      </c>
      <c r="AC202">
        <f t="shared" si="33"/>
        <v>26712.982715831</v>
      </c>
      <c r="AD202" s="36"/>
      <c r="AE202" s="36"/>
    </row>
    <row r="203" spans="1:31" x14ac:dyDescent="0.25">
      <c r="A203" s="18">
        <v>430.39999999999498</v>
      </c>
      <c r="B203" s="18">
        <f>single_sample!B203*1000000</f>
        <v>1166728.67703781</v>
      </c>
      <c r="C203" s="35">
        <v>79752</v>
      </c>
      <c r="D203" s="84">
        <v>89878</v>
      </c>
      <c r="E203" s="87">
        <v>45701</v>
      </c>
      <c r="F203" s="36">
        <v>49721</v>
      </c>
      <c r="G203" s="9">
        <v>109270</v>
      </c>
      <c r="H203" s="10">
        <v>99076</v>
      </c>
      <c r="I203" s="11">
        <v>100303</v>
      </c>
      <c r="J203" s="208">
        <v>101496</v>
      </c>
      <c r="K203" s="13">
        <v>99745</v>
      </c>
      <c r="S203" s="173"/>
      <c r="T203" s="173"/>
      <c r="U203" s="173"/>
      <c r="V203" s="173"/>
      <c r="W203" s="173"/>
      <c r="X203" s="173"/>
      <c r="Y203" s="211">
        <f>(AA203-G203*Cars_fit!$B$2-H203*Cars_fit!$C$2-I203*Cars_fit!$D$2-J203*Cars_fit!$E$2-K203*Cars_fit!$F$2)</f>
        <v>-108.23109613405995</v>
      </c>
      <c r="Z203" s="211">
        <f>C203*Chls_fit!$B$2+D203*Chls_fit!$C$2+E203*Chls_fit!$D$2+F203*Chls_fit!$E$2+G203*Cars_fit!$B$2+H203*Cars_fit!$C$2+I203*Cars_fit!$D$2+J203*Cars_fit!$E$2+K203*Cars_fit!$F$2</f>
        <v>1166836.9081339443</v>
      </c>
      <c r="AA203" s="213">
        <f>(B203-C203*Chls_fit!$B$2-D203*Chls_fit!$C$2-E203*Chls_fit!$D$2-F203*Chls_fit!$E$2)</f>
        <v>5939.444355996995</v>
      </c>
      <c r="AD203" s="36"/>
      <c r="AE203" s="36"/>
    </row>
    <row r="204" spans="1:31" x14ac:dyDescent="0.25">
      <c r="A204" s="18">
        <v>430.79999999999501</v>
      </c>
      <c r="B204" s="18">
        <f>single_sample!B204*1000000</f>
        <v>1172105.8793796001</v>
      </c>
      <c r="C204" s="35">
        <v>80193</v>
      </c>
      <c r="D204" s="84">
        <v>90163</v>
      </c>
      <c r="E204" s="87">
        <v>46359</v>
      </c>
      <c r="F204" s="36">
        <v>50203</v>
      </c>
      <c r="G204" s="9">
        <v>110742</v>
      </c>
      <c r="H204" s="10">
        <v>100312</v>
      </c>
      <c r="I204" s="11">
        <v>100529</v>
      </c>
      <c r="J204" s="208">
        <v>101874</v>
      </c>
      <c r="K204" s="13">
        <v>100114</v>
      </c>
      <c r="R204" s="11">
        <f>A353</f>
        <v>490.39999999999202</v>
      </c>
      <c r="S204" s="173">
        <f>G353</f>
        <v>12490</v>
      </c>
      <c r="T204" s="173">
        <f>H353</f>
        <v>21481</v>
      </c>
      <c r="U204" s="173">
        <f>I353</f>
        <v>73352</v>
      </c>
      <c r="V204" s="173">
        <f>J353</f>
        <v>112783</v>
      </c>
      <c r="W204" s="173">
        <f>K353</f>
        <v>94931</v>
      </c>
      <c r="X204" s="173">
        <f>AA353</f>
        <v>3433.5282551880991</v>
      </c>
      <c r="Y204" s="211">
        <f>(AA204-G204*Cars_fit!$B$2-H204*Cars_fit!$C$2-I204*Cars_fit!$D$2-J204*Cars_fit!$E$2-K204*Cars_fit!$F$2)</f>
        <v>-242.61324675566402</v>
      </c>
      <c r="Z204" s="211">
        <f>C204*Chls_fit!$B$2+D204*Chls_fit!$C$2+E204*Chls_fit!$D$2+F204*Chls_fit!$E$2+G204*Cars_fit!$B$2+H204*Cars_fit!$C$2+I204*Cars_fit!$D$2+J204*Cars_fit!$E$2+K204*Cars_fit!$F$2</f>
        <v>1172348.4926263557</v>
      </c>
      <c r="AA204" s="213">
        <f>(B204-C204*Chls_fit!$B$2-D204*Chls_fit!$C$2-E204*Chls_fit!$D$2-F204*Chls_fit!$E$2)</f>
        <v>5864.3379816651286</v>
      </c>
      <c r="AC204">
        <f t="shared" si="33"/>
        <v>25645.804458538001</v>
      </c>
      <c r="AD204" s="36"/>
      <c r="AE204" s="36"/>
    </row>
    <row r="205" spans="1:31" x14ac:dyDescent="0.25">
      <c r="A205" s="18">
        <v>431.19999999999499</v>
      </c>
      <c r="B205" s="18">
        <f>single_sample!B205*1000000</f>
        <v>1176127.14540112</v>
      </c>
      <c r="C205" s="35">
        <v>80509</v>
      </c>
      <c r="D205" s="84">
        <v>90260</v>
      </c>
      <c r="E205" s="87">
        <v>46988</v>
      </c>
      <c r="F205" s="36">
        <v>50639</v>
      </c>
      <c r="G205" s="9">
        <v>112290</v>
      </c>
      <c r="H205" s="10">
        <v>101776</v>
      </c>
      <c r="I205" s="11">
        <v>100874</v>
      </c>
      <c r="J205" s="208">
        <v>102295</v>
      </c>
      <c r="K205" s="13">
        <v>100455</v>
      </c>
      <c r="S205" s="173"/>
      <c r="T205" s="173"/>
      <c r="U205" s="173"/>
      <c r="V205" s="173"/>
      <c r="W205" s="173"/>
      <c r="X205" s="173"/>
      <c r="Y205" s="211">
        <f>(AA205-G205*Cars_fit!$B$2-H205*Cars_fit!$C$2-I205*Cars_fit!$D$2-J205*Cars_fit!$E$2-K205*Cars_fit!$F$2)</f>
        <v>340.3645161872405</v>
      </c>
      <c r="Z205" s="211">
        <f>C205*Chls_fit!$B$2+D205*Chls_fit!$C$2+E205*Chls_fit!$D$2+F205*Chls_fit!$E$2+G205*Cars_fit!$B$2+H205*Cars_fit!$C$2+I205*Cars_fit!$D$2+J205*Cars_fit!$E$2+K205*Cars_fit!$F$2</f>
        <v>1175786.7808849327</v>
      </c>
      <c r="AA205" s="213">
        <f>(B205-C205*Chls_fit!$B$2-D205*Chls_fit!$C$2-E205*Chls_fit!$D$2-F205*Chls_fit!$E$2)</f>
        <v>6508.5805814744381</v>
      </c>
      <c r="AD205" s="36"/>
      <c r="AE205" s="36"/>
    </row>
    <row r="206" spans="1:31" x14ac:dyDescent="0.25">
      <c r="A206" s="18">
        <v>431.59999999999502</v>
      </c>
      <c r="B206" s="18">
        <f>single_sample!B206*1000000</f>
        <v>1177777.75202495</v>
      </c>
      <c r="C206" s="35">
        <v>80711</v>
      </c>
      <c r="D206" s="84">
        <v>90201</v>
      </c>
      <c r="E206" s="87">
        <v>47554</v>
      </c>
      <c r="F206" s="36">
        <v>50990</v>
      </c>
      <c r="G206" s="9">
        <v>113873</v>
      </c>
      <c r="H206" s="10">
        <v>103405</v>
      </c>
      <c r="I206" s="11">
        <v>101239</v>
      </c>
      <c r="J206" s="208">
        <v>102715</v>
      </c>
      <c r="K206" s="13">
        <v>100774</v>
      </c>
      <c r="R206" s="11">
        <f>A355</f>
        <v>491.19999999999197</v>
      </c>
      <c r="S206" s="173">
        <f>G355</f>
        <v>11363</v>
      </c>
      <c r="T206" s="173">
        <f>H355</f>
        <v>18959</v>
      </c>
      <c r="U206" s="173">
        <f>I355</f>
        <v>68277</v>
      </c>
      <c r="V206" s="173">
        <f>J355</f>
        <v>109682</v>
      </c>
      <c r="W206" s="173">
        <f>K355</f>
        <v>91921</v>
      </c>
      <c r="X206" s="173">
        <f>AA355</f>
        <v>3606.095382757585</v>
      </c>
      <c r="Y206" s="211">
        <f>(AA206-G206*Cars_fit!$B$2-H206*Cars_fit!$C$2-I206*Cars_fit!$D$2-J206*Cars_fit!$E$2-K206*Cars_fit!$F$2)</f>
        <v>401.08497503718172</v>
      </c>
      <c r="Z206" s="211">
        <f>C206*Chls_fit!$B$2+D206*Chls_fit!$C$2+E206*Chls_fit!$D$2+F206*Chls_fit!$E$2+G206*Cars_fit!$B$2+H206*Cars_fit!$C$2+I206*Cars_fit!$D$2+J206*Cars_fit!$E$2+K206*Cars_fit!$F$2</f>
        <v>1177376.6670499127</v>
      </c>
      <c r="AA206" s="213">
        <f>(B206-C206*Chls_fit!$B$2-D206*Chls_fit!$C$2-E206*Chls_fit!$D$2-F206*Chls_fit!$E$2)</f>
        <v>6631.2745635591054</v>
      </c>
      <c r="AC206">
        <f t="shared" si="33"/>
        <v>25263.2993456576</v>
      </c>
      <c r="AD206" s="36"/>
      <c r="AE206" s="36"/>
    </row>
    <row r="207" spans="1:31" x14ac:dyDescent="0.25">
      <c r="A207" s="18">
        <v>431.999999999995</v>
      </c>
      <c r="B207" s="18">
        <f>single_sample!B207*1000000</f>
        <v>1177690.1012487898</v>
      </c>
      <c r="C207" s="35">
        <v>80772</v>
      </c>
      <c r="D207" s="84">
        <v>89926</v>
      </c>
      <c r="E207" s="87">
        <v>48132</v>
      </c>
      <c r="F207" s="36">
        <v>51333</v>
      </c>
      <c r="G207" s="9">
        <v>115490</v>
      </c>
      <c r="H207" s="10">
        <v>105163</v>
      </c>
      <c r="I207" s="11">
        <v>101657</v>
      </c>
      <c r="J207" s="208">
        <v>102970</v>
      </c>
      <c r="K207" s="13">
        <v>101134</v>
      </c>
      <c r="S207" s="173"/>
      <c r="T207" s="173"/>
      <c r="U207" s="173"/>
      <c r="V207" s="173"/>
      <c r="W207" s="173"/>
      <c r="X207" s="173"/>
      <c r="Y207" s="211">
        <f>(AA207-G207*Cars_fit!$B$2-H207*Cars_fit!$C$2-I207*Cars_fit!$D$2-J207*Cars_fit!$E$2-K207*Cars_fit!$F$2)</f>
        <v>1024.7663926320142</v>
      </c>
      <c r="Z207" s="211">
        <f>C207*Chls_fit!$B$2+D207*Chls_fit!$C$2+E207*Chls_fit!$D$2+F207*Chls_fit!$E$2+G207*Cars_fit!$B$2+H207*Cars_fit!$C$2+I207*Cars_fit!$D$2+J207*Cars_fit!$E$2+K207*Cars_fit!$F$2</f>
        <v>1176665.3348561579</v>
      </c>
      <c r="AA207" s="213">
        <f>(B207-C207*Chls_fit!$B$2-D207*Chls_fit!$C$2-E207*Chls_fit!$D$2-F207*Chls_fit!$E$2)</f>
        <v>7319.038150476139</v>
      </c>
      <c r="AD207" s="36"/>
      <c r="AE207" s="36"/>
    </row>
    <row r="208" spans="1:31" x14ac:dyDescent="0.25">
      <c r="A208" s="18">
        <v>432.39999999999498</v>
      </c>
      <c r="B208" s="18">
        <f>single_sample!B208*1000000</f>
        <v>1174890.38507706</v>
      </c>
      <c r="C208" s="35">
        <v>80763</v>
      </c>
      <c r="D208" s="84">
        <v>89460</v>
      </c>
      <c r="E208" s="87">
        <v>48663</v>
      </c>
      <c r="F208" s="36">
        <v>51663</v>
      </c>
      <c r="G208" s="9">
        <v>117077</v>
      </c>
      <c r="H208" s="10">
        <v>107018</v>
      </c>
      <c r="I208" s="11">
        <v>102111</v>
      </c>
      <c r="J208" s="208">
        <v>103224</v>
      </c>
      <c r="K208" s="13">
        <v>101517</v>
      </c>
      <c r="R208" s="11">
        <f>A357</f>
        <v>491.99999999999199</v>
      </c>
      <c r="S208" s="173">
        <f>G357</f>
        <v>10378</v>
      </c>
      <c r="T208" s="173">
        <f>H357</f>
        <v>16761</v>
      </c>
      <c r="U208" s="173">
        <f>I357</f>
        <v>63326</v>
      </c>
      <c r="V208" s="173">
        <f>J357</f>
        <v>106359</v>
      </c>
      <c r="W208" s="173">
        <f>K357</f>
        <v>88860</v>
      </c>
      <c r="X208" s="173">
        <f>AA357</f>
        <v>3605.8564960690001</v>
      </c>
      <c r="Y208" s="211">
        <f>(AA208-G208*Cars_fit!$B$2-H208*Cars_fit!$C$2-I208*Cars_fit!$D$2-J208*Cars_fit!$E$2-K208*Cars_fit!$F$2)</f>
        <v>668.78486512867721</v>
      </c>
      <c r="Z208" s="211">
        <f>C208*Chls_fit!$B$2+D208*Chls_fit!$C$2+E208*Chls_fit!$D$2+F208*Chls_fit!$E$2+G208*Cars_fit!$B$2+H208*Cars_fit!$C$2+I208*Cars_fit!$D$2+J208*Cars_fit!$E$2+K208*Cars_fit!$F$2</f>
        <v>1174221.6002119309</v>
      </c>
      <c r="AA208" s="213">
        <f>(B208-C208*Chls_fit!$B$2-D208*Chls_fit!$C$2-E208*Chls_fit!$D$2-F208*Chls_fit!$E$2)</f>
        <v>7026.6256803891956</v>
      </c>
      <c r="AC208">
        <f t="shared" si="33"/>
        <v>24819.3834705115</v>
      </c>
      <c r="AD208" s="36"/>
      <c r="AE208" s="36"/>
    </row>
    <row r="209" spans="1:31" x14ac:dyDescent="0.25">
      <c r="A209" s="18">
        <v>432.79999999999501</v>
      </c>
      <c r="B209" s="18">
        <f>single_sample!B209*1000000</f>
        <v>1170125.33116111</v>
      </c>
      <c r="C209" s="35">
        <v>80555</v>
      </c>
      <c r="D209" s="84">
        <v>88792</v>
      </c>
      <c r="E209" s="87">
        <v>49119</v>
      </c>
      <c r="F209" s="36">
        <v>51928</v>
      </c>
      <c r="G209" s="9">
        <v>118772</v>
      </c>
      <c r="H209" s="10">
        <v>109124</v>
      </c>
      <c r="I209" s="11">
        <v>102734</v>
      </c>
      <c r="J209" s="208">
        <v>103645</v>
      </c>
      <c r="K209" s="13">
        <v>101859</v>
      </c>
      <c r="S209" s="173"/>
      <c r="T209" s="173"/>
      <c r="U209" s="173"/>
      <c r="V209" s="173"/>
      <c r="W209" s="173"/>
      <c r="X209" s="173"/>
      <c r="Y209" s="211">
        <f>(AA209-G209*Cars_fit!$B$2-H209*Cars_fit!$C$2-I209*Cars_fit!$D$2-J209*Cars_fit!$E$2-K209*Cars_fit!$F$2)</f>
        <v>1023.4134131142528</v>
      </c>
      <c r="Z209" s="211">
        <f>C209*Chls_fit!$B$2+D209*Chls_fit!$C$2+E209*Chls_fit!$D$2+F209*Chls_fit!$E$2+G209*Cars_fit!$B$2+H209*Cars_fit!$C$2+I209*Cars_fit!$D$2+J209*Cars_fit!$E$2+K209*Cars_fit!$F$2</f>
        <v>1169101.9177479958</v>
      </c>
      <c r="AA209" s="213">
        <f>(B209-C209*Chls_fit!$B$2-D209*Chls_fit!$C$2-E209*Chls_fit!$D$2-F209*Chls_fit!$E$2)</f>
        <v>7447.6222816705413</v>
      </c>
      <c r="AD209" s="36"/>
      <c r="AE209" s="36"/>
    </row>
    <row r="210" spans="1:31" x14ac:dyDescent="0.25">
      <c r="A210" s="18">
        <v>433.19999999999499</v>
      </c>
      <c r="B210" s="18">
        <f>single_sample!B210*1000000</f>
        <v>1163447.9781297101</v>
      </c>
      <c r="C210" s="35">
        <v>80203</v>
      </c>
      <c r="D210" s="84">
        <v>87910</v>
      </c>
      <c r="E210" s="87">
        <v>49569</v>
      </c>
      <c r="F210" s="36">
        <v>52164</v>
      </c>
      <c r="G210" s="9">
        <v>120406</v>
      </c>
      <c r="H210" s="10">
        <v>111324</v>
      </c>
      <c r="I210" s="11">
        <v>103408</v>
      </c>
      <c r="J210" s="208">
        <v>103971</v>
      </c>
      <c r="K210" s="13">
        <v>102234</v>
      </c>
      <c r="R210" s="11">
        <f>A359</f>
        <v>492.799999999992</v>
      </c>
      <c r="S210" s="173">
        <f>G359</f>
        <v>9515</v>
      </c>
      <c r="T210" s="173">
        <f>H359</f>
        <v>14857</v>
      </c>
      <c r="U210" s="173">
        <f>I359</f>
        <v>58516</v>
      </c>
      <c r="V210" s="173">
        <f>J359</f>
        <v>102668</v>
      </c>
      <c r="W210" s="173">
        <f>K359</f>
        <v>85599</v>
      </c>
      <c r="X210" s="173">
        <f>AA359</f>
        <v>3232.3692468781364</v>
      </c>
      <c r="Y210" s="211">
        <f>(AA210-G210*Cars_fit!$B$2-H210*Cars_fit!$C$2-I210*Cars_fit!$D$2-J210*Cars_fit!$E$2-K210*Cars_fit!$F$2)</f>
        <v>1804.4935211709276</v>
      </c>
      <c r="Z210" s="211">
        <f>C210*Chls_fit!$B$2+D210*Chls_fit!$C$2+E210*Chls_fit!$D$2+F210*Chls_fit!$E$2+G210*Cars_fit!$B$2+H210*Cars_fit!$C$2+I210*Cars_fit!$D$2+J210*Cars_fit!$E$2+K210*Cars_fit!$F$2</f>
        <v>1161643.4846085394</v>
      </c>
      <c r="AA210" s="213">
        <f>(B210-C210*Chls_fit!$B$2-D210*Chls_fit!$C$2-E210*Chls_fit!$D$2-F210*Chls_fit!$E$2)</f>
        <v>8293.7136461696718</v>
      </c>
      <c r="AC210">
        <f t="shared" si="33"/>
        <v>23981.582645319399</v>
      </c>
      <c r="AD210" s="36"/>
      <c r="AE210" s="36"/>
    </row>
    <row r="211" spans="1:31" x14ac:dyDescent="0.25">
      <c r="A211" s="18">
        <v>433.59999999999502</v>
      </c>
      <c r="B211" s="18">
        <f>single_sample!B211*1000000</f>
        <v>1153870.74653842</v>
      </c>
      <c r="C211" s="35">
        <v>79672</v>
      </c>
      <c r="D211" s="84">
        <v>86784</v>
      </c>
      <c r="E211" s="87">
        <v>49988</v>
      </c>
      <c r="F211" s="36">
        <v>52375</v>
      </c>
      <c r="G211" s="9">
        <v>121984</v>
      </c>
      <c r="H211" s="10">
        <v>113617</v>
      </c>
      <c r="I211" s="11">
        <v>104124</v>
      </c>
      <c r="J211" s="208">
        <v>104242</v>
      </c>
      <c r="K211" s="13">
        <v>102668</v>
      </c>
      <c r="S211" s="173"/>
      <c r="T211" s="173"/>
      <c r="U211" s="173"/>
      <c r="V211" s="173"/>
      <c r="W211" s="173"/>
      <c r="X211" s="173"/>
      <c r="Y211" s="211">
        <f>(AA211-G211*Cars_fit!$B$2-H211*Cars_fit!$C$2-I211*Cars_fit!$D$2-J211*Cars_fit!$E$2-K211*Cars_fit!$F$2)</f>
        <v>2453.6022980959838</v>
      </c>
      <c r="Z211" s="211">
        <f>C211*Chls_fit!$B$2+D211*Chls_fit!$C$2+E211*Chls_fit!$D$2+F211*Chls_fit!$E$2+G211*Cars_fit!$B$2+H211*Cars_fit!$C$2+I211*Cars_fit!$D$2+J211*Cars_fit!$E$2+K211*Cars_fit!$F$2</f>
        <v>1151417.1442403239</v>
      </c>
      <c r="AA211" s="213">
        <f>(B211-C211*Chls_fit!$B$2-D211*Chls_fit!$C$2-E211*Chls_fit!$D$2-F211*Chls_fit!$E$2)</f>
        <v>9007.2417113440315</v>
      </c>
      <c r="AD211" s="36"/>
      <c r="AE211" s="36"/>
    </row>
    <row r="212" spans="1:31" x14ac:dyDescent="0.25">
      <c r="A212" s="18">
        <v>433.999999999995</v>
      </c>
      <c r="B212" s="18">
        <f>single_sample!B212*1000000</f>
        <v>1141688.5968974</v>
      </c>
      <c r="C212" s="35">
        <v>79017</v>
      </c>
      <c r="D212" s="84">
        <v>85487</v>
      </c>
      <c r="E212" s="87">
        <v>50377</v>
      </c>
      <c r="F212" s="36">
        <v>52585</v>
      </c>
      <c r="G212" s="9">
        <v>123581</v>
      </c>
      <c r="H212" s="10">
        <v>116021</v>
      </c>
      <c r="I212" s="11">
        <v>104925</v>
      </c>
      <c r="J212" s="208">
        <v>104596</v>
      </c>
      <c r="K212" s="13">
        <v>103119</v>
      </c>
      <c r="R212" s="11">
        <f>A361</f>
        <v>493.59999999999201</v>
      </c>
      <c r="S212" s="173">
        <f>G361</f>
        <v>8769</v>
      </c>
      <c r="T212" s="173">
        <f>H361</f>
        <v>13238</v>
      </c>
      <c r="U212" s="173">
        <f>I361</f>
        <v>53931</v>
      </c>
      <c r="V212" s="173">
        <f>J361</f>
        <v>98932</v>
      </c>
      <c r="W212" s="173">
        <f>K361</f>
        <v>82226</v>
      </c>
      <c r="X212" s="173">
        <f>AA361</f>
        <v>3660.4700533711111</v>
      </c>
      <c r="Y212" s="211">
        <f>(AA212-G212*Cars_fit!$B$2-H212*Cars_fit!$C$2-I212*Cars_fit!$D$2-J212*Cars_fit!$E$2-K212*Cars_fit!$F$2)</f>
        <v>2418.8514056850941</v>
      </c>
      <c r="Z212" s="211">
        <f>C212*Chls_fit!$B$2+D212*Chls_fit!$C$2+E212*Chls_fit!$D$2+F212*Chls_fit!$E$2+G212*Cars_fit!$B$2+H212*Cars_fit!$C$2+I212*Cars_fit!$D$2+J212*Cars_fit!$E$2+K212*Cars_fit!$F$2</f>
        <v>1139269.7454917149</v>
      </c>
      <c r="AA212" s="213">
        <f>(B212-C212*Chls_fit!$B$2-D212*Chls_fit!$C$2-E212*Chls_fit!$D$2-F212*Chls_fit!$E$2)</f>
        <v>9037.9538563563547</v>
      </c>
      <c r="AC212">
        <f t="shared" si="33"/>
        <v>23920.515333417799</v>
      </c>
      <c r="AD212" s="36"/>
      <c r="AE212" s="36"/>
    </row>
    <row r="213" spans="1:31" x14ac:dyDescent="0.25">
      <c r="A213" s="18">
        <v>434.39999999999498</v>
      </c>
      <c r="B213" s="18">
        <f>single_sample!B213*1000000</f>
        <v>1127106.22964454</v>
      </c>
      <c r="C213" s="35">
        <v>78237</v>
      </c>
      <c r="D213" s="84">
        <v>83984</v>
      </c>
      <c r="E213" s="87">
        <v>50757</v>
      </c>
      <c r="F213" s="36">
        <v>52762</v>
      </c>
      <c r="G213" s="9">
        <v>125152</v>
      </c>
      <c r="H213" s="10">
        <v>118508</v>
      </c>
      <c r="I213" s="11">
        <v>105811</v>
      </c>
      <c r="J213" s="208">
        <v>105072</v>
      </c>
      <c r="K213" s="13">
        <v>103574</v>
      </c>
      <c r="S213" s="173"/>
      <c r="T213" s="173"/>
      <c r="U213" s="173"/>
      <c r="V213" s="173"/>
      <c r="W213" s="173"/>
      <c r="X213" s="173"/>
      <c r="Y213" s="211">
        <f>(AA213-G213*Cars_fit!$B$2-H213*Cars_fit!$C$2-I213*Cars_fit!$D$2-J213*Cars_fit!$E$2-K213*Cars_fit!$F$2)</f>
        <v>2154.7420860063721</v>
      </c>
      <c r="Z213" s="211">
        <f>C213*Chls_fit!$B$2+D213*Chls_fit!$C$2+E213*Chls_fit!$D$2+F213*Chls_fit!$E$2+G213*Cars_fit!$B$2+H213*Cars_fit!$C$2+I213*Cars_fit!$D$2+J213*Cars_fit!$E$2+K213*Cars_fit!$F$2</f>
        <v>1124951.4875585337</v>
      </c>
      <c r="AA213" s="213">
        <f>(B213-C213*Chls_fit!$B$2-D213*Chls_fit!$C$2-E213*Chls_fit!$D$2-F213*Chls_fit!$E$2)</f>
        <v>8838.5000724405108</v>
      </c>
      <c r="AD213" s="36"/>
      <c r="AE213" s="36"/>
    </row>
    <row r="214" spans="1:31" x14ac:dyDescent="0.25">
      <c r="A214" s="18">
        <v>434.79999999999501</v>
      </c>
      <c r="B214" s="18">
        <f>single_sample!B214*1000000</f>
        <v>1110257.09510018</v>
      </c>
      <c r="C214" s="35">
        <v>77215</v>
      </c>
      <c r="D214" s="84">
        <v>82256</v>
      </c>
      <c r="E214" s="87">
        <v>51077</v>
      </c>
      <c r="F214" s="36">
        <v>52937</v>
      </c>
      <c r="G214" s="9">
        <v>126581</v>
      </c>
      <c r="H214" s="10">
        <v>121069</v>
      </c>
      <c r="I214" s="11">
        <v>106801</v>
      </c>
      <c r="J214" s="208">
        <v>105445</v>
      </c>
      <c r="K214" s="13">
        <v>104035</v>
      </c>
      <c r="R214" s="11">
        <f>A363</f>
        <v>494.39999999999202</v>
      </c>
      <c r="S214" s="173">
        <f>G363</f>
        <v>8078</v>
      </c>
      <c r="T214" s="173">
        <f>H363</f>
        <v>11863</v>
      </c>
      <c r="U214" s="173">
        <f>I363</f>
        <v>49566</v>
      </c>
      <c r="V214" s="173">
        <f>J363</f>
        <v>94967</v>
      </c>
      <c r="W214" s="173">
        <f>K363</f>
        <v>78825</v>
      </c>
      <c r="X214" s="173">
        <f>AA363</f>
        <v>3328.2932992725641</v>
      </c>
      <c r="Y214" s="211">
        <f>(AA214-G214*Cars_fit!$B$2-H214*Cars_fit!$C$2-I214*Cars_fit!$D$2-J214*Cars_fit!$E$2-K214*Cars_fit!$F$2)</f>
        <v>2669.504276036495</v>
      </c>
      <c r="Z214" s="211">
        <f>C214*Chls_fit!$B$2+D214*Chls_fit!$C$2+E214*Chls_fit!$D$2+F214*Chls_fit!$E$2+G214*Cars_fit!$B$2+H214*Cars_fit!$C$2+I214*Cars_fit!$D$2+J214*Cars_fit!$E$2+K214*Cars_fit!$F$2</f>
        <v>1107587.5908241433</v>
      </c>
      <c r="AA214" s="213">
        <f>(B214-C214*Chls_fit!$B$2-D214*Chls_fit!$C$2-E214*Chls_fit!$D$2-F214*Chls_fit!$E$2)</f>
        <v>9413.1467772740943</v>
      </c>
      <c r="AC214">
        <f t="shared" si="33"/>
        <v>23357.995959404601</v>
      </c>
      <c r="AD214" s="36"/>
      <c r="AE214" s="36"/>
    </row>
    <row r="215" spans="1:31" x14ac:dyDescent="0.25">
      <c r="A215" s="18">
        <v>435.19999999999499</v>
      </c>
      <c r="B215" s="18">
        <f>single_sample!B215*1000000</f>
        <v>1091079.0354378901</v>
      </c>
      <c r="C215" s="35">
        <v>76077</v>
      </c>
      <c r="D215" s="84">
        <v>80339</v>
      </c>
      <c r="E215" s="87">
        <v>51391</v>
      </c>
      <c r="F215" s="36">
        <v>53090</v>
      </c>
      <c r="G215" s="9">
        <v>127992</v>
      </c>
      <c r="H215" s="10">
        <v>123708</v>
      </c>
      <c r="I215" s="11">
        <v>107896</v>
      </c>
      <c r="J215" s="208">
        <v>105851</v>
      </c>
      <c r="K215" s="13">
        <v>104535</v>
      </c>
      <c r="S215" s="173"/>
      <c r="T215" s="173"/>
      <c r="U215" s="173"/>
      <c r="V215" s="173"/>
      <c r="W215" s="173"/>
      <c r="X215" s="173"/>
      <c r="Y215" s="211">
        <f>(AA215-G215*Cars_fit!$B$2-H215*Cars_fit!$C$2-I215*Cars_fit!$D$2-J215*Cars_fit!$E$2-K215*Cars_fit!$F$2)</f>
        <v>2846.2775839597793</v>
      </c>
      <c r="Z215" s="211">
        <f>C215*Chls_fit!$B$2+D215*Chls_fit!$C$2+E215*Chls_fit!$D$2+F215*Chls_fit!$E$2+G215*Cars_fit!$B$2+H215*Cars_fit!$C$2+I215*Cars_fit!$D$2+J215*Cars_fit!$E$2+K215*Cars_fit!$F$2</f>
        <v>1088232.7578539304</v>
      </c>
      <c r="AA215" s="213">
        <f>(B215-C215*Chls_fit!$B$2-D215*Chls_fit!$C$2-E215*Chls_fit!$D$2-F215*Chls_fit!$E$2)</f>
        <v>9650.0705410885857</v>
      </c>
      <c r="AD215" s="36"/>
      <c r="AE215" s="36"/>
    </row>
    <row r="216" spans="1:31" x14ac:dyDescent="0.25">
      <c r="A216" s="18">
        <v>435.59999999999502</v>
      </c>
      <c r="B216" s="18">
        <f>single_sample!B216*1000000</f>
        <v>1069346.2495045799</v>
      </c>
      <c r="C216" s="35">
        <v>74772</v>
      </c>
      <c r="D216" s="84">
        <v>78245</v>
      </c>
      <c r="E216" s="87">
        <v>51662</v>
      </c>
      <c r="F216" s="36">
        <v>53246</v>
      </c>
      <c r="G216" s="9">
        <v>129241</v>
      </c>
      <c r="H216" s="10">
        <v>126224</v>
      </c>
      <c r="I216" s="11">
        <v>108991</v>
      </c>
      <c r="J216" s="208">
        <v>106363</v>
      </c>
      <c r="K216" s="13">
        <v>105011</v>
      </c>
      <c r="R216" s="11">
        <f>A365</f>
        <v>495.19999999999197</v>
      </c>
      <c r="S216" s="173">
        <f>G365</f>
        <v>7481</v>
      </c>
      <c r="T216" s="173">
        <f>H365</f>
        <v>10618</v>
      </c>
      <c r="U216" s="173">
        <f>I365</f>
        <v>45427</v>
      </c>
      <c r="V216" s="173">
        <f>J365</f>
        <v>90974</v>
      </c>
      <c r="W216" s="173">
        <f>K365</f>
        <v>75382</v>
      </c>
      <c r="X216" s="173">
        <f>AA365</f>
        <v>3147.970201663532</v>
      </c>
      <c r="Y216" s="211">
        <f>(AA216-G216*Cars_fit!$B$2-H216*Cars_fit!$C$2-I216*Cars_fit!$D$2-J216*Cars_fit!$E$2-K216*Cars_fit!$F$2)</f>
        <v>2712.5525932137566</v>
      </c>
      <c r="Z216" s="211">
        <f>C216*Chls_fit!$B$2+D216*Chls_fit!$C$2+E216*Chls_fit!$D$2+F216*Chls_fit!$E$2+G216*Cars_fit!$B$2+H216*Cars_fit!$C$2+I216*Cars_fit!$D$2+J216*Cars_fit!$E$2+K216*Cars_fit!$F$2</f>
        <v>1066633.6969113662</v>
      </c>
      <c r="AA216" s="213">
        <f>(B216-C216*Chls_fit!$B$2-D216*Chls_fit!$C$2-E216*Chls_fit!$D$2-F216*Chls_fit!$E$2)</f>
        <v>9570.3506630587435</v>
      </c>
      <c r="AC216">
        <f t="shared" si="33"/>
        <v>22754.525148235502</v>
      </c>
      <c r="AD216" s="36"/>
      <c r="AE216" s="36"/>
    </row>
    <row r="217" spans="1:31" x14ac:dyDescent="0.25">
      <c r="A217" s="18">
        <v>435.999999999995</v>
      </c>
      <c r="B217" s="18">
        <f>single_sample!B217*1000000</f>
        <v>1046221.9465967499</v>
      </c>
      <c r="C217" s="35">
        <v>73309</v>
      </c>
      <c r="D217" s="84">
        <v>75990</v>
      </c>
      <c r="E217" s="87">
        <v>51932</v>
      </c>
      <c r="F217" s="36">
        <v>53410</v>
      </c>
      <c r="G217" s="9">
        <v>130416</v>
      </c>
      <c r="H217" s="10">
        <v>128798</v>
      </c>
      <c r="I217" s="11">
        <v>110187</v>
      </c>
      <c r="J217" s="208">
        <v>106839</v>
      </c>
      <c r="K217" s="13">
        <v>105524</v>
      </c>
      <c r="S217" s="173"/>
      <c r="T217" s="173"/>
      <c r="U217" s="173"/>
      <c r="V217" s="173"/>
      <c r="W217" s="173"/>
      <c r="X217" s="173"/>
      <c r="Y217" s="211">
        <f>(AA217-G217*Cars_fit!$B$2-H217*Cars_fit!$C$2-I217*Cars_fit!$D$2-J217*Cars_fit!$E$2-K217*Cars_fit!$F$2)</f>
        <v>3235.243767685618</v>
      </c>
      <c r="Z217" s="211">
        <f>C217*Chls_fit!$B$2+D217*Chls_fit!$C$2+E217*Chls_fit!$D$2+F217*Chls_fit!$E$2+G217*Cars_fit!$B$2+H217*Cars_fit!$C$2+I217*Cars_fit!$D$2+J217*Cars_fit!$E$2+K217*Cars_fit!$F$2</f>
        <v>1042986.7028290642</v>
      </c>
      <c r="AA217" s="213">
        <f>(B217-C217*Chls_fit!$B$2-D217*Chls_fit!$C$2-E217*Chls_fit!$D$2-F217*Chls_fit!$E$2)</f>
        <v>10145.331942899116</v>
      </c>
      <c r="AD217" s="36"/>
      <c r="AE217" s="36"/>
    </row>
    <row r="218" spans="1:31" x14ac:dyDescent="0.25">
      <c r="A218" s="18">
        <v>436.39999999999498</v>
      </c>
      <c r="B218" s="18">
        <f>single_sample!B218*1000000</f>
        <v>1020911.17624306</v>
      </c>
      <c r="C218" s="35">
        <v>71711</v>
      </c>
      <c r="D218" s="84">
        <v>73574</v>
      </c>
      <c r="E218" s="87">
        <v>52196</v>
      </c>
      <c r="F218" s="36">
        <v>53563</v>
      </c>
      <c r="G218" s="9">
        <v>131529</v>
      </c>
      <c r="H218" s="10">
        <v>131375</v>
      </c>
      <c r="I218" s="11">
        <v>111468</v>
      </c>
      <c r="J218" s="208">
        <v>107238</v>
      </c>
      <c r="K218" s="13">
        <v>106116</v>
      </c>
      <c r="R218" s="11">
        <f>A367</f>
        <v>495.99999999999199</v>
      </c>
      <c r="S218" s="173">
        <f>G367</f>
        <v>6909</v>
      </c>
      <c r="T218" s="173">
        <f>H367</f>
        <v>9526</v>
      </c>
      <c r="U218" s="173">
        <f>I367</f>
        <v>41483</v>
      </c>
      <c r="V218" s="173">
        <f>J367</f>
        <v>86860</v>
      </c>
      <c r="W218" s="173">
        <f>K367</f>
        <v>71917</v>
      </c>
      <c r="X218" s="173">
        <f>AA367</f>
        <v>3064.6186649844221</v>
      </c>
      <c r="Y218" s="211">
        <f>(AA218-G218*Cars_fit!$B$2-H218*Cars_fit!$C$2-I218*Cars_fit!$D$2-J218*Cars_fit!$E$2-K218*Cars_fit!$F$2)</f>
        <v>3491.0794839614364</v>
      </c>
      <c r="Z218" s="211">
        <f>C218*Chls_fit!$B$2+D218*Chls_fit!$C$2+E218*Chls_fit!$D$2+F218*Chls_fit!$E$2+G218*Cars_fit!$B$2+H218*Cars_fit!$C$2+I218*Cars_fit!$D$2+J218*Cars_fit!$E$2+K218*Cars_fit!$F$2</f>
        <v>1017420.0967590986</v>
      </c>
      <c r="AA218" s="213">
        <f>(B218-C218*Chls_fit!$B$2-D218*Chls_fit!$C$2-E218*Chls_fit!$D$2-F218*Chls_fit!$E$2)</f>
        <v>10453.113834554882</v>
      </c>
      <c r="AC218">
        <f t="shared" si="33"/>
        <v>22402.750583399502</v>
      </c>
      <c r="AD218" s="36"/>
      <c r="AE218" s="36"/>
    </row>
    <row r="219" spans="1:31" x14ac:dyDescent="0.25">
      <c r="A219" s="18">
        <v>436.79999999999501</v>
      </c>
      <c r="B219" s="18">
        <f>single_sample!B219*1000000</f>
        <v>993379.00923672598</v>
      </c>
      <c r="C219" s="35">
        <v>69954</v>
      </c>
      <c r="D219" s="84">
        <v>71027</v>
      </c>
      <c r="E219" s="87">
        <v>52455</v>
      </c>
      <c r="F219" s="36">
        <v>53754</v>
      </c>
      <c r="G219" s="9">
        <v>132448</v>
      </c>
      <c r="H219" s="10">
        <v>133820</v>
      </c>
      <c r="I219" s="11">
        <v>112787</v>
      </c>
      <c r="J219" s="208">
        <v>107642</v>
      </c>
      <c r="K219" s="13">
        <v>106790</v>
      </c>
      <c r="S219" s="173"/>
      <c r="T219" s="173"/>
      <c r="U219" s="173"/>
      <c r="V219" s="173"/>
      <c r="W219" s="173"/>
      <c r="X219" s="173"/>
      <c r="Y219" s="211">
        <f>(AA219-G219*Cars_fit!$B$2-H219*Cars_fit!$C$2-I219*Cars_fit!$D$2-J219*Cars_fit!$E$2-K219*Cars_fit!$F$2)</f>
        <v>3364.956525101521</v>
      </c>
      <c r="Z219" s="211">
        <f>C219*Chls_fit!$B$2+D219*Chls_fit!$C$2+E219*Chls_fit!$D$2+F219*Chls_fit!$E$2+G219*Cars_fit!$B$2+H219*Cars_fit!$C$2+I219*Cars_fit!$D$2+J219*Cars_fit!$E$2+K219*Cars_fit!$F$2</f>
        <v>990014.05271162442</v>
      </c>
      <c r="AA219" s="213">
        <f>(B219-C219*Chls_fit!$B$2-D219*Chls_fit!$C$2-E219*Chls_fit!$D$2-F219*Chls_fit!$E$2)</f>
        <v>10374.099398212435</v>
      </c>
      <c r="AD219" s="36"/>
      <c r="AE219" s="36"/>
    </row>
    <row r="220" spans="1:31" x14ac:dyDescent="0.25">
      <c r="A220" s="18">
        <v>437.19999999999499</v>
      </c>
      <c r="B220" s="18">
        <f>single_sample!B220*1000000</f>
        <v>964403.87757262308</v>
      </c>
      <c r="C220" s="35">
        <v>68084</v>
      </c>
      <c r="D220" s="84">
        <v>68354</v>
      </c>
      <c r="E220" s="87">
        <v>52698</v>
      </c>
      <c r="F220" s="36">
        <v>53962</v>
      </c>
      <c r="G220" s="9">
        <v>133319</v>
      </c>
      <c r="H220" s="10">
        <v>136254</v>
      </c>
      <c r="I220" s="11">
        <v>114177</v>
      </c>
      <c r="J220" s="208">
        <v>108148</v>
      </c>
      <c r="K220" s="13">
        <v>107465</v>
      </c>
      <c r="R220" s="11">
        <f>A369</f>
        <v>496.799999999992</v>
      </c>
      <c r="S220" s="173">
        <f>G369</f>
        <v>6437</v>
      </c>
      <c r="T220" s="173">
        <f>H369</f>
        <v>8621</v>
      </c>
      <c r="U220" s="173">
        <f>I369</f>
        <v>37841</v>
      </c>
      <c r="V220" s="173">
        <f>J369</f>
        <v>82616</v>
      </c>
      <c r="W220" s="173">
        <f>K369</f>
        <v>68373</v>
      </c>
      <c r="X220" s="173">
        <f>AA369</f>
        <v>3350.9961786443555</v>
      </c>
      <c r="Y220" s="211">
        <f>(AA220-G220*Cars_fit!$B$2-H220*Cars_fit!$C$2-I220*Cars_fit!$D$2-J220*Cars_fit!$E$2-K220*Cars_fit!$F$2)</f>
        <v>3332.4174260708264</v>
      </c>
      <c r="Z220" s="211">
        <f>C220*Chls_fit!$B$2+D220*Chls_fit!$C$2+E220*Chls_fit!$D$2+F220*Chls_fit!$E$2+G220*Cars_fit!$B$2+H220*Cars_fit!$C$2+I220*Cars_fit!$D$2+J220*Cars_fit!$E$2+K220*Cars_fit!$F$2</f>
        <v>961071.46014655242</v>
      </c>
      <c r="AA220" s="213">
        <f>(B220-C220*Chls_fit!$B$2-D220*Chls_fit!$C$2-E220*Chls_fit!$D$2-F220*Chls_fit!$E$2)</f>
        <v>10387.032670638881</v>
      </c>
      <c r="AC220">
        <f t="shared" si="33"/>
        <v>22470.831696668698</v>
      </c>
      <c r="AD220" s="36"/>
      <c r="AE220" s="36"/>
    </row>
    <row r="221" spans="1:31" x14ac:dyDescent="0.25">
      <c r="A221" s="18">
        <v>437.59999999999502</v>
      </c>
      <c r="B221" s="18">
        <f>single_sample!B221*1000000</f>
        <v>934136.68027738703</v>
      </c>
      <c r="C221" s="35">
        <v>66068</v>
      </c>
      <c r="D221" s="84">
        <v>65587</v>
      </c>
      <c r="E221" s="87">
        <v>52940</v>
      </c>
      <c r="F221" s="36">
        <v>54209</v>
      </c>
      <c r="G221" s="9">
        <v>133947</v>
      </c>
      <c r="H221" s="10">
        <v>138548</v>
      </c>
      <c r="I221" s="11">
        <v>115615</v>
      </c>
      <c r="J221" s="208">
        <v>108833</v>
      </c>
      <c r="K221" s="13">
        <v>108120</v>
      </c>
      <c r="S221" s="173"/>
      <c r="T221" s="173"/>
      <c r="U221" s="173"/>
      <c r="V221" s="173"/>
      <c r="W221" s="173"/>
      <c r="X221" s="173"/>
      <c r="Y221" s="211">
        <f>(AA221-G221*Cars_fit!$B$2-H221*Cars_fit!$C$2-I221*Cars_fit!$D$2-J221*Cars_fit!$E$2-K221*Cars_fit!$F$2)</f>
        <v>3523.727928736469</v>
      </c>
      <c r="Z221" s="211">
        <f>C221*Chls_fit!$B$2+D221*Chls_fit!$C$2+E221*Chls_fit!$D$2+F221*Chls_fit!$E$2+G221*Cars_fit!$B$2+H221*Cars_fit!$C$2+I221*Cars_fit!$D$2+J221*Cars_fit!$E$2+K221*Cars_fit!$F$2</f>
        <v>930612.95234865043</v>
      </c>
      <c r="AA221" s="213">
        <f>(B221-C221*Chls_fit!$B$2-D221*Chls_fit!$C$2-E221*Chls_fit!$D$2-F221*Chls_fit!$E$2)</f>
        <v>10614.961852685621</v>
      </c>
      <c r="AD221" s="36"/>
      <c r="AE221" s="36"/>
    </row>
    <row r="222" spans="1:31" x14ac:dyDescent="0.25">
      <c r="A222" s="18">
        <v>437.999999999995</v>
      </c>
      <c r="B222" s="18">
        <f>single_sample!B222*1000000</f>
        <v>902851.94927006401</v>
      </c>
      <c r="C222" s="35">
        <v>64027</v>
      </c>
      <c r="D222" s="84">
        <v>62793</v>
      </c>
      <c r="E222" s="87">
        <v>53196</v>
      </c>
      <c r="F222" s="36">
        <v>54468</v>
      </c>
      <c r="G222" s="9">
        <v>134557</v>
      </c>
      <c r="H222" s="10">
        <v>140759</v>
      </c>
      <c r="I222" s="11">
        <v>117121</v>
      </c>
      <c r="J222" s="208">
        <v>109522</v>
      </c>
      <c r="K222" s="13">
        <v>108783</v>
      </c>
      <c r="R222" s="11">
        <f>A371</f>
        <v>497.59999999999201</v>
      </c>
      <c r="S222" s="173">
        <f>G371</f>
        <v>6010</v>
      </c>
      <c r="T222" s="173">
        <f>H371</f>
        <v>7812</v>
      </c>
      <c r="U222" s="173">
        <f>I371</f>
        <v>34407</v>
      </c>
      <c r="V222" s="173">
        <f>J371</f>
        <v>78389</v>
      </c>
      <c r="W222" s="173">
        <f>K371</f>
        <v>64896</v>
      </c>
      <c r="X222" s="173">
        <f>AA371</f>
        <v>3189.4382576340522</v>
      </c>
      <c r="Y222" s="211">
        <f>(AA222-G222*Cars_fit!$B$2-H222*Cars_fit!$C$2-I222*Cars_fit!$D$2-J222*Cars_fit!$E$2-K222*Cars_fit!$F$2)</f>
        <v>3014.1835590641963</v>
      </c>
      <c r="Z222" s="211">
        <f>C222*Chls_fit!$B$2+D222*Chls_fit!$C$2+E222*Chls_fit!$D$2+F222*Chls_fit!$E$2+G222*Cars_fit!$B$2+H222*Cars_fit!$C$2+I222*Cars_fit!$D$2+J222*Cars_fit!$E$2+K222*Cars_fit!$F$2</f>
        <v>899837.76571099984</v>
      </c>
      <c r="AA222" s="213">
        <f>(B222-C222*Chls_fit!$B$2-D222*Chls_fit!$C$2-E222*Chls_fit!$D$2-F222*Chls_fit!$E$2)</f>
        <v>10141.596228277107</v>
      </c>
      <c r="AC222">
        <f t="shared" si="33"/>
        <v>22081.912777171601</v>
      </c>
      <c r="AD222" s="36"/>
      <c r="AE222" s="36"/>
    </row>
    <row r="223" spans="1:31" x14ac:dyDescent="0.25">
      <c r="A223" s="18">
        <v>438.39999999999498</v>
      </c>
      <c r="B223" s="18">
        <f>single_sample!B223*1000000</f>
        <v>870557.39455538802</v>
      </c>
      <c r="C223" s="35">
        <v>61840</v>
      </c>
      <c r="D223" s="84">
        <v>59930</v>
      </c>
      <c r="E223" s="87">
        <v>53438</v>
      </c>
      <c r="F223" s="36">
        <v>54784</v>
      </c>
      <c r="G223" s="9">
        <v>134971</v>
      </c>
      <c r="H223" s="10">
        <v>142793</v>
      </c>
      <c r="I223" s="11">
        <v>118655</v>
      </c>
      <c r="J223" s="208">
        <v>110168</v>
      </c>
      <c r="K223" s="13">
        <v>109471</v>
      </c>
      <c r="S223" s="173"/>
      <c r="T223" s="173"/>
      <c r="U223" s="173"/>
      <c r="V223" s="173"/>
      <c r="W223" s="173"/>
      <c r="X223" s="173"/>
      <c r="Y223" s="211">
        <f>(AA223-G223*Cars_fit!$B$2-H223*Cars_fit!$C$2-I223*Cars_fit!$D$2-J223*Cars_fit!$E$2-K223*Cars_fit!$F$2)</f>
        <v>2838.1545401676458</v>
      </c>
      <c r="Z223" s="211">
        <f>C223*Chls_fit!$B$2+D223*Chls_fit!$C$2+E223*Chls_fit!$D$2+F223*Chls_fit!$E$2+G223*Cars_fit!$B$2+H223*Cars_fit!$C$2+I223*Cars_fit!$D$2+J223*Cars_fit!$E$2+K223*Cars_fit!$F$2</f>
        <v>867719.24001522036</v>
      </c>
      <c r="AA223" s="213">
        <f>(B223-C223*Chls_fit!$B$2-D223*Chls_fit!$C$2-E223*Chls_fit!$D$2-F223*Chls_fit!$E$2)</f>
        <v>9995.5412804933512</v>
      </c>
      <c r="AD223" s="36"/>
      <c r="AE223" s="36"/>
    </row>
    <row r="224" spans="1:31" x14ac:dyDescent="0.25">
      <c r="A224" s="18">
        <v>438.79999999999501</v>
      </c>
      <c r="B224" s="18">
        <f>single_sample!B224*1000000</f>
        <v>837734.33593915601</v>
      </c>
      <c r="C224" s="35">
        <v>59561</v>
      </c>
      <c r="D224" s="84">
        <v>57026</v>
      </c>
      <c r="E224" s="87">
        <v>53712</v>
      </c>
      <c r="F224" s="36">
        <v>55147</v>
      </c>
      <c r="G224" s="9">
        <v>135175</v>
      </c>
      <c r="H224" s="10">
        <v>144706</v>
      </c>
      <c r="I224" s="11">
        <v>120159</v>
      </c>
      <c r="J224" s="208">
        <v>110708</v>
      </c>
      <c r="K224" s="13">
        <v>110182</v>
      </c>
      <c r="R224" s="11">
        <f>A373</f>
        <v>498.39999999999202</v>
      </c>
      <c r="S224" s="173">
        <f>G373</f>
        <v>5589</v>
      </c>
      <c r="T224" s="173">
        <f>H373</f>
        <v>7098</v>
      </c>
      <c r="U224" s="173">
        <f>I373</f>
        <v>31235</v>
      </c>
      <c r="V224" s="173">
        <f>J373</f>
        <v>74278</v>
      </c>
      <c r="W224" s="173">
        <f>K373</f>
        <v>61409</v>
      </c>
      <c r="X224" s="173">
        <f>AA373</f>
        <v>2923.2954727544047</v>
      </c>
      <c r="Y224" s="211">
        <f>(AA224-G224*Cars_fit!$B$2-H224*Cars_fit!$C$2-I224*Cars_fit!$D$2-J224*Cars_fit!$E$2-K224*Cars_fit!$F$2)</f>
        <v>2932.2467720559262</v>
      </c>
      <c r="Z224" s="211">
        <f>C224*Chls_fit!$B$2+D224*Chls_fit!$C$2+E224*Chls_fit!$D$2+F224*Chls_fit!$E$2+G224*Cars_fit!$B$2+H224*Cars_fit!$C$2+I224*Cars_fit!$D$2+J224*Cars_fit!$E$2+K224*Cars_fit!$F$2</f>
        <v>834802.08916710003</v>
      </c>
      <c r="AA224" s="213">
        <f>(B224-C224*Chls_fit!$B$2-D224*Chls_fit!$C$2-E224*Chls_fit!$D$2-F224*Chls_fit!$E$2)</f>
        <v>10112.873516982749</v>
      </c>
      <c r="AC224">
        <f t="shared" si="33"/>
        <v>21626.3337770084</v>
      </c>
      <c r="AD224" s="36"/>
      <c r="AE224" s="36"/>
    </row>
    <row r="225" spans="1:31" x14ac:dyDescent="0.25">
      <c r="A225" s="18">
        <v>439.19999999999499</v>
      </c>
      <c r="B225" s="18">
        <f>single_sample!B225*1000000</f>
        <v>804503.821472615</v>
      </c>
      <c r="C225" s="35">
        <v>57284</v>
      </c>
      <c r="D225" s="84">
        <v>54125</v>
      </c>
      <c r="E225" s="87">
        <v>54011</v>
      </c>
      <c r="F225" s="36">
        <v>55551</v>
      </c>
      <c r="G225" s="9">
        <v>135288</v>
      </c>
      <c r="H225" s="10">
        <v>146434</v>
      </c>
      <c r="I225" s="11">
        <v>121754</v>
      </c>
      <c r="J225" s="208">
        <v>111553</v>
      </c>
      <c r="K225" s="13">
        <v>110980</v>
      </c>
      <c r="S225" s="173"/>
      <c r="T225" s="173"/>
      <c r="U225" s="173"/>
      <c r="V225" s="173"/>
      <c r="W225" s="173"/>
      <c r="X225" s="173"/>
      <c r="Y225" s="211">
        <f>(AA225-G225*Cars_fit!$B$2-H225*Cars_fit!$C$2-I225*Cars_fit!$D$2-J225*Cars_fit!$E$2-K225*Cars_fit!$F$2)</f>
        <v>2539.0918824960168</v>
      </c>
      <c r="Z225" s="211">
        <f>C225*Chls_fit!$B$2+D225*Chls_fit!$C$2+E225*Chls_fit!$D$2+F225*Chls_fit!$E$2+G225*Cars_fit!$B$2+H225*Cars_fit!$C$2+I225*Cars_fit!$D$2+J225*Cars_fit!$E$2+K225*Cars_fit!$F$2</f>
        <v>801964.7295901191</v>
      </c>
      <c r="AA225" s="213">
        <f>(B225-C225*Chls_fit!$B$2-D225*Chls_fit!$C$2-E225*Chls_fit!$D$2-F225*Chls_fit!$E$2)</f>
        <v>9741.7945984699181</v>
      </c>
      <c r="AD225" s="36"/>
      <c r="AE225" s="36"/>
    </row>
    <row r="226" spans="1:31" x14ac:dyDescent="0.25">
      <c r="A226" s="18">
        <v>439.59999999999502</v>
      </c>
      <c r="B226" s="18">
        <f>single_sample!B226*1000000</f>
        <v>771342.578673437</v>
      </c>
      <c r="C226" s="35">
        <v>54939</v>
      </c>
      <c r="D226" s="84">
        <v>51275</v>
      </c>
      <c r="E226" s="87">
        <v>54318</v>
      </c>
      <c r="F226" s="36">
        <v>56030</v>
      </c>
      <c r="G226" s="9">
        <v>135282</v>
      </c>
      <c r="H226" s="10">
        <v>148024</v>
      </c>
      <c r="I226" s="11">
        <v>123374</v>
      </c>
      <c r="J226" s="208">
        <v>112401</v>
      </c>
      <c r="K226" s="13">
        <v>111809</v>
      </c>
      <c r="R226" s="11">
        <f>A375</f>
        <v>499.19999999999197</v>
      </c>
      <c r="S226" s="173">
        <f>G375</f>
        <v>5259</v>
      </c>
      <c r="T226" s="173">
        <f>H375</f>
        <v>6518</v>
      </c>
      <c r="U226" s="173">
        <f>I375</f>
        <v>28336</v>
      </c>
      <c r="V226" s="173">
        <f>J375</f>
        <v>70072</v>
      </c>
      <c r="W226" s="173">
        <f>K375</f>
        <v>57957</v>
      </c>
      <c r="X226" s="173">
        <f>AA375</f>
        <v>3346.9607764904126</v>
      </c>
      <c r="Y226" s="211">
        <f>(AA226-G226*Cars_fit!$B$2-H226*Cars_fit!$C$2-I226*Cars_fit!$D$2-J226*Cars_fit!$E$2-K226*Cars_fit!$F$2)</f>
        <v>2249.3736809105894</v>
      </c>
      <c r="Z226" s="211">
        <f>C226*Chls_fit!$B$2+D226*Chls_fit!$C$2+E226*Chls_fit!$D$2+F226*Chls_fit!$E$2+G226*Cars_fit!$B$2+H226*Cars_fit!$C$2+I226*Cars_fit!$D$2+J226*Cars_fit!$E$2+K226*Cars_fit!$F$2</f>
        <v>769093.20499252633</v>
      </c>
      <c r="AA226" s="213">
        <f>(B226-C226*Chls_fit!$B$2-D226*Chls_fit!$C$2-E226*Chls_fit!$D$2-F226*Chls_fit!$E$2)</f>
        <v>9470.745500924997</v>
      </c>
      <c r="AC226">
        <f t="shared" si="33"/>
        <v>21702.605507112097</v>
      </c>
      <c r="AD226" s="36"/>
      <c r="AE226" s="36"/>
    </row>
    <row r="227" spans="1:31" x14ac:dyDescent="0.25">
      <c r="A227" s="18">
        <v>439.999999999995</v>
      </c>
      <c r="B227" s="18">
        <f>single_sample!B227*1000000</f>
        <v>738149.88031059608</v>
      </c>
      <c r="C227" s="35">
        <v>52566</v>
      </c>
      <c r="D227" s="84">
        <v>48433</v>
      </c>
      <c r="E227" s="87">
        <v>54669</v>
      </c>
      <c r="F227" s="36">
        <v>56580</v>
      </c>
      <c r="G227" s="9">
        <v>135125</v>
      </c>
      <c r="H227" s="10">
        <v>149458</v>
      </c>
      <c r="I227" s="11">
        <v>124963</v>
      </c>
      <c r="J227" s="208">
        <v>113244</v>
      </c>
      <c r="K227" s="13">
        <v>112602</v>
      </c>
      <c r="S227" s="173"/>
      <c r="T227" s="173"/>
      <c r="U227" s="173"/>
      <c r="V227" s="173"/>
      <c r="W227" s="173"/>
      <c r="X227" s="173"/>
      <c r="Y227" s="211">
        <f>(AA227-G227*Cars_fit!$B$2-H227*Cars_fit!$C$2-I227*Cars_fit!$D$2-J227*Cars_fit!$E$2-K227*Cars_fit!$F$2)</f>
        <v>1974.1498255025822</v>
      </c>
      <c r="Z227" s="211">
        <f>C227*Chls_fit!$B$2+D227*Chls_fit!$C$2+E227*Chls_fit!$D$2+F227*Chls_fit!$E$2+G227*Cars_fit!$B$2+H227*Cars_fit!$C$2+I227*Cars_fit!$D$2+J227*Cars_fit!$E$2+K227*Cars_fit!$F$2</f>
        <v>736175.73048509343</v>
      </c>
      <c r="AA227" s="213">
        <f>(B227-C227*Chls_fit!$B$2-D227*Chls_fit!$C$2-E227*Chls_fit!$D$2-F227*Chls_fit!$E$2)</f>
        <v>9208.1523338157349</v>
      </c>
      <c r="AD227" s="36"/>
      <c r="AE227" s="36"/>
    </row>
    <row r="228" spans="1:31" x14ac:dyDescent="0.25">
      <c r="A228" s="18">
        <v>440.39999999999498</v>
      </c>
      <c r="B228" s="18">
        <f>single_sample!B228*1000000</f>
        <v>705175.60194355005</v>
      </c>
      <c r="C228" s="35">
        <v>50189</v>
      </c>
      <c r="D228" s="84">
        <v>45632</v>
      </c>
      <c r="E228" s="87">
        <v>55060</v>
      </c>
      <c r="F228" s="36">
        <v>57180</v>
      </c>
      <c r="G228" s="9">
        <v>134824</v>
      </c>
      <c r="H228" s="10">
        <v>150672</v>
      </c>
      <c r="I228" s="11">
        <v>126561</v>
      </c>
      <c r="J228" s="208">
        <v>113927</v>
      </c>
      <c r="K228" s="13">
        <v>113393</v>
      </c>
      <c r="R228" s="11">
        <f>A377</f>
        <v>499.99999999999102</v>
      </c>
      <c r="S228" s="173">
        <f>G377</f>
        <v>4911</v>
      </c>
      <c r="T228" s="173">
        <f>H377</f>
        <v>5930</v>
      </c>
      <c r="U228" s="173">
        <f>I377</f>
        <v>25610</v>
      </c>
      <c r="V228" s="173">
        <f>J377</f>
        <v>65939</v>
      </c>
      <c r="W228" s="173">
        <f>K377</f>
        <v>54616</v>
      </c>
      <c r="X228" s="173">
        <f>AA377</f>
        <v>2947.6692297104069</v>
      </c>
      <c r="Y228" s="211">
        <f>(AA228-G228*Cars_fit!$B$2-H228*Cars_fit!$C$2-I228*Cars_fit!$D$2-J228*Cars_fit!$E$2-K228*Cars_fit!$F$2)</f>
        <v>1614.1106966334655</v>
      </c>
      <c r="Z228" s="211">
        <f>C228*Chls_fit!$B$2+D228*Chls_fit!$C$2+E228*Chls_fit!$D$2+F228*Chls_fit!$E$2+G228*Cars_fit!$B$2+H228*Cars_fit!$C$2+I228*Cars_fit!$D$2+J228*Cars_fit!$E$2+K228*Cars_fit!$F$2</f>
        <v>703561.49124691659</v>
      </c>
      <c r="AA228" s="213">
        <f>(B228-C228*Chls_fit!$B$2-D228*Chls_fit!$C$2-E228*Chls_fit!$D$2-F228*Chls_fit!$E$2)</f>
        <v>8855.7215892248569</v>
      </c>
      <c r="AC228">
        <f t="shared" si="33"/>
        <v>21343.142057112502</v>
      </c>
      <c r="AD228" s="36"/>
      <c r="AE228" s="36"/>
    </row>
    <row r="229" spans="1:31" x14ac:dyDescent="0.25">
      <c r="A229" s="18">
        <v>440.79999999999501</v>
      </c>
      <c r="B229" s="18">
        <f>single_sample!B229*1000000</f>
        <v>672909.17270304996</v>
      </c>
      <c r="C229" s="35">
        <v>47805</v>
      </c>
      <c r="D229" s="84">
        <v>42919</v>
      </c>
      <c r="E229" s="87">
        <v>55524</v>
      </c>
      <c r="F229" s="36">
        <v>57880</v>
      </c>
      <c r="G229" s="9">
        <v>134394</v>
      </c>
      <c r="H229" s="10">
        <v>151741</v>
      </c>
      <c r="I229" s="11">
        <v>128133</v>
      </c>
      <c r="J229" s="208">
        <v>114857</v>
      </c>
      <c r="K229" s="13">
        <v>114254</v>
      </c>
      <c r="S229" s="173"/>
      <c r="T229" s="173"/>
      <c r="U229" s="173"/>
      <c r="V229" s="173"/>
      <c r="W229" s="173"/>
      <c r="X229" s="173"/>
      <c r="Y229" s="211">
        <f>(AA229-G229*Cars_fit!$B$2-H229*Cars_fit!$C$2-I229*Cars_fit!$D$2-J229*Cars_fit!$E$2-K229*Cars_fit!$F$2)</f>
        <v>1307.0751787786589</v>
      </c>
      <c r="Z229" s="211">
        <f>C229*Chls_fit!$B$2+D229*Chls_fit!$C$2+E229*Chls_fit!$D$2+F229*Chls_fit!$E$2+G229*Cars_fit!$B$2+H229*Cars_fit!$C$2+I229*Cars_fit!$D$2+J229*Cars_fit!$E$2+K229*Cars_fit!$F$2</f>
        <v>671602.09752427123</v>
      </c>
      <c r="AA229" s="213">
        <f>(B229-C229*Chls_fit!$B$2-D229*Chls_fit!$C$2-E229*Chls_fit!$D$2-F229*Chls_fit!$E$2)</f>
        <v>8553.4300166008325</v>
      </c>
      <c r="AD229" s="36"/>
      <c r="AE229" s="36"/>
    </row>
    <row r="230" spans="1:31" x14ac:dyDescent="0.25">
      <c r="A230" s="18">
        <v>441.19999999999499</v>
      </c>
      <c r="B230" s="18">
        <f>single_sample!B230*1000000</f>
        <v>640588.27672185504</v>
      </c>
      <c r="C230" s="35">
        <v>45399</v>
      </c>
      <c r="D230" s="84">
        <v>40248</v>
      </c>
      <c r="E230" s="87">
        <v>55943</v>
      </c>
      <c r="F230" s="36">
        <v>58636</v>
      </c>
      <c r="G230" s="9">
        <v>133796</v>
      </c>
      <c r="H230" s="10">
        <v>152583</v>
      </c>
      <c r="I230" s="11">
        <v>129706</v>
      </c>
      <c r="J230" s="208">
        <v>115741</v>
      </c>
      <c r="K230" s="13">
        <v>115113</v>
      </c>
      <c r="R230" s="11">
        <f>A379</f>
        <v>500.79999999999097</v>
      </c>
      <c r="S230" s="173">
        <f>G379</f>
        <v>4611</v>
      </c>
      <c r="T230" s="173">
        <f>H379</f>
        <v>5507</v>
      </c>
      <c r="U230" s="173">
        <f>I379</f>
        <v>23182</v>
      </c>
      <c r="V230" s="173">
        <f>J379</f>
        <v>61898</v>
      </c>
      <c r="W230" s="173">
        <f>K379</f>
        <v>51340</v>
      </c>
      <c r="X230" s="173">
        <f>AA379</f>
        <v>3079.5600744153917</v>
      </c>
      <c r="Y230" s="211">
        <f>(AA230-G230*Cars_fit!$B$2-H230*Cars_fit!$C$2-I230*Cars_fit!$D$2-J230*Cars_fit!$E$2-K230*Cars_fit!$F$2)</f>
        <v>798.73986520754306</v>
      </c>
      <c r="Z230" s="211">
        <f>C230*Chls_fit!$B$2+D230*Chls_fit!$C$2+E230*Chls_fit!$D$2+F230*Chls_fit!$E$2+G230*Cars_fit!$B$2+H230*Cars_fit!$C$2+I230*Cars_fit!$D$2+J230*Cars_fit!$E$2+K230*Cars_fit!$F$2</f>
        <v>639789.53685664758</v>
      </c>
      <c r="AA230" s="213">
        <f>(B230-C230*Chls_fit!$B$2-D230*Chls_fit!$C$2-E230*Chls_fit!$D$2-F230*Chls_fit!$E$2)</f>
        <v>8043.9868836258756</v>
      </c>
      <c r="AC230">
        <f t="shared" si="33"/>
        <v>21249.432401120899</v>
      </c>
      <c r="AD230" s="36"/>
      <c r="AE230" s="36"/>
    </row>
    <row r="231" spans="1:31" x14ac:dyDescent="0.25">
      <c r="A231" s="18">
        <v>441.59999999999502</v>
      </c>
      <c r="B231" s="18">
        <f>single_sample!B231*1000000</f>
        <v>610020.01820716297</v>
      </c>
      <c r="C231" s="35">
        <v>43041</v>
      </c>
      <c r="D231" s="84">
        <v>37655</v>
      </c>
      <c r="E231" s="87">
        <v>56470</v>
      </c>
      <c r="F231" s="36">
        <v>59483</v>
      </c>
      <c r="G231" s="9">
        <v>133093</v>
      </c>
      <c r="H231" s="10">
        <v>153284</v>
      </c>
      <c r="I231" s="11">
        <v>131263</v>
      </c>
      <c r="J231" s="208">
        <v>116717</v>
      </c>
      <c r="K231" s="13">
        <v>115969</v>
      </c>
      <c r="S231" s="173"/>
      <c r="T231" s="173"/>
      <c r="U231" s="173"/>
      <c r="V231" s="173"/>
      <c r="W231" s="173"/>
      <c r="X231" s="173"/>
      <c r="Y231" s="211">
        <f>(AA231-G231*Cars_fit!$B$2-H231*Cars_fit!$C$2-I231*Cars_fit!$D$2-J231*Cars_fit!$E$2-K231*Cars_fit!$F$2)</f>
        <v>1092.1326406938438</v>
      </c>
      <c r="Z231" s="211">
        <f>C231*Chls_fit!$B$2+D231*Chls_fit!$C$2+E231*Chls_fit!$D$2+F231*Chls_fit!$E$2+G231*Cars_fit!$B$2+H231*Cars_fit!$C$2+I231*Cars_fit!$D$2+J231*Cars_fit!$E$2+K231*Cars_fit!$F$2</f>
        <v>608927.88556646917</v>
      </c>
      <c r="AA231" s="213">
        <f>(B231-C231*Chls_fit!$B$2-D231*Chls_fit!$C$2-E231*Chls_fit!$D$2-F231*Chls_fit!$E$2)</f>
        <v>8332.574639017861</v>
      </c>
      <c r="AD231" s="36"/>
      <c r="AE231" s="36"/>
    </row>
    <row r="232" spans="1:31" x14ac:dyDescent="0.25">
      <c r="A232" s="18">
        <v>441.999999999995</v>
      </c>
      <c r="B232" s="18">
        <f>single_sample!B232*1000000</f>
        <v>580014.66074152093</v>
      </c>
      <c r="C232" s="35">
        <v>40729</v>
      </c>
      <c r="D232" s="84">
        <v>35186</v>
      </c>
      <c r="E232" s="87">
        <v>57065</v>
      </c>
      <c r="F232" s="36">
        <v>60429</v>
      </c>
      <c r="G232" s="9">
        <v>132255</v>
      </c>
      <c r="H232" s="10">
        <v>153782</v>
      </c>
      <c r="I232" s="11">
        <v>132759</v>
      </c>
      <c r="J232" s="208">
        <v>117598</v>
      </c>
      <c r="K232" s="13">
        <v>116881</v>
      </c>
      <c r="R232" s="11">
        <f>A381</f>
        <v>501.59999999999098</v>
      </c>
      <c r="S232" s="173">
        <f>G381</f>
        <v>4376</v>
      </c>
      <c r="T232" s="173">
        <f>H381</f>
        <v>5115</v>
      </c>
      <c r="U232" s="173">
        <f>I381</f>
        <v>20974</v>
      </c>
      <c r="V232" s="173">
        <f>J381</f>
        <v>57936</v>
      </c>
      <c r="W232" s="173">
        <f>K381</f>
        <v>48243</v>
      </c>
      <c r="X232" s="173">
        <f>AA381</f>
        <v>3439.339453800103</v>
      </c>
      <c r="Y232" s="211">
        <f>(AA232-G232*Cars_fit!$B$2-H232*Cars_fit!$C$2-I232*Cars_fit!$D$2-J232*Cars_fit!$E$2-K232*Cars_fit!$F$2)</f>
        <v>727.49401599767634</v>
      </c>
      <c r="Z232" s="211">
        <f>C232*Chls_fit!$B$2+D232*Chls_fit!$C$2+E232*Chls_fit!$D$2+F232*Chls_fit!$E$2+G232*Cars_fit!$B$2+H232*Cars_fit!$C$2+I232*Cars_fit!$D$2+J232*Cars_fit!$E$2+K232*Cars_fit!$F$2</f>
        <v>579287.16672552342</v>
      </c>
      <c r="AA232" s="213">
        <f>(B232-C232*Chls_fit!$B$2-D232*Chls_fit!$C$2-E232*Chls_fit!$D$2-F232*Chls_fit!$E$2)</f>
        <v>7959.7404076757084</v>
      </c>
      <c r="AC232">
        <f t="shared" si="33"/>
        <v>21128.539942713302</v>
      </c>
      <c r="AD232" s="36"/>
      <c r="AE232" s="36"/>
    </row>
    <row r="233" spans="1:31" x14ac:dyDescent="0.25">
      <c r="A233" s="18">
        <v>442.39999999999498</v>
      </c>
      <c r="B233" s="18">
        <f>single_sample!B233*1000000</f>
        <v>550963.18394784501</v>
      </c>
      <c r="C233" s="35">
        <v>38423</v>
      </c>
      <c r="D233" s="84">
        <v>32796</v>
      </c>
      <c r="E233" s="87">
        <v>57690</v>
      </c>
      <c r="F233" s="36">
        <v>61473</v>
      </c>
      <c r="G233" s="9">
        <v>131293</v>
      </c>
      <c r="H233" s="10">
        <v>154118</v>
      </c>
      <c r="I233" s="11">
        <v>134266</v>
      </c>
      <c r="J233" s="208">
        <v>118624</v>
      </c>
      <c r="K233" s="13">
        <v>117763</v>
      </c>
      <c r="S233" s="173"/>
      <c r="T233" s="173"/>
      <c r="U233" s="173"/>
      <c r="V233" s="173"/>
      <c r="W233" s="173"/>
      <c r="X233" s="173"/>
      <c r="Y233" s="211">
        <f>(AA233-G233*Cars_fit!$B$2-H233*Cars_fit!$C$2-I233*Cars_fit!$D$2-J233*Cars_fit!$E$2-K233*Cars_fit!$F$2)</f>
        <v>669.20109690005711</v>
      </c>
      <c r="Z233" s="211">
        <f>C233*Chls_fit!$B$2+D233*Chls_fit!$C$2+E233*Chls_fit!$D$2+F233*Chls_fit!$E$2+G233*Cars_fit!$B$2+H233*Cars_fit!$C$2+I233*Cars_fit!$D$2+J233*Cars_fit!$E$2+K233*Cars_fit!$F$2</f>
        <v>550293.98285094497</v>
      </c>
      <c r="AA233" s="213">
        <f>(B233-C233*Chls_fit!$B$2-D233*Chls_fit!$C$2-E233*Chls_fit!$D$2-F233*Chls_fit!$E$2)</f>
        <v>7888.2832303886607</v>
      </c>
      <c r="AD233" s="36"/>
      <c r="AE233" s="36"/>
    </row>
    <row r="234" spans="1:31" x14ac:dyDescent="0.25">
      <c r="A234" s="18">
        <v>442.79999999999501</v>
      </c>
      <c r="B234" s="18">
        <f>single_sample!B234*1000000</f>
        <v>523258.05102854496</v>
      </c>
      <c r="C234" s="35">
        <v>36222</v>
      </c>
      <c r="D234" s="84">
        <v>30501</v>
      </c>
      <c r="E234" s="87">
        <v>58403</v>
      </c>
      <c r="F234" s="36">
        <v>62639</v>
      </c>
      <c r="G234" s="9">
        <v>130224</v>
      </c>
      <c r="H234" s="10">
        <v>154265</v>
      </c>
      <c r="I234" s="11">
        <v>135654</v>
      </c>
      <c r="J234" s="208">
        <v>119649</v>
      </c>
      <c r="K234" s="13">
        <v>118608</v>
      </c>
      <c r="R234" s="11">
        <f>A383</f>
        <v>502.399999999991</v>
      </c>
      <c r="S234" s="173">
        <f>G383</f>
        <v>4085</v>
      </c>
      <c r="T234" s="173">
        <f>H383</f>
        <v>4724</v>
      </c>
      <c r="U234" s="173">
        <f>I383</f>
        <v>18917</v>
      </c>
      <c r="V234" s="173">
        <f>J383</f>
        <v>54041</v>
      </c>
      <c r="W234" s="173">
        <f>K383</f>
        <v>45107</v>
      </c>
      <c r="X234" s="173">
        <f>AA383</f>
        <v>3054.7022243644906</v>
      </c>
      <c r="Y234" s="211">
        <f>(AA234-G234*Cars_fit!$B$2-H234*Cars_fit!$C$2-I234*Cars_fit!$D$2-J234*Cars_fit!$E$2-K234*Cars_fit!$F$2)</f>
        <v>523.17132708640975</v>
      </c>
      <c r="Z234" s="211">
        <f>C234*Chls_fit!$B$2+D234*Chls_fit!$C$2+E234*Chls_fit!$D$2+F234*Chls_fit!$E$2+G234*Cars_fit!$B$2+H234*Cars_fit!$C$2+I234*Cars_fit!$D$2+J234*Cars_fit!$E$2+K234*Cars_fit!$F$2</f>
        <v>522734.8797014585</v>
      </c>
      <c r="AA234" s="213">
        <f>(B234-C234*Chls_fit!$B$2-D234*Chls_fit!$C$2-E234*Chls_fit!$D$2-F234*Chls_fit!$E$2)</f>
        <v>7724.5486942684656</v>
      </c>
      <c r="AC234">
        <f t="shared" si="33"/>
        <v>21032.009919596701</v>
      </c>
      <c r="AD234" s="36"/>
      <c r="AE234" s="36"/>
    </row>
    <row r="235" spans="1:31" x14ac:dyDescent="0.25">
      <c r="A235" s="18">
        <v>443.19999999999499</v>
      </c>
      <c r="B235" s="18">
        <f>single_sample!B235*1000000</f>
        <v>496970.50692349399</v>
      </c>
      <c r="C235" s="35">
        <v>34102</v>
      </c>
      <c r="D235" s="84">
        <v>28364</v>
      </c>
      <c r="E235" s="87">
        <v>59190</v>
      </c>
      <c r="F235" s="36">
        <v>63876</v>
      </c>
      <c r="G235" s="9">
        <v>128982</v>
      </c>
      <c r="H235" s="10">
        <v>154297</v>
      </c>
      <c r="I235" s="11">
        <v>137052</v>
      </c>
      <c r="J235" s="208">
        <v>120782</v>
      </c>
      <c r="K235" s="13">
        <v>119486</v>
      </c>
      <c r="S235" s="173"/>
      <c r="T235" s="173"/>
      <c r="U235" s="173"/>
      <c r="V235" s="173"/>
      <c r="W235" s="173"/>
      <c r="X235" s="173"/>
      <c r="Y235" s="211">
        <f>(AA235-G235*Cars_fit!$B$2-H235*Cars_fit!$C$2-I235*Cars_fit!$D$2-J235*Cars_fit!$E$2-K235*Cars_fit!$F$2)</f>
        <v>150.77596625079741</v>
      </c>
      <c r="Z235" s="211">
        <f>C235*Chls_fit!$B$2+D235*Chls_fit!$C$2+E235*Chls_fit!$D$2+F235*Chls_fit!$E$2+G235*Cars_fit!$B$2+H235*Cars_fit!$C$2+I235*Cars_fit!$D$2+J235*Cars_fit!$E$2+K235*Cars_fit!$F$2</f>
        <v>496819.73095724318</v>
      </c>
      <c r="AA235" s="213">
        <f>(B235-C235*Chls_fit!$B$2-D235*Chls_fit!$C$2-E235*Chls_fit!$D$2-F235*Chls_fit!$E$2)</f>
        <v>7329.2209540737822</v>
      </c>
      <c r="AD235" s="36"/>
      <c r="AE235" s="36"/>
    </row>
    <row r="236" spans="1:31" x14ac:dyDescent="0.25">
      <c r="A236" s="18">
        <v>443.59999999999502</v>
      </c>
      <c r="B236" s="18">
        <f>single_sample!B236*1000000</f>
        <v>471159.03663971397</v>
      </c>
      <c r="C236" s="35">
        <v>32009</v>
      </c>
      <c r="D236" s="84">
        <v>26300</v>
      </c>
      <c r="E236" s="87">
        <v>60056</v>
      </c>
      <c r="F236" s="36">
        <v>65214</v>
      </c>
      <c r="G236" s="9">
        <v>127745</v>
      </c>
      <c r="H236" s="10">
        <v>154125</v>
      </c>
      <c r="I236" s="11">
        <v>138335</v>
      </c>
      <c r="J236" s="208">
        <v>121837</v>
      </c>
      <c r="K236" s="13">
        <v>120433</v>
      </c>
      <c r="R236" s="11">
        <f>A385</f>
        <v>503.19999999999101</v>
      </c>
      <c r="S236" s="173">
        <f>G385</f>
        <v>3884</v>
      </c>
      <c r="T236" s="173">
        <f>H385</f>
        <v>4412</v>
      </c>
      <c r="U236" s="173">
        <f>I385</f>
        <v>17099</v>
      </c>
      <c r="V236" s="173">
        <f>J385</f>
        <v>50407</v>
      </c>
      <c r="W236" s="173">
        <f>K385</f>
        <v>42220</v>
      </c>
      <c r="X236" s="173">
        <f>AA385</f>
        <v>3269.1259902597476</v>
      </c>
      <c r="Y236" s="211">
        <f>(AA236-G236*Cars_fit!$B$2-H236*Cars_fit!$C$2-I236*Cars_fit!$D$2-J236*Cars_fit!$E$2-K236*Cars_fit!$F$2)</f>
        <v>-526.35823824752424</v>
      </c>
      <c r="Z236" s="211">
        <f>C236*Chls_fit!$B$2+D236*Chls_fit!$C$2+E236*Chls_fit!$D$2+F236*Chls_fit!$E$2+G236*Cars_fit!$B$2+H236*Cars_fit!$C$2+I236*Cars_fit!$D$2+J236*Cars_fit!$E$2+K236*Cars_fit!$F$2</f>
        <v>471685.39487796149</v>
      </c>
      <c r="AA236" s="213">
        <f>(B236-C236*Chls_fit!$B$2-D236*Chls_fit!$C$2-E236*Chls_fit!$D$2-F236*Chls_fit!$E$2)</f>
        <v>6630.8983160965072</v>
      </c>
      <c r="AC236">
        <f t="shared" si="33"/>
        <v>20998.140372197999</v>
      </c>
      <c r="AD236" s="36"/>
      <c r="AE236" s="36"/>
    </row>
    <row r="237" spans="1:31" x14ac:dyDescent="0.25">
      <c r="A237" s="18">
        <v>443.999999999995</v>
      </c>
      <c r="B237" s="18">
        <f>single_sample!B237*1000000</f>
        <v>446876.10420517199</v>
      </c>
      <c r="C237" s="35">
        <v>29996</v>
      </c>
      <c r="D237" s="84">
        <v>24345</v>
      </c>
      <c r="E237" s="87">
        <v>60999</v>
      </c>
      <c r="F237" s="36">
        <v>66692</v>
      </c>
      <c r="G237" s="9">
        <v>126284</v>
      </c>
      <c r="H237" s="10">
        <v>153841</v>
      </c>
      <c r="I237" s="11">
        <v>139587</v>
      </c>
      <c r="J237" s="208">
        <v>122915</v>
      </c>
      <c r="K237" s="13">
        <v>121331</v>
      </c>
      <c r="S237" s="173"/>
      <c r="T237" s="173"/>
      <c r="U237" s="173"/>
      <c r="V237" s="173"/>
      <c r="W237" s="173"/>
      <c r="X237" s="173"/>
      <c r="Y237" s="211">
        <f>(AA237-G237*Cars_fit!$B$2-H237*Cars_fit!$C$2-I237*Cars_fit!$D$2-J237*Cars_fit!$E$2-K237*Cars_fit!$F$2)</f>
        <v>-1045.8990838166837</v>
      </c>
      <c r="Z237" s="211">
        <f>C237*Chls_fit!$B$2+D237*Chls_fit!$C$2+E237*Chls_fit!$D$2+F237*Chls_fit!$E$2+G237*Cars_fit!$B$2+H237*Cars_fit!$C$2+I237*Cars_fit!$D$2+J237*Cars_fit!$E$2+K237*Cars_fit!$F$2</f>
        <v>447922.00328898866</v>
      </c>
      <c r="AA237" s="213">
        <f>(B237-C237*Chls_fit!$B$2-D237*Chls_fit!$C$2-E237*Chls_fit!$D$2-F237*Chls_fit!$E$2)</f>
        <v>6081.311666422589</v>
      </c>
      <c r="AD237" s="36"/>
      <c r="AE237" s="36"/>
    </row>
    <row r="238" spans="1:31" x14ac:dyDescent="0.25">
      <c r="A238" s="18">
        <v>444.39999999999498</v>
      </c>
      <c r="B238" s="18">
        <f>single_sample!B238*1000000</f>
        <v>424704.42381684401</v>
      </c>
      <c r="C238" s="35">
        <v>28069</v>
      </c>
      <c r="D238" s="84">
        <v>22530</v>
      </c>
      <c r="E238" s="87">
        <v>61992</v>
      </c>
      <c r="F238" s="36">
        <v>68275</v>
      </c>
      <c r="G238" s="9">
        <v>124842</v>
      </c>
      <c r="H238" s="10">
        <v>153360</v>
      </c>
      <c r="I238" s="11">
        <v>140748</v>
      </c>
      <c r="J238" s="208">
        <v>124044</v>
      </c>
      <c r="K238" s="13">
        <v>122177</v>
      </c>
      <c r="R238" s="11">
        <f>A387</f>
        <v>503.99999999999102</v>
      </c>
      <c r="S238" s="173">
        <f>G387</f>
        <v>3640</v>
      </c>
      <c r="T238" s="173">
        <f>H387</f>
        <v>4130</v>
      </c>
      <c r="U238" s="173">
        <f>I387</f>
        <v>15446</v>
      </c>
      <c r="V238" s="173">
        <f>J387</f>
        <v>46769</v>
      </c>
      <c r="W238" s="173">
        <f>K387</f>
        <v>39373</v>
      </c>
      <c r="X238" s="173">
        <f>AA387</f>
        <v>2949.7581241835924</v>
      </c>
      <c r="Y238" s="211">
        <f>(AA238-G238*Cars_fit!$B$2-H238*Cars_fit!$C$2-I238*Cars_fit!$D$2-J238*Cars_fit!$E$2-K238*Cars_fit!$F$2)</f>
        <v>-1029.0903889162309</v>
      </c>
      <c r="Z238" s="211">
        <f>C238*Chls_fit!$B$2+D238*Chls_fit!$C$2+E238*Chls_fit!$D$2+F238*Chls_fit!$E$2+G238*Cars_fit!$B$2+H238*Cars_fit!$C$2+I238*Cars_fit!$D$2+J238*Cars_fit!$E$2+K238*Cars_fit!$F$2</f>
        <v>425733.51420576021</v>
      </c>
      <c r="AA238" s="213">
        <f>(B238-C238*Chls_fit!$B$2-D238*Chls_fit!$C$2-E238*Chls_fit!$D$2-F238*Chls_fit!$E$2)</f>
        <v>6067.5471648066814</v>
      </c>
      <c r="AC238">
        <f t="shared" si="33"/>
        <v>20671.417083681499</v>
      </c>
      <c r="AD238" s="36"/>
      <c r="AE238" s="36"/>
    </row>
    <row r="239" spans="1:31" x14ac:dyDescent="0.25">
      <c r="A239" s="18">
        <v>444.79999999999501</v>
      </c>
      <c r="B239" s="18">
        <f>single_sample!B239*1000000</f>
        <v>403353.862926737</v>
      </c>
      <c r="C239" s="35">
        <v>26218</v>
      </c>
      <c r="D239" s="84">
        <v>20795</v>
      </c>
      <c r="E239" s="87">
        <v>63079</v>
      </c>
      <c r="F239" s="36">
        <v>69942</v>
      </c>
      <c r="G239" s="9">
        <v>123228</v>
      </c>
      <c r="H239" s="10">
        <v>152749</v>
      </c>
      <c r="I239" s="11">
        <v>141826</v>
      </c>
      <c r="J239" s="208">
        <v>125163</v>
      </c>
      <c r="K239" s="13">
        <v>123052</v>
      </c>
      <c r="S239" s="173"/>
      <c r="T239" s="173"/>
      <c r="U239" s="173"/>
      <c r="V239" s="173"/>
      <c r="W239" s="173"/>
      <c r="X239" s="173"/>
      <c r="Y239" s="211">
        <f>(AA239-G239*Cars_fit!$B$2-H239*Cars_fit!$C$2-I239*Cars_fit!$D$2-J239*Cars_fit!$E$2-K239*Cars_fit!$F$2)</f>
        <v>-1316.1696478761687</v>
      </c>
      <c r="Z239" s="211">
        <f>C239*Chls_fit!$B$2+D239*Chls_fit!$C$2+E239*Chls_fit!$D$2+F239*Chls_fit!$E$2+G239*Cars_fit!$B$2+H239*Cars_fit!$C$2+I239*Cars_fit!$D$2+J239*Cars_fit!$E$2+K239*Cars_fit!$F$2</f>
        <v>404670.03257461317</v>
      </c>
      <c r="AA239" s="213">
        <f>(B239-C239*Chls_fit!$B$2-D239*Chls_fit!$C$2-E239*Chls_fit!$D$2-F239*Chls_fit!$E$2)</f>
        <v>5744.6105764651584</v>
      </c>
      <c r="AD239" s="36"/>
      <c r="AE239" s="36"/>
    </row>
    <row r="240" spans="1:31" x14ac:dyDescent="0.25">
      <c r="A240" s="18">
        <v>445.19999999999499</v>
      </c>
      <c r="B240" s="18">
        <f>single_sample!B240*1000000</f>
        <v>383761.208728117</v>
      </c>
      <c r="C240" s="35">
        <v>24434</v>
      </c>
      <c r="D240" s="84">
        <v>19180</v>
      </c>
      <c r="E240" s="87">
        <v>64269</v>
      </c>
      <c r="F240" s="36">
        <v>71762</v>
      </c>
      <c r="G240" s="9">
        <v>121601</v>
      </c>
      <c r="H240" s="10">
        <v>151985</v>
      </c>
      <c r="I240" s="11">
        <v>142829</v>
      </c>
      <c r="J240" s="208">
        <v>126351</v>
      </c>
      <c r="K240" s="13">
        <v>123911</v>
      </c>
      <c r="R240" s="11">
        <f>A389</f>
        <v>504.79999999999097</v>
      </c>
      <c r="S240" s="173">
        <f>G389</f>
        <v>3454</v>
      </c>
      <c r="T240" s="173">
        <f>H389</f>
        <v>3857</v>
      </c>
      <c r="U240" s="173">
        <f>I389</f>
        <v>13958</v>
      </c>
      <c r="V240" s="173">
        <f>J389</f>
        <v>43426</v>
      </c>
      <c r="W240" s="173">
        <f>K389</f>
        <v>36629</v>
      </c>
      <c r="X240" s="173">
        <f>AA389</f>
        <v>2767.0937170926431</v>
      </c>
      <c r="Y240" s="211">
        <f>(AA240-G240*Cars_fit!$B$2-H240*Cars_fit!$C$2-I240*Cars_fit!$D$2-J240*Cars_fit!$E$2-K240*Cars_fit!$F$2)</f>
        <v>-1240.8546371711714</v>
      </c>
      <c r="Z240" s="211">
        <f>C240*Chls_fit!$B$2+D240*Chls_fit!$C$2+E240*Chls_fit!$D$2+F240*Chls_fit!$E$2+G240*Cars_fit!$B$2+H240*Cars_fit!$C$2+I240*Cars_fit!$D$2+J240*Cars_fit!$E$2+K240*Cars_fit!$F$2</f>
        <v>385002.06336528814</v>
      </c>
      <c r="AA240" s="213">
        <f>(B240-C240*Chls_fit!$B$2-D240*Chls_fit!$C$2-E240*Chls_fit!$D$2-F240*Chls_fit!$E$2)</f>
        <v>5783.2546439360958</v>
      </c>
      <c r="AC240">
        <f t="shared" si="33"/>
        <v>20433.831106442001</v>
      </c>
      <c r="AD240" s="36"/>
      <c r="AE240" s="36"/>
    </row>
    <row r="241" spans="1:31" x14ac:dyDescent="0.25">
      <c r="A241" s="18">
        <v>445.59999999999502</v>
      </c>
      <c r="B241" s="18">
        <f>single_sample!B241*1000000</f>
        <v>365301.09889818</v>
      </c>
      <c r="C241" s="35">
        <v>22773</v>
      </c>
      <c r="D241" s="84">
        <v>17678</v>
      </c>
      <c r="E241" s="87">
        <v>65583</v>
      </c>
      <c r="F241" s="36">
        <v>73653</v>
      </c>
      <c r="G241" s="9">
        <v>119880</v>
      </c>
      <c r="H241" s="10">
        <v>151072</v>
      </c>
      <c r="I241" s="11">
        <v>143708</v>
      </c>
      <c r="J241" s="208">
        <v>127473</v>
      </c>
      <c r="K241" s="13">
        <v>124716</v>
      </c>
      <c r="S241" s="173"/>
      <c r="T241" s="173"/>
      <c r="U241" s="173"/>
      <c r="V241" s="173"/>
      <c r="W241" s="173"/>
      <c r="X241" s="173"/>
      <c r="Y241" s="211">
        <f>(AA241-G241*Cars_fit!$B$2-H241*Cars_fit!$C$2-I241*Cars_fit!$D$2-J241*Cars_fit!$E$2-K241*Cars_fit!$F$2)</f>
        <v>-1680.0856150671871</v>
      </c>
      <c r="Z241" s="211">
        <f>C241*Chls_fit!$B$2+D241*Chls_fit!$C$2+E241*Chls_fit!$D$2+F241*Chls_fit!$E$2+G241*Cars_fit!$B$2+H241*Cars_fit!$C$2+I241*Cars_fit!$D$2+J241*Cars_fit!$E$2+K241*Cars_fit!$F$2</f>
        <v>366981.18451324722</v>
      </c>
      <c r="AA241" s="213">
        <f>(B241-C241*Chls_fit!$B$2-D241*Chls_fit!$C$2-E241*Chls_fit!$D$2-F241*Chls_fit!$E$2)</f>
        <v>5302.8744130004779</v>
      </c>
      <c r="AD241" s="36"/>
      <c r="AE241" s="36"/>
    </row>
    <row r="242" spans="1:31" x14ac:dyDescent="0.25">
      <c r="A242" s="18">
        <v>445.99999999999397</v>
      </c>
      <c r="B242" s="18">
        <f>single_sample!B242*1000000</f>
        <v>348435.69459218398</v>
      </c>
      <c r="C242" s="35">
        <v>21193</v>
      </c>
      <c r="D242" s="84">
        <v>16278</v>
      </c>
      <c r="E242" s="87">
        <v>66941</v>
      </c>
      <c r="F242" s="36">
        <v>75690</v>
      </c>
      <c r="G242" s="9">
        <v>118153</v>
      </c>
      <c r="H242" s="10">
        <v>150083</v>
      </c>
      <c r="I242" s="11">
        <v>144516</v>
      </c>
      <c r="J242" s="208">
        <v>128565</v>
      </c>
      <c r="K242" s="13">
        <v>125496</v>
      </c>
      <c r="R242" s="11">
        <f>A391</f>
        <v>505.59999999999098</v>
      </c>
      <c r="S242" s="173">
        <f>G391</f>
        <v>3235</v>
      </c>
      <c r="T242" s="173">
        <f>H391</f>
        <v>3605</v>
      </c>
      <c r="U242" s="173">
        <f>I391</f>
        <v>12616</v>
      </c>
      <c r="V242" s="173">
        <f>J391</f>
        <v>40262</v>
      </c>
      <c r="W242" s="173">
        <f>K391</f>
        <v>34058</v>
      </c>
      <c r="X242" s="173">
        <f>AA391</f>
        <v>2915.3597550241943</v>
      </c>
      <c r="Y242" s="211">
        <f>(AA242-G242*Cars_fit!$B$2-H242*Cars_fit!$C$2-I242*Cars_fit!$D$2-J242*Cars_fit!$E$2-K242*Cars_fit!$F$2)</f>
        <v>-1848.3600280031555</v>
      </c>
      <c r="Z242" s="211">
        <f>C242*Chls_fit!$B$2+D242*Chls_fit!$C$2+E242*Chls_fit!$D$2+F242*Chls_fit!$E$2+G242*Cars_fit!$B$2+H242*Cars_fit!$C$2+I242*Cars_fit!$D$2+J242*Cars_fit!$E$2+K242*Cars_fit!$F$2</f>
        <v>350284.05462018721</v>
      </c>
      <c r="AA242" s="213">
        <f>(B242-C242*Chls_fit!$B$2-D242*Chls_fit!$C$2-E242*Chls_fit!$D$2-F242*Chls_fit!$E$2)</f>
        <v>5092.6741276737303</v>
      </c>
      <c r="AC242">
        <f t="shared" si="33"/>
        <v>20474.995887859197</v>
      </c>
      <c r="AD242" s="36"/>
      <c r="AE242" s="36"/>
    </row>
    <row r="243" spans="1:31" x14ac:dyDescent="0.25">
      <c r="A243" s="18">
        <v>446.39999999999498</v>
      </c>
      <c r="B243" s="18">
        <f>single_sample!B243*1000000</f>
        <v>332576.65499469102</v>
      </c>
      <c r="C243" s="35">
        <v>19656</v>
      </c>
      <c r="D243" s="84">
        <v>14959</v>
      </c>
      <c r="E243" s="87">
        <v>68416</v>
      </c>
      <c r="F243" s="36">
        <v>77822</v>
      </c>
      <c r="G243" s="9">
        <v>116271</v>
      </c>
      <c r="H243" s="10">
        <v>148858</v>
      </c>
      <c r="I243" s="11">
        <v>145192</v>
      </c>
      <c r="J243" s="208">
        <v>129631</v>
      </c>
      <c r="K243" s="13">
        <v>126318</v>
      </c>
      <c r="S243" s="173"/>
      <c r="T243" s="173"/>
      <c r="U243" s="173"/>
      <c r="V243" s="173"/>
      <c r="W243" s="173"/>
      <c r="X243" s="173"/>
      <c r="Y243" s="211">
        <f>(AA243-G243*Cars_fit!$B$2-H243*Cars_fit!$C$2-I243*Cars_fit!$D$2-J243*Cars_fit!$E$2-K243*Cars_fit!$F$2)</f>
        <v>-1957.347984047416</v>
      </c>
      <c r="Z243" s="211">
        <f>C243*Chls_fit!$B$2+D243*Chls_fit!$C$2+E243*Chls_fit!$D$2+F243*Chls_fit!$E$2+G243*Cars_fit!$B$2+H243*Cars_fit!$C$2+I243*Cars_fit!$D$2+J243*Cars_fit!$E$2+K243*Cars_fit!$F$2</f>
        <v>334534.0029787384</v>
      </c>
      <c r="AA243" s="213">
        <f>(B243-C243*Chls_fit!$B$2-D243*Chls_fit!$C$2-E243*Chls_fit!$D$2-F243*Chls_fit!$E$2)</f>
        <v>4937.3597131579081</v>
      </c>
      <c r="AD243" s="36"/>
      <c r="AE243" s="36"/>
    </row>
    <row r="244" spans="1:31" x14ac:dyDescent="0.25">
      <c r="A244" s="18">
        <v>446.79999999999399</v>
      </c>
      <c r="B244" s="18">
        <f>single_sample!B244*1000000</f>
        <v>318453.41213095002</v>
      </c>
      <c r="C244" s="35">
        <v>18242</v>
      </c>
      <c r="D244" s="84">
        <v>13756</v>
      </c>
      <c r="E244" s="87">
        <v>69962</v>
      </c>
      <c r="F244" s="36">
        <v>80034</v>
      </c>
      <c r="G244" s="9">
        <v>114492</v>
      </c>
      <c r="H244" s="10">
        <v>147595</v>
      </c>
      <c r="I244" s="11">
        <v>145814</v>
      </c>
      <c r="J244" s="208">
        <v>130809</v>
      </c>
      <c r="K244" s="13">
        <v>127101</v>
      </c>
      <c r="R244" s="11">
        <f>A393</f>
        <v>506.399999999991</v>
      </c>
      <c r="S244" s="173">
        <f>G393</f>
        <v>3131</v>
      </c>
      <c r="T244" s="173">
        <f>H393</f>
        <v>3423</v>
      </c>
      <c r="U244" s="173">
        <f>I393</f>
        <v>11440</v>
      </c>
      <c r="V244" s="173">
        <f>J393</f>
        <v>37227</v>
      </c>
      <c r="W244" s="173">
        <f>K393</f>
        <v>31648</v>
      </c>
      <c r="X244" s="173">
        <f>AA393</f>
        <v>3001.3887014902089</v>
      </c>
      <c r="Y244" s="211">
        <f>(AA244-G244*Cars_fit!$B$2-H244*Cars_fit!$C$2-I244*Cars_fit!$D$2-J244*Cars_fit!$E$2-K244*Cars_fit!$F$2)</f>
        <v>-1978.5101467015693</v>
      </c>
      <c r="Z244" s="211">
        <f>C244*Chls_fit!$B$2+D244*Chls_fit!$C$2+E244*Chls_fit!$D$2+F244*Chls_fit!$E$2+G244*Cars_fit!$B$2+H244*Cars_fit!$C$2+I244*Cars_fit!$D$2+J244*Cars_fit!$E$2+K244*Cars_fit!$F$2</f>
        <v>320431.92227765155</v>
      </c>
      <c r="AA244" s="213">
        <f>(B244-C244*Chls_fit!$B$2-D244*Chls_fit!$C$2-E244*Chls_fit!$D$2-F244*Chls_fit!$E$2)</f>
        <v>4872.5428239527755</v>
      </c>
      <c r="AC244">
        <f t="shared" si="33"/>
        <v>20625.8616929458</v>
      </c>
      <c r="AD244" s="36"/>
      <c r="AE244" s="36"/>
    </row>
    <row r="245" spans="1:31" x14ac:dyDescent="0.25">
      <c r="A245" s="18">
        <v>447.19999999999402</v>
      </c>
      <c r="B245" s="18">
        <f>single_sample!B245*1000000</f>
        <v>305200.46442687401</v>
      </c>
      <c r="C245" s="35">
        <v>16914</v>
      </c>
      <c r="D245" s="84">
        <v>12620</v>
      </c>
      <c r="E245" s="87">
        <v>71601</v>
      </c>
      <c r="F245" s="36">
        <v>82342</v>
      </c>
      <c r="G245" s="9">
        <v>112574</v>
      </c>
      <c r="H245" s="10">
        <v>146177</v>
      </c>
      <c r="I245" s="11">
        <v>146286</v>
      </c>
      <c r="J245" s="208">
        <v>131896</v>
      </c>
      <c r="K245" s="13">
        <v>127835</v>
      </c>
      <c r="S245" s="173"/>
      <c r="T245" s="173"/>
      <c r="U245" s="173"/>
      <c r="V245" s="173"/>
      <c r="W245" s="173"/>
      <c r="X245" s="173"/>
      <c r="Y245" s="211">
        <f>(AA245-G245*Cars_fit!$B$2-H245*Cars_fit!$C$2-I245*Cars_fit!$D$2-J245*Cars_fit!$E$2-K245*Cars_fit!$F$2)</f>
        <v>-2240.9657638238409</v>
      </c>
      <c r="Z245" s="211">
        <f>C245*Chls_fit!$B$2+D245*Chls_fit!$C$2+E245*Chls_fit!$D$2+F245*Chls_fit!$E$2+G245*Cars_fit!$B$2+H245*Cars_fit!$C$2+I245*Cars_fit!$D$2+J245*Cars_fit!$E$2+K245*Cars_fit!$F$2</f>
        <v>307441.43019069784</v>
      </c>
      <c r="AA245" s="213">
        <f>(B245-C245*Chls_fit!$B$2-D245*Chls_fit!$C$2-E245*Chls_fit!$D$2-F245*Chls_fit!$E$2)</f>
        <v>4560.5127826620446</v>
      </c>
      <c r="AD245" s="36"/>
      <c r="AE245" s="36"/>
    </row>
    <row r="246" spans="1:31" x14ac:dyDescent="0.25">
      <c r="A246" s="18">
        <v>447.59999999999502</v>
      </c>
      <c r="B246" s="18">
        <f>single_sample!B246*1000000</f>
        <v>293362.25312518998</v>
      </c>
      <c r="C246" s="35">
        <v>15644</v>
      </c>
      <c r="D246" s="84">
        <v>11590</v>
      </c>
      <c r="E246" s="87">
        <v>73328</v>
      </c>
      <c r="F246" s="36">
        <v>84769</v>
      </c>
      <c r="G246" s="9">
        <v>110689</v>
      </c>
      <c r="H246" s="10">
        <v>144644</v>
      </c>
      <c r="I246" s="11">
        <v>146677</v>
      </c>
      <c r="J246" s="208">
        <v>132968</v>
      </c>
      <c r="K246" s="13">
        <v>128533</v>
      </c>
      <c r="R246" s="11">
        <f>A395</f>
        <v>507.19999999999101</v>
      </c>
      <c r="S246" s="173">
        <f>G395</f>
        <v>2986</v>
      </c>
      <c r="T246" s="173">
        <f>H395</f>
        <v>3196</v>
      </c>
      <c r="U246" s="173">
        <f>I395</f>
        <v>10348</v>
      </c>
      <c r="V246" s="173">
        <f>J395</f>
        <v>34310</v>
      </c>
      <c r="W246" s="173">
        <f>K395</f>
        <v>29355</v>
      </c>
      <c r="X246" s="173">
        <f>AA395</f>
        <v>2747.1380306593774</v>
      </c>
      <c r="Y246" s="211">
        <f>(AA246-G246*Cars_fit!$B$2-H246*Cars_fit!$C$2-I246*Cars_fit!$D$2-J246*Cars_fit!$E$2-K246*Cars_fit!$F$2)</f>
        <v>-2300.0623525283877</v>
      </c>
      <c r="Z246" s="211">
        <f>C246*Chls_fit!$B$2+D246*Chls_fit!$C$2+E246*Chls_fit!$D$2+F246*Chls_fit!$E$2+G246*Cars_fit!$B$2+H246*Cars_fit!$C$2+I246*Cars_fit!$D$2+J246*Cars_fit!$E$2+K246*Cars_fit!$F$2</f>
        <v>295662.31547771837</v>
      </c>
      <c r="AA246" s="213">
        <f>(B246-C246*Chls_fit!$B$2-D246*Chls_fit!$C$2-E246*Chls_fit!$D$2-F246*Chls_fit!$E$2)</f>
        <v>4452.1625520888338</v>
      </c>
      <c r="AC246">
        <f t="shared" si="33"/>
        <v>20438.695588282302</v>
      </c>
      <c r="AD246" s="36"/>
      <c r="AE246" s="36"/>
    </row>
    <row r="247" spans="1:31" x14ac:dyDescent="0.25">
      <c r="A247" s="18">
        <v>447.99999999999397</v>
      </c>
      <c r="B247" s="18">
        <f>single_sample!B247*1000000</f>
        <v>282737.56793981901</v>
      </c>
      <c r="C247" s="35">
        <v>14483</v>
      </c>
      <c r="D247" s="84">
        <v>10631</v>
      </c>
      <c r="E247" s="87">
        <v>75181</v>
      </c>
      <c r="F247" s="36">
        <v>87258</v>
      </c>
      <c r="G247" s="9">
        <v>108801</v>
      </c>
      <c r="H247" s="10">
        <v>142967</v>
      </c>
      <c r="I247" s="11">
        <v>146914</v>
      </c>
      <c r="J247" s="208">
        <v>134051</v>
      </c>
      <c r="K247" s="13">
        <v>129201</v>
      </c>
      <c r="S247" s="173"/>
      <c r="T247" s="173"/>
      <c r="U247" s="173"/>
      <c r="V247" s="173"/>
      <c r="W247" s="173"/>
      <c r="X247" s="173"/>
      <c r="Y247" s="211">
        <f>(AA247-G247*Cars_fit!$B$2-H247*Cars_fit!$C$2-I247*Cars_fit!$D$2-J247*Cars_fit!$E$2-K247*Cars_fit!$F$2)</f>
        <v>-2427.1488579871148</v>
      </c>
      <c r="Z247" s="211">
        <f>C247*Chls_fit!$B$2+D247*Chls_fit!$C$2+E247*Chls_fit!$D$2+F247*Chls_fit!$E$2+G247*Cars_fit!$B$2+H247*Cars_fit!$C$2+I247*Cars_fit!$D$2+J247*Cars_fit!$E$2+K247*Cars_fit!$F$2</f>
        <v>285164.71679780609</v>
      </c>
      <c r="AA247" s="213">
        <f>(B247-C247*Chls_fit!$B$2-D247*Chls_fit!$C$2-E247*Chls_fit!$D$2-F247*Chls_fit!$E$2)</f>
        <v>4275.0356171474996</v>
      </c>
      <c r="AD247" s="36"/>
      <c r="AE247" s="36"/>
    </row>
    <row r="248" spans="1:31" x14ac:dyDescent="0.25">
      <c r="A248" s="18">
        <v>448.39999999999401</v>
      </c>
      <c r="B248" s="18">
        <f>single_sample!B248*1000000</f>
        <v>272987.27855910797</v>
      </c>
      <c r="C248" s="35">
        <v>13364</v>
      </c>
      <c r="D248" s="84">
        <v>9745</v>
      </c>
      <c r="E248" s="87">
        <v>77070</v>
      </c>
      <c r="F248" s="36">
        <v>89806</v>
      </c>
      <c r="G248" s="9">
        <v>106850</v>
      </c>
      <c r="H248" s="10">
        <v>141117</v>
      </c>
      <c r="I248" s="11">
        <v>147070</v>
      </c>
      <c r="J248" s="208">
        <v>135109</v>
      </c>
      <c r="K248" s="13">
        <v>129826</v>
      </c>
      <c r="R248" s="11">
        <f>A397</f>
        <v>507.99999999999102</v>
      </c>
      <c r="S248" s="173">
        <f>G397</f>
        <v>2848</v>
      </c>
      <c r="T248" s="173">
        <f>H397</f>
        <v>3045</v>
      </c>
      <c r="U248" s="173">
        <f>I397</f>
        <v>9404</v>
      </c>
      <c r="V248" s="173">
        <f>J397</f>
        <v>31567</v>
      </c>
      <c r="W248" s="173">
        <f>K397</f>
        <v>27088</v>
      </c>
      <c r="X248" s="173">
        <f>AA397</f>
        <v>3005.7771429298723</v>
      </c>
      <c r="Y248" s="211">
        <f>(AA248-G248*Cars_fit!$B$2-H248*Cars_fit!$C$2-I248*Cars_fit!$D$2-J248*Cars_fit!$E$2-K248*Cars_fit!$F$2)</f>
        <v>-2489.8222606024597</v>
      </c>
      <c r="Z248" s="211">
        <f>C248*Chls_fit!$B$2+D248*Chls_fit!$C$2+E248*Chls_fit!$D$2+F248*Chls_fit!$E$2+G248*Cars_fit!$B$2+H248*Cars_fit!$C$2+I248*Cars_fit!$D$2+J248*Cars_fit!$E$2+K248*Cars_fit!$F$2</f>
        <v>275477.10081971041</v>
      </c>
      <c r="AA248" s="213">
        <f>(B248-C248*Chls_fit!$B$2-D248*Chls_fit!$C$2-E248*Chls_fit!$D$2-F248*Chls_fit!$E$2)</f>
        <v>4159.1653337175376</v>
      </c>
      <c r="AC248">
        <f t="shared" si="33"/>
        <v>20573.0917643311</v>
      </c>
      <c r="AD248" s="36"/>
      <c r="AE248" s="36"/>
    </row>
    <row r="249" spans="1:31" x14ac:dyDescent="0.25">
      <c r="A249" s="18">
        <v>448.79999999999399</v>
      </c>
      <c r="B249" s="18">
        <f>single_sample!B249*1000000</f>
        <v>264817.96081016003</v>
      </c>
      <c r="C249" s="35">
        <v>12333</v>
      </c>
      <c r="D249" s="84">
        <v>8929</v>
      </c>
      <c r="E249" s="87">
        <v>79066</v>
      </c>
      <c r="F249" s="36">
        <v>92456</v>
      </c>
      <c r="G249" s="9">
        <v>104953</v>
      </c>
      <c r="H249" s="10">
        <v>139296</v>
      </c>
      <c r="I249" s="11">
        <v>147104</v>
      </c>
      <c r="J249" s="208">
        <v>136066</v>
      </c>
      <c r="K249" s="13">
        <v>130431</v>
      </c>
      <c r="S249" s="173"/>
      <c r="T249" s="173"/>
      <c r="U249" s="173"/>
      <c r="V249" s="173"/>
      <c r="W249" s="173"/>
      <c r="X249" s="173"/>
      <c r="Y249" s="211">
        <f>(AA249-G249*Cars_fit!$B$2-H249*Cars_fit!$C$2-I249*Cars_fit!$D$2-J249*Cars_fit!$E$2-K249*Cars_fit!$F$2)</f>
        <v>-2136.305133545759</v>
      </c>
      <c r="Z249" s="211">
        <f>C249*Chls_fit!$B$2+D249*Chls_fit!$C$2+E249*Chls_fit!$D$2+F249*Chls_fit!$E$2+G249*Cars_fit!$B$2+H249*Cars_fit!$C$2+I249*Cars_fit!$D$2+J249*Cars_fit!$E$2+K249*Cars_fit!$F$2</f>
        <v>266954.2659437058</v>
      </c>
      <c r="AA249" s="213">
        <f>(B249-C249*Chls_fit!$B$2-D249*Chls_fit!$C$2-E249*Chls_fit!$D$2-F249*Chls_fit!$E$2)</f>
        <v>4460.8964629832626</v>
      </c>
      <c r="AD249" s="36"/>
      <c r="AE249" s="36"/>
    </row>
    <row r="250" spans="1:31" x14ac:dyDescent="0.25">
      <c r="A250" s="18">
        <v>449.19999999999402</v>
      </c>
      <c r="B250" s="18">
        <f>single_sample!B250*1000000</f>
        <v>257127.04580938199</v>
      </c>
      <c r="C250" s="35">
        <v>11405</v>
      </c>
      <c r="D250" s="84">
        <v>8210</v>
      </c>
      <c r="E250" s="87">
        <v>81149</v>
      </c>
      <c r="F250" s="36">
        <v>95169</v>
      </c>
      <c r="G250" s="9">
        <v>103122</v>
      </c>
      <c r="H250" s="10">
        <v>137312</v>
      </c>
      <c r="I250" s="11">
        <v>147007</v>
      </c>
      <c r="J250" s="208">
        <v>137052</v>
      </c>
      <c r="K250" s="13">
        <v>131001</v>
      </c>
      <c r="R250" s="11">
        <f>A399</f>
        <v>508.79999999999097</v>
      </c>
      <c r="S250" s="173">
        <f>G399</f>
        <v>2624</v>
      </c>
      <c r="T250" s="173">
        <f>H399</f>
        <v>2855</v>
      </c>
      <c r="U250" s="173">
        <f>I399</f>
        <v>8540</v>
      </c>
      <c r="V250" s="173">
        <f>J399</f>
        <v>29106</v>
      </c>
      <c r="W250" s="173">
        <f>K399</f>
        <v>25028</v>
      </c>
      <c r="X250" s="173">
        <f>AA399</f>
        <v>2686.9259484477739</v>
      </c>
      <c r="Y250" s="211">
        <f>(AA250-G250*Cars_fit!$B$2-H250*Cars_fit!$C$2-I250*Cars_fit!$D$2-J250*Cars_fit!$E$2-K250*Cars_fit!$F$2)</f>
        <v>-2696.7467209501528</v>
      </c>
      <c r="Z250" s="211">
        <f>C250*Chls_fit!$B$2+D250*Chls_fit!$C$2+E250*Chls_fit!$D$2+F250*Chls_fit!$E$2+G250*Cars_fit!$B$2+H250*Cars_fit!$C$2+I250*Cars_fit!$D$2+J250*Cars_fit!$E$2+K250*Cars_fit!$F$2</f>
        <v>259823.79253033217</v>
      </c>
      <c r="AA250" s="213">
        <f>(B250-C250*Chls_fit!$B$2-D250*Chls_fit!$C$2-E250*Chls_fit!$D$2-F250*Chls_fit!$E$2)</f>
        <v>3850.1529386000038</v>
      </c>
      <c r="AC250">
        <f t="shared" si="33"/>
        <v>20535.540033804402</v>
      </c>
      <c r="AD250" s="36"/>
      <c r="AE250" s="36"/>
    </row>
    <row r="251" spans="1:31" x14ac:dyDescent="0.25">
      <c r="A251" s="18">
        <v>449.599999999994</v>
      </c>
      <c r="B251" s="18">
        <f>single_sample!B251*1000000</f>
        <v>250437.36669637501</v>
      </c>
      <c r="C251" s="35">
        <v>10505</v>
      </c>
      <c r="D251" s="84">
        <v>7511</v>
      </c>
      <c r="E251" s="87">
        <v>83273</v>
      </c>
      <c r="F251" s="36">
        <v>97836</v>
      </c>
      <c r="G251" s="9">
        <v>101242</v>
      </c>
      <c r="H251" s="10">
        <v>135217</v>
      </c>
      <c r="I251" s="11">
        <v>146798</v>
      </c>
      <c r="J251" s="208">
        <v>138023</v>
      </c>
      <c r="K251" s="13">
        <v>131515</v>
      </c>
      <c r="S251" s="173"/>
      <c r="T251" s="173"/>
      <c r="U251" s="173"/>
      <c r="V251" s="173"/>
      <c r="W251" s="173"/>
      <c r="X251" s="173"/>
      <c r="Y251" s="211">
        <f>(AA251-G251*Cars_fit!$B$2-H251*Cars_fit!$C$2-I251*Cars_fit!$D$2-J251*Cars_fit!$E$2-K251*Cars_fit!$F$2)</f>
        <v>-2549.3873849921797</v>
      </c>
      <c r="Z251" s="211">
        <f>C251*Chls_fit!$B$2+D251*Chls_fit!$C$2+E251*Chls_fit!$D$2+F251*Chls_fit!$E$2+G251*Cars_fit!$B$2+H251*Cars_fit!$C$2+I251*Cars_fit!$D$2+J251*Cars_fit!$E$2+K251*Cars_fit!$F$2</f>
        <v>252986.75408136717</v>
      </c>
      <c r="AA251" s="213">
        <f>(B251-C251*Chls_fit!$B$2-D251*Chls_fit!$C$2-E251*Chls_fit!$D$2-F251*Chls_fit!$E$2)</f>
        <v>3944.2417260892253</v>
      </c>
      <c r="AD251" s="36"/>
      <c r="AE251" s="36"/>
    </row>
    <row r="252" spans="1:31" x14ac:dyDescent="0.25">
      <c r="A252" s="18">
        <v>449.99999999999397</v>
      </c>
      <c r="B252" s="18">
        <f>single_sample!B252*1000000</f>
        <v>244510.377703882</v>
      </c>
      <c r="C252" s="35">
        <v>9685</v>
      </c>
      <c r="D252" s="84">
        <v>6911</v>
      </c>
      <c r="E252" s="87">
        <v>85485</v>
      </c>
      <c r="F252" s="36">
        <v>100611</v>
      </c>
      <c r="G252" s="9">
        <v>99426</v>
      </c>
      <c r="H252" s="10">
        <v>133074</v>
      </c>
      <c r="I252" s="11">
        <v>146498</v>
      </c>
      <c r="J252" s="208">
        <v>138874</v>
      </c>
      <c r="K252" s="13">
        <v>132006</v>
      </c>
      <c r="R252" s="11">
        <f>A401</f>
        <v>509.59999999999098</v>
      </c>
      <c r="S252" s="173">
        <f>G401</f>
        <v>2525</v>
      </c>
      <c r="T252" s="173">
        <f>H401</f>
        <v>2758</v>
      </c>
      <c r="U252" s="173">
        <f>I401</f>
        <v>7833</v>
      </c>
      <c r="V252" s="173">
        <f>J401</f>
        <v>26778</v>
      </c>
      <c r="W252" s="173">
        <f>K401</f>
        <v>23095</v>
      </c>
      <c r="X252" s="173">
        <f>AA401</f>
        <v>2990.7122217089232</v>
      </c>
      <c r="Y252" s="211">
        <f>(AA252-G252*Cars_fit!$B$2-H252*Cars_fit!$C$2-I252*Cars_fit!$D$2-J252*Cars_fit!$E$2-K252*Cars_fit!$F$2)</f>
        <v>-2936.4938006492048</v>
      </c>
      <c r="Z252" s="211">
        <f>C252*Chls_fit!$B$2+D252*Chls_fit!$C$2+E252*Chls_fit!$D$2+F252*Chls_fit!$E$2+G252*Cars_fit!$B$2+H252*Cars_fit!$C$2+I252*Cars_fit!$D$2+J252*Cars_fit!$E$2+K252*Cars_fit!$F$2</f>
        <v>247446.87150453121</v>
      </c>
      <c r="AA252" s="213">
        <f>(B252-C252*Chls_fit!$B$2-D252*Chls_fit!$C$2-E252*Chls_fit!$D$2-F252*Chls_fit!$E$2)</f>
        <v>3505.5529430725874</v>
      </c>
      <c r="AC252">
        <f t="shared" si="33"/>
        <v>20884.702739661701</v>
      </c>
      <c r="AD252" s="36"/>
      <c r="AE252" s="36"/>
    </row>
    <row r="253" spans="1:31" x14ac:dyDescent="0.25">
      <c r="A253" s="18">
        <v>450.39999999999401</v>
      </c>
      <c r="B253" s="18">
        <f>single_sample!B253*1000000</f>
        <v>239976.8280258</v>
      </c>
      <c r="C253" s="35">
        <v>8929</v>
      </c>
      <c r="D253" s="84">
        <v>6319</v>
      </c>
      <c r="E253" s="87">
        <v>87742</v>
      </c>
      <c r="F253" s="36">
        <v>103371</v>
      </c>
      <c r="G253" s="9">
        <v>97648</v>
      </c>
      <c r="H253" s="10">
        <v>130829</v>
      </c>
      <c r="I253" s="11">
        <v>146073</v>
      </c>
      <c r="J253" s="208">
        <v>139696</v>
      </c>
      <c r="K253" s="13">
        <v>132407</v>
      </c>
      <c r="S253" s="173"/>
      <c r="T253" s="173"/>
      <c r="U253" s="173"/>
      <c r="V253" s="173"/>
      <c r="W253" s="173"/>
      <c r="X253" s="173"/>
      <c r="Y253" s="211">
        <f>(AA253-G253*Cars_fit!$B$2-H253*Cars_fit!$C$2-I253*Cars_fit!$D$2-J253*Cars_fit!$E$2-K253*Cars_fit!$F$2)</f>
        <v>-2402.3877473065891</v>
      </c>
      <c r="Z253" s="211">
        <f>C253*Chls_fit!$B$2+D253*Chls_fit!$C$2+E253*Chls_fit!$D$2+F253*Chls_fit!$E$2+G253*Cars_fit!$B$2+H253*Cars_fit!$C$2+I253*Cars_fit!$D$2+J253*Cars_fit!$E$2+K253*Cars_fit!$F$2</f>
        <v>242379.21577310664</v>
      </c>
      <c r="AA253" s="213">
        <f>(B253-C253*Chls_fit!$B$2-D253*Chls_fit!$C$2-E253*Chls_fit!$D$2-F253*Chls_fit!$E$2)</f>
        <v>3987.3406265830708</v>
      </c>
      <c r="AD253" s="36"/>
      <c r="AE253" s="36"/>
    </row>
    <row r="254" spans="1:31" x14ac:dyDescent="0.25">
      <c r="A254" s="18">
        <v>450.79999999999399</v>
      </c>
      <c r="B254" s="18">
        <f>single_sample!B254*1000000</f>
        <v>235466.29928981498</v>
      </c>
      <c r="C254" s="35">
        <v>8207</v>
      </c>
      <c r="D254" s="84">
        <v>5800</v>
      </c>
      <c r="E254" s="87">
        <v>90027</v>
      </c>
      <c r="F254" s="36">
        <v>106142</v>
      </c>
      <c r="G254" s="9">
        <v>95948</v>
      </c>
      <c r="H254" s="10">
        <v>128539</v>
      </c>
      <c r="I254" s="11">
        <v>145538</v>
      </c>
      <c r="J254" s="208">
        <v>140479</v>
      </c>
      <c r="K254" s="13">
        <v>132808</v>
      </c>
      <c r="R254" s="11">
        <f>A403</f>
        <v>510.399999999991</v>
      </c>
      <c r="S254" s="173">
        <f>G403</f>
        <v>2399</v>
      </c>
      <c r="T254" s="173">
        <f>H403</f>
        <v>2586</v>
      </c>
      <c r="U254" s="173">
        <f>I403</f>
        <v>7130</v>
      </c>
      <c r="V254" s="173">
        <f>J403</f>
        <v>24622</v>
      </c>
      <c r="W254" s="173">
        <f>K403</f>
        <v>21302</v>
      </c>
      <c r="X254" s="173">
        <f>AA403</f>
        <v>2891.1383314537929</v>
      </c>
      <c r="Y254" s="211">
        <f>(AA254-G254*Cars_fit!$B$2-H254*Cars_fit!$C$2-I254*Cars_fit!$D$2-J254*Cars_fit!$E$2-K254*Cars_fit!$F$2)</f>
        <v>-2566.8279554490327</v>
      </c>
      <c r="Z254" s="211">
        <f>C254*Chls_fit!$B$2+D254*Chls_fit!$C$2+E254*Chls_fit!$D$2+F254*Chls_fit!$E$2+G254*Cars_fit!$B$2+H254*Cars_fit!$C$2+I254*Cars_fit!$D$2+J254*Cars_fit!$E$2+K254*Cars_fit!$F$2</f>
        <v>238033.12724526398</v>
      </c>
      <c r="AA254" s="213">
        <f>(B254-C254*Chls_fit!$B$2-D254*Chls_fit!$C$2-E254*Chls_fit!$D$2-F254*Chls_fit!$E$2)</f>
        <v>3773.2777956043719</v>
      </c>
      <c r="AC254">
        <f t="shared" si="33"/>
        <v>20835.421130349201</v>
      </c>
      <c r="AD254" s="36"/>
      <c r="AE254" s="36"/>
    </row>
    <row r="255" spans="1:31" x14ac:dyDescent="0.25">
      <c r="A255" s="18">
        <v>451.19999999999402</v>
      </c>
      <c r="B255" s="18">
        <f>single_sample!B255*1000000</f>
        <v>231871.12114789299</v>
      </c>
      <c r="C255" s="35">
        <v>7549</v>
      </c>
      <c r="D255" s="84">
        <v>5326</v>
      </c>
      <c r="E255" s="87">
        <v>92406</v>
      </c>
      <c r="F255" s="36">
        <v>108863</v>
      </c>
      <c r="G255" s="9">
        <v>94274</v>
      </c>
      <c r="H255" s="10">
        <v>126149</v>
      </c>
      <c r="I255" s="11">
        <v>144901</v>
      </c>
      <c r="J255" s="208">
        <v>141201</v>
      </c>
      <c r="K255" s="13">
        <v>133106</v>
      </c>
      <c r="S255" s="173"/>
      <c r="T255" s="173"/>
      <c r="U255" s="173"/>
      <c r="V255" s="173"/>
      <c r="W255" s="173"/>
      <c r="X255" s="173"/>
      <c r="Y255" s="211">
        <f>(AA255-G255*Cars_fit!$B$2-H255*Cars_fit!$C$2-I255*Cars_fit!$D$2-J255*Cars_fit!$E$2-K255*Cars_fit!$F$2)</f>
        <v>-2531.9207589920625</v>
      </c>
      <c r="Z255" s="211">
        <f>C255*Chls_fit!$B$2+D255*Chls_fit!$C$2+E255*Chls_fit!$D$2+F255*Chls_fit!$E$2+G255*Cars_fit!$B$2+H255*Cars_fit!$C$2+I255*Cars_fit!$D$2+J255*Cars_fit!$E$2+K255*Cars_fit!$F$2</f>
        <v>234403.04190688508</v>
      </c>
      <c r="AA255" s="213">
        <f>(B255-C255*Chls_fit!$B$2-D255*Chls_fit!$C$2-E255*Chls_fit!$D$2-F255*Chls_fit!$E$2)</f>
        <v>3757.115624262733</v>
      </c>
      <c r="AD255" s="36"/>
      <c r="AE255" s="36"/>
    </row>
    <row r="256" spans="1:31" x14ac:dyDescent="0.25">
      <c r="A256" s="18">
        <v>451.599999999994</v>
      </c>
      <c r="B256" s="18">
        <f>single_sample!B256*1000000</f>
        <v>228780.73289146202</v>
      </c>
      <c r="C256" s="35">
        <v>6991</v>
      </c>
      <c r="D256" s="84">
        <v>4903</v>
      </c>
      <c r="E256" s="87">
        <v>94773</v>
      </c>
      <c r="F256" s="36">
        <v>111570</v>
      </c>
      <c r="G256" s="9">
        <v>92717</v>
      </c>
      <c r="H256" s="10">
        <v>123765</v>
      </c>
      <c r="I256" s="11">
        <v>144145</v>
      </c>
      <c r="J256" s="208">
        <v>141852</v>
      </c>
      <c r="K256" s="13">
        <v>133405</v>
      </c>
      <c r="R256" s="11">
        <f>A405</f>
        <v>511.19999999999101</v>
      </c>
      <c r="S256" s="173">
        <f>G405</f>
        <v>2281</v>
      </c>
      <c r="T256" s="173">
        <f>H405</f>
        <v>2479</v>
      </c>
      <c r="U256" s="173">
        <f>I405</f>
        <v>6550</v>
      </c>
      <c r="V256" s="173">
        <f>J405</f>
        <v>22448</v>
      </c>
      <c r="W256" s="173">
        <f>K405</f>
        <v>19662</v>
      </c>
      <c r="X256" s="173">
        <f>AA405</f>
        <v>2972.6078674934056</v>
      </c>
      <c r="Y256" s="211">
        <f>(AA256-G256*Cars_fit!$B$2-H256*Cars_fit!$C$2-I256*Cars_fit!$D$2-J256*Cars_fit!$E$2-K256*Cars_fit!$F$2)</f>
        <v>-2943.2826450947955</v>
      </c>
      <c r="Z256" s="211">
        <f>C256*Chls_fit!$B$2+D256*Chls_fit!$C$2+E256*Chls_fit!$D$2+F256*Chls_fit!$E$2+G256*Cars_fit!$B$2+H256*Cars_fit!$C$2+I256*Cars_fit!$D$2+J256*Cars_fit!$E$2+K256*Cars_fit!$F$2</f>
        <v>231724.01553655681</v>
      </c>
      <c r="AA256" s="213">
        <f>(B256-C256*Chls_fit!$B$2-D256*Chls_fit!$C$2-E256*Chls_fit!$D$2-F256*Chls_fit!$E$2)</f>
        <v>3298.7507610231114</v>
      </c>
      <c r="AC256">
        <f t="shared" si="33"/>
        <v>21273.195411192497</v>
      </c>
      <c r="AD256" s="36"/>
      <c r="AE256" s="36"/>
    </row>
    <row r="257" spans="1:31" x14ac:dyDescent="0.25">
      <c r="A257" s="18">
        <v>451.99999999999397</v>
      </c>
      <c r="B257" s="18">
        <f>single_sample!B257*1000000</f>
        <v>226828.61430476099</v>
      </c>
      <c r="C257" s="35">
        <v>6428</v>
      </c>
      <c r="D257" s="84">
        <v>4505</v>
      </c>
      <c r="E257" s="87">
        <v>97156</v>
      </c>
      <c r="F257" s="36">
        <v>114242</v>
      </c>
      <c r="G257" s="9">
        <v>91211</v>
      </c>
      <c r="H257" s="10">
        <v>121354</v>
      </c>
      <c r="I257" s="11">
        <v>143344</v>
      </c>
      <c r="J257" s="208">
        <v>142471</v>
      </c>
      <c r="K257" s="13">
        <v>133603</v>
      </c>
      <c r="S257" s="173"/>
      <c r="T257" s="173"/>
      <c r="U257" s="173"/>
      <c r="V257" s="173"/>
      <c r="W257" s="173"/>
      <c r="X257" s="173"/>
      <c r="Y257" s="211">
        <f>(AA257-G257*Cars_fit!$B$2-H257*Cars_fit!$C$2-I257*Cars_fit!$D$2-J257*Cars_fit!$E$2-K257*Cars_fit!$F$2)</f>
        <v>-2329.5735465156749</v>
      </c>
      <c r="Z257" s="211">
        <f>C257*Chls_fit!$B$2+D257*Chls_fit!$C$2+E257*Chls_fit!$D$2+F257*Chls_fit!$E$2+G257*Cars_fit!$B$2+H257*Cars_fit!$C$2+I257*Cars_fit!$D$2+J257*Cars_fit!$E$2+K257*Cars_fit!$F$2</f>
        <v>229158.18785127663</v>
      </c>
      <c r="AA257" s="213">
        <f>(B257-C257*Chls_fit!$B$2-D257*Chls_fit!$C$2-E257*Chls_fit!$D$2-F257*Chls_fit!$E$2)</f>
        <v>3864.9196993118385</v>
      </c>
      <c r="AD257" s="36"/>
      <c r="AE257" s="36"/>
    </row>
    <row r="258" spans="1:31" x14ac:dyDescent="0.25">
      <c r="A258" s="18">
        <v>452.39999999999401</v>
      </c>
      <c r="B258" s="18">
        <f>single_sample!B258*1000000</f>
        <v>224876.74027295201</v>
      </c>
      <c r="C258" s="35">
        <v>5911</v>
      </c>
      <c r="D258" s="84">
        <v>4140</v>
      </c>
      <c r="E258" s="87">
        <v>99544</v>
      </c>
      <c r="F258" s="36">
        <v>116840</v>
      </c>
      <c r="G258" s="9">
        <v>89841</v>
      </c>
      <c r="H258" s="10">
        <v>118928</v>
      </c>
      <c r="I258" s="11">
        <v>142406</v>
      </c>
      <c r="J258" s="208">
        <v>142973</v>
      </c>
      <c r="K258" s="13">
        <v>133784</v>
      </c>
      <c r="R258" s="11">
        <f>A407</f>
        <v>511.99999999999102</v>
      </c>
      <c r="S258" s="173">
        <f>G407</f>
        <v>2154</v>
      </c>
      <c r="T258" s="173">
        <f>H407</f>
        <v>2346</v>
      </c>
      <c r="U258" s="173">
        <f>I407</f>
        <v>5993</v>
      </c>
      <c r="V258" s="173">
        <f>J407</f>
        <v>20514</v>
      </c>
      <c r="W258" s="173">
        <f>K407</f>
        <v>18087</v>
      </c>
      <c r="X258" s="173">
        <f>AA407</f>
        <v>2677.2617453453754</v>
      </c>
      <c r="Y258" s="211">
        <f>(AA258-G258*Cars_fit!$B$2-H258*Cars_fit!$C$2-I258*Cars_fit!$D$2-J258*Cars_fit!$E$2-K258*Cars_fit!$F$2)</f>
        <v>-2170.0803190003171</v>
      </c>
      <c r="Z258" s="211">
        <f>C258*Chls_fit!$B$2+D258*Chls_fit!$C$2+E258*Chls_fit!$D$2+F258*Chls_fit!$E$2+G258*Cars_fit!$B$2+H258*Cars_fit!$C$2+I258*Cars_fit!$D$2+J258*Cars_fit!$E$2+K258*Cars_fit!$F$2</f>
        <v>227046.8205919523</v>
      </c>
      <c r="AA258" s="213">
        <f>(B258-C258*Chls_fit!$B$2-D258*Chls_fit!$C$2-E258*Chls_fit!$D$2-F258*Chls_fit!$E$2)</f>
        <v>3981.1859504957247</v>
      </c>
      <c r="AC258">
        <f t="shared" si="33"/>
        <v>21265.3766774867</v>
      </c>
      <c r="AD258" s="36"/>
      <c r="AE258" s="36"/>
    </row>
    <row r="259" spans="1:31" x14ac:dyDescent="0.25">
      <c r="A259" s="18">
        <v>452.79999999999399</v>
      </c>
      <c r="B259" s="18">
        <f>single_sample!B259*1000000</f>
        <v>223142.20055347501</v>
      </c>
      <c r="C259" s="35">
        <v>5425</v>
      </c>
      <c r="D259" s="84">
        <v>3817</v>
      </c>
      <c r="E259" s="87">
        <v>101933</v>
      </c>
      <c r="F259" s="36">
        <v>119257</v>
      </c>
      <c r="G259" s="9">
        <v>88546</v>
      </c>
      <c r="H259" s="10">
        <v>116499</v>
      </c>
      <c r="I259" s="11">
        <v>141374</v>
      </c>
      <c r="J259" s="208">
        <v>143388</v>
      </c>
      <c r="K259" s="13">
        <v>133865</v>
      </c>
      <c r="S259" s="173"/>
      <c r="T259" s="173"/>
      <c r="U259" s="173"/>
      <c r="V259" s="173"/>
      <c r="W259" s="173"/>
      <c r="X259" s="173"/>
      <c r="Y259" s="211">
        <f>(AA259-G259*Cars_fit!$B$2-H259*Cars_fit!$C$2-I259*Cars_fit!$D$2-J259*Cars_fit!$E$2-K259*Cars_fit!$F$2)</f>
        <v>-2119.0173296117455</v>
      </c>
      <c r="Z259" s="211">
        <f>C259*Chls_fit!$B$2+D259*Chls_fit!$C$2+E259*Chls_fit!$D$2+F259*Chls_fit!$E$2+G259*Cars_fit!$B$2+H259*Cars_fit!$C$2+I259*Cars_fit!$D$2+J259*Cars_fit!$E$2+K259*Cars_fit!$F$2</f>
        <v>225261.21788308671</v>
      </c>
      <c r="AA259" s="213">
        <f>(B259-C259*Chls_fit!$B$2-D259*Chls_fit!$C$2-E259*Chls_fit!$D$2-F259*Chls_fit!$E$2)</f>
        <v>3989.3370111813419</v>
      </c>
      <c r="AD259" s="36"/>
      <c r="AE259" s="36"/>
    </row>
    <row r="260" spans="1:31" x14ac:dyDescent="0.25">
      <c r="A260" s="18">
        <v>453.19999999999402</v>
      </c>
      <c r="B260" s="18">
        <f>single_sample!B260*1000000</f>
        <v>222237.76489908999</v>
      </c>
      <c r="C260" s="35">
        <v>5014</v>
      </c>
      <c r="D260" s="84">
        <v>3527</v>
      </c>
      <c r="E260" s="87">
        <v>104318</v>
      </c>
      <c r="F260" s="36">
        <v>121676</v>
      </c>
      <c r="G260" s="9">
        <v>87427</v>
      </c>
      <c r="H260" s="10">
        <v>114072</v>
      </c>
      <c r="I260" s="11">
        <v>140269</v>
      </c>
      <c r="J260" s="208">
        <v>143818</v>
      </c>
      <c r="K260" s="13">
        <v>133934</v>
      </c>
      <c r="R260" s="11">
        <f>A409</f>
        <v>512.79999999999097</v>
      </c>
      <c r="S260" s="173">
        <f>G409</f>
        <v>2063</v>
      </c>
      <c r="T260" s="173">
        <f>H409</f>
        <v>2258</v>
      </c>
      <c r="U260" s="173">
        <f>I409</f>
        <v>5539</v>
      </c>
      <c r="V260" s="173">
        <f>J409</f>
        <v>18796</v>
      </c>
      <c r="W260" s="173">
        <f>K409</f>
        <v>16616</v>
      </c>
      <c r="X260" s="173">
        <f>AA409</f>
        <v>3011.6089566706014</v>
      </c>
      <c r="Y260" s="211">
        <f>(AA260-G260*Cars_fit!$B$2-H260*Cars_fit!$C$2-I260*Cars_fit!$D$2-J260*Cars_fit!$E$2-K260*Cars_fit!$F$2)</f>
        <v>-1932.762461268162</v>
      </c>
      <c r="Z260" s="211">
        <f>C260*Chls_fit!$B$2+D260*Chls_fit!$C$2+E260*Chls_fit!$D$2+F260*Chls_fit!$E$2+G260*Cars_fit!$B$2+H260*Cars_fit!$C$2+I260*Cars_fit!$D$2+J260*Cars_fit!$E$2+K260*Cars_fit!$F$2</f>
        <v>224170.52736035813</v>
      </c>
      <c r="AA260" s="213">
        <f>(B260-C260*Chls_fit!$B$2-D260*Chls_fit!$C$2-E260*Chls_fit!$D$2-F260*Chls_fit!$E$2)</f>
        <v>4138.4894199772825</v>
      </c>
      <c r="AC260">
        <f t="shared" ref="AC260:AC278" si="34">B409</f>
        <v>22004.243497990799</v>
      </c>
      <c r="AD260" s="36"/>
      <c r="AE260" s="36"/>
    </row>
    <row r="261" spans="1:31" x14ac:dyDescent="0.25">
      <c r="A261" s="18">
        <v>453.599999999994</v>
      </c>
      <c r="B261" s="18">
        <f>single_sample!B261*1000000</f>
        <v>221339.341978082</v>
      </c>
      <c r="C261" s="35">
        <v>4626</v>
      </c>
      <c r="D261" s="84">
        <v>3257</v>
      </c>
      <c r="E261" s="87">
        <v>106653</v>
      </c>
      <c r="F261" s="36">
        <v>123929</v>
      </c>
      <c r="G261" s="9">
        <v>86358</v>
      </c>
      <c r="H261" s="10">
        <v>111689</v>
      </c>
      <c r="I261" s="11">
        <v>139098</v>
      </c>
      <c r="J261" s="208">
        <v>144181</v>
      </c>
      <c r="K261" s="13">
        <v>133964</v>
      </c>
      <c r="S261" s="173"/>
      <c r="T261" s="173"/>
      <c r="U261" s="173"/>
      <c r="V261" s="173"/>
      <c r="W261" s="173"/>
      <c r="X261" s="173"/>
      <c r="Y261" s="211">
        <f>(AA261-G261*Cars_fit!$B$2-H261*Cars_fit!$C$2-I261*Cars_fit!$D$2-J261*Cars_fit!$E$2-K261*Cars_fit!$F$2)</f>
        <v>-1852.4821848723764</v>
      </c>
      <c r="Z261" s="211">
        <f>C261*Chls_fit!$B$2+D261*Chls_fit!$C$2+E261*Chls_fit!$D$2+F261*Chls_fit!$E$2+G261*Cars_fit!$B$2+H261*Cars_fit!$C$2+I261*Cars_fit!$D$2+J261*Cars_fit!$E$2+K261*Cars_fit!$F$2</f>
        <v>223191.82416295435</v>
      </c>
      <c r="AA261" s="213">
        <f>(B261-C261*Chls_fit!$B$2-D261*Chls_fit!$C$2-E261*Chls_fit!$D$2-F261*Chls_fit!$E$2)</f>
        <v>4182.5072432231682</v>
      </c>
      <c r="AD261" s="36"/>
      <c r="AE261" s="36"/>
    </row>
    <row r="262" spans="1:31" x14ac:dyDescent="0.25">
      <c r="A262" s="18">
        <v>453.99999999999397</v>
      </c>
      <c r="B262" s="18">
        <f>single_sample!B262*1000000</f>
        <v>220211.14097007699</v>
      </c>
      <c r="C262" s="35">
        <v>4287</v>
      </c>
      <c r="D262" s="84">
        <v>3026</v>
      </c>
      <c r="E262" s="87">
        <v>108948</v>
      </c>
      <c r="F262" s="36">
        <v>126136</v>
      </c>
      <c r="G262" s="9">
        <v>85418</v>
      </c>
      <c r="H262" s="10">
        <v>109323</v>
      </c>
      <c r="I262" s="11">
        <v>137844</v>
      </c>
      <c r="J262" s="208">
        <v>144411</v>
      </c>
      <c r="K262" s="13">
        <v>133957</v>
      </c>
      <c r="R262" s="11">
        <f>A411</f>
        <v>513.59999999999104</v>
      </c>
      <c r="S262" s="173">
        <f>G411</f>
        <v>1976</v>
      </c>
      <c r="T262" s="173">
        <f>H411</f>
        <v>2156</v>
      </c>
      <c r="U262" s="173">
        <f>I411</f>
        <v>5094</v>
      </c>
      <c r="V262" s="173">
        <f>J411</f>
        <v>17280</v>
      </c>
      <c r="W262" s="173">
        <f>K411</f>
        <v>15264</v>
      </c>
      <c r="X262" s="173">
        <f>AA411</f>
        <v>3189.7149426455317</v>
      </c>
      <c r="Y262" s="211">
        <f>(AA262-G262*Cars_fit!$B$2-H262*Cars_fit!$C$2-I262*Cars_fit!$D$2-J262*Cars_fit!$E$2-K262*Cars_fit!$F$2)</f>
        <v>-2508.3833219838548</v>
      </c>
      <c r="Z262" s="211">
        <f>C262*Chls_fit!$B$2+D262*Chls_fit!$C$2+E262*Chls_fit!$D$2+F262*Chls_fit!$E$2+G262*Cars_fit!$B$2+H262*Cars_fit!$C$2+I262*Cars_fit!$D$2+J262*Cars_fit!$E$2+K262*Cars_fit!$F$2</f>
        <v>222719.52429206084</v>
      </c>
      <c r="AA262" s="213">
        <f>(B262-C262*Chls_fit!$B$2-D262*Chls_fit!$C$2-E262*Chls_fit!$D$2-F262*Chls_fit!$E$2)</f>
        <v>3493.959507550142</v>
      </c>
      <c r="AC262">
        <f t="shared" si="34"/>
        <v>22456.678735243098</v>
      </c>
      <c r="AD262" s="36"/>
      <c r="AE262" s="36"/>
    </row>
    <row r="263" spans="1:31" x14ac:dyDescent="0.25">
      <c r="A263" s="18">
        <v>454.39999999999401</v>
      </c>
      <c r="B263" s="18">
        <f>single_sample!B263*1000000</f>
        <v>219781.41078888701</v>
      </c>
      <c r="C263" s="35">
        <v>3969</v>
      </c>
      <c r="D263" s="84">
        <v>2796</v>
      </c>
      <c r="E263" s="87">
        <v>111171</v>
      </c>
      <c r="F263" s="36">
        <v>128108</v>
      </c>
      <c r="G263" s="9">
        <v>84631</v>
      </c>
      <c r="H263" s="10">
        <v>107061</v>
      </c>
      <c r="I263" s="11">
        <v>136575</v>
      </c>
      <c r="J263" s="208">
        <v>144535</v>
      </c>
      <c r="K263" s="13">
        <v>133870</v>
      </c>
      <c r="S263" s="173"/>
      <c r="T263" s="173"/>
      <c r="U263" s="173"/>
      <c r="V263" s="173"/>
      <c r="W263" s="173"/>
      <c r="X263" s="173"/>
      <c r="Y263" s="211">
        <f>(AA263-G263*Cars_fit!$B$2-H263*Cars_fit!$C$2-I263*Cars_fit!$D$2-J263*Cars_fit!$E$2-K263*Cars_fit!$F$2)</f>
        <v>-2374.1065635725358</v>
      </c>
      <c r="Z263" s="211">
        <f>C263*Chls_fit!$B$2+D263*Chls_fit!$C$2+E263*Chls_fit!$D$2+F263*Chls_fit!$E$2+G263*Cars_fit!$B$2+H263*Cars_fit!$C$2+I263*Cars_fit!$D$2+J263*Cars_fit!$E$2+K263*Cars_fit!$F$2</f>
        <v>222155.51735245954</v>
      </c>
      <c r="AA263" s="213">
        <f>(B263-C263*Chls_fit!$B$2-D263*Chls_fit!$C$2-E263*Chls_fit!$D$2-F263*Chls_fit!$E$2)</f>
        <v>3599.0558653824264</v>
      </c>
      <c r="AD263" s="36"/>
      <c r="AE263" s="36"/>
    </row>
    <row r="264" spans="1:31" x14ac:dyDescent="0.25">
      <c r="A264" s="18">
        <v>454.79999999999399</v>
      </c>
      <c r="B264" s="18">
        <f>single_sample!B264*1000000</f>
        <v>219502.810060402</v>
      </c>
      <c r="C264" s="35">
        <v>3642</v>
      </c>
      <c r="D264" s="84">
        <v>2587</v>
      </c>
      <c r="E264" s="87">
        <v>113355</v>
      </c>
      <c r="F264" s="36">
        <v>129899</v>
      </c>
      <c r="G264" s="9">
        <v>83977</v>
      </c>
      <c r="H264" s="10">
        <v>104876</v>
      </c>
      <c r="I264" s="11">
        <v>135215</v>
      </c>
      <c r="J264" s="208">
        <v>144604</v>
      </c>
      <c r="K264" s="13">
        <v>133709</v>
      </c>
      <c r="R264" s="11">
        <f>A413</f>
        <v>514.399999999991</v>
      </c>
      <c r="S264" s="173">
        <f>G413</f>
        <v>1890</v>
      </c>
      <c r="T264" s="173">
        <f>H413</f>
        <v>2056</v>
      </c>
      <c r="U264" s="173">
        <f>I413</f>
        <v>4720</v>
      </c>
      <c r="V264" s="173">
        <f>J413</f>
        <v>15690</v>
      </c>
      <c r="W264" s="173">
        <f>K413</f>
        <v>14033</v>
      </c>
      <c r="X264" s="173">
        <f>AA413</f>
        <v>2702.0271139299821</v>
      </c>
      <c r="Y264" s="211">
        <f>(AA264-G264*Cars_fit!$B$2-H264*Cars_fit!$C$2-I264*Cars_fit!$D$2-J264*Cars_fit!$E$2-K264*Cars_fit!$F$2)</f>
        <v>-2001.803915658526</v>
      </c>
      <c r="Z264" s="211">
        <f>C264*Chls_fit!$B$2+D264*Chls_fit!$C$2+E264*Chls_fit!$D$2+F264*Chls_fit!$E$2+G264*Cars_fit!$B$2+H264*Cars_fit!$C$2+I264*Cars_fit!$D$2+J264*Cars_fit!$E$2+K264*Cars_fit!$F$2</f>
        <v>221504.61397606047</v>
      </c>
      <c r="AA264" s="213">
        <f>(B264-C264*Chls_fit!$B$2-D264*Chls_fit!$C$2-E264*Chls_fit!$D$2-F264*Chls_fit!$E$2)</f>
        <v>3945.08971452892</v>
      </c>
      <c r="AC264">
        <f t="shared" si="34"/>
        <v>22638.038946777102</v>
      </c>
      <c r="AD264" s="36"/>
      <c r="AE264" s="36"/>
    </row>
    <row r="265" spans="1:31" x14ac:dyDescent="0.25">
      <c r="A265" s="18">
        <v>455.19999999999402</v>
      </c>
      <c r="B265" s="18">
        <f>single_sample!B265*1000000</f>
        <v>219215.348163783</v>
      </c>
      <c r="C265" s="35">
        <v>3408</v>
      </c>
      <c r="D265" s="84">
        <v>2429</v>
      </c>
      <c r="E265" s="87">
        <v>115437</v>
      </c>
      <c r="F265" s="36">
        <v>131614</v>
      </c>
      <c r="G265" s="9">
        <v>83461</v>
      </c>
      <c r="H265" s="10">
        <v>102737</v>
      </c>
      <c r="I265" s="11">
        <v>133796</v>
      </c>
      <c r="J265" s="208">
        <v>144667</v>
      </c>
      <c r="K265" s="13">
        <v>133538</v>
      </c>
      <c r="S265" s="173"/>
      <c r="T265" s="173"/>
      <c r="U265" s="173"/>
      <c r="V265" s="173"/>
      <c r="W265" s="173"/>
      <c r="X265" s="173"/>
      <c r="Y265" s="211">
        <f>(AA265-G265*Cars_fit!$B$2-H265*Cars_fit!$C$2-I265*Cars_fit!$D$2-J265*Cars_fit!$E$2-K265*Cars_fit!$F$2)</f>
        <v>-2439.3763188153112</v>
      </c>
      <c r="Z265" s="211">
        <f>C265*Chls_fit!$B$2+D265*Chls_fit!$C$2+E265*Chls_fit!$D$2+F265*Chls_fit!$E$2+G265*Cars_fit!$B$2+H265*Cars_fit!$C$2+I265*Cars_fit!$D$2+J265*Cars_fit!$E$2+K265*Cars_fit!$F$2</f>
        <v>221654.72448259831</v>
      </c>
      <c r="AA265" s="213">
        <f>(B265-C265*Chls_fit!$B$2-D265*Chls_fit!$C$2-E265*Chls_fit!$D$2-F265*Chls_fit!$E$2)</f>
        <v>3485.7902094567253</v>
      </c>
      <c r="AD265" s="36"/>
      <c r="AE265" s="36"/>
    </row>
    <row r="266" spans="1:31" x14ac:dyDescent="0.25">
      <c r="A266" s="18">
        <v>455.599999999994</v>
      </c>
      <c r="B266" s="18">
        <f>single_sample!B266*1000000</f>
        <v>219023.17495949598</v>
      </c>
      <c r="C266" s="35">
        <v>3154</v>
      </c>
      <c r="D266" s="84">
        <v>2267</v>
      </c>
      <c r="E266" s="87">
        <v>117417</v>
      </c>
      <c r="F266" s="36">
        <v>133023</v>
      </c>
      <c r="G266" s="9">
        <v>83105</v>
      </c>
      <c r="H266" s="10">
        <v>100724</v>
      </c>
      <c r="I266" s="11">
        <v>132355</v>
      </c>
      <c r="J266" s="208">
        <v>144606</v>
      </c>
      <c r="K266" s="13">
        <v>133306</v>
      </c>
      <c r="R266" s="11">
        <f>A415</f>
        <v>515.19999999999095</v>
      </c>
      <c r="S266" s="173">
        <f>G415</f>
        <v>1815</v>
      </c>
      <c r="T266" s="173">
        <f>H415</f>
        <v>1964</v>
      </c>
      <c r="U266" s="173">
        <f>I415</f>
        <v>4368</v>
      </c>
      <c r="V266" s="173">
        <f>J415</f>
        <v>14341</v>
      </c>
      <c r="W266" s="173">
        <f>K415</f>
        <v>12917</v>
      </c>
      <c r="X266" s="173">
        <f>AA415</f>
        <v>2608.2467998759894</v>
      </c>
      <c r="Y266" s="211">
        <f>(AA266-G266*Cars_fit!$B$2-H266*Cars_fit!$C$2-I266*Cars_fit!$D$2-J266*Cars_fit!$E$2-K266*Cars_fit!$F$2)</f>
        <v>-2322.7419724629367</v>
      </c>
      <c r="Z266" s="211">
        <f>C266*Chls_fit!$B$2+D266*Chls_fit!$C$2+E266*Chls_fit!$D$2+F266*Chls_fit!$E$2+G266*Cars_fit!$B$2+H266*Cars_fit!$C$2+I266*Cars_fit!$D$2+J266*Cars_fit!$E$2+K266*Cars_fit!$F$2</f>
        <v>221345.9169319589</v>
      </c>
      <c r="AA266" s="213">
        <f>(B266-C266*Chls_fit!$B$2-D266*Chls_fit!$C$2-E266*Chls_fit!$D$2-F266*Chls_fit!$E$2)</f>
        <v>3584.8382110788662</v>
      </c>
      <c r="AC266">
        <f t="shared" si="34"/>
        <v>23129.4379099664</v>
      </c>
      <c r="AD266" s="36"/>
      <c r="AE266" s="36"/>
    </row>
    <row r="267" spans="1:31" x14ac:dyDescent="0.25">
      <c r="A267" s="18">
        <v>455.99999999999397</v>
      </c>
      <c r="B267" s="18">
        <f>single_sample!B267*1000000</f>
        <v>218964.159323464</v>
      </c>
      <c r="C267" s="35">
        <v>2891</v>
      </c>
      <c r="D267" s="84">
        <v>2117</v>
      </c>
      <c r="E267" s="87">
        <v>119285</v>
      </c>
      <c r="F267" s="36">
        <v>134274</v>
      </c>
      <c r="G267" s="9">
        <v>82902</v>
      </c>
      <c r="H267" s="10">
        <v>98805</v>
      </c>
      <c r="I267" s="11">
        <v>130878</v>
      </c>
      <c r="J267" s="208">
        <v>144475</v>
      </c>
      <c r="K267" s="13">
        <v>133030</v>
      </c>
      <c r="S267" s="173"/>
      <c r="T267" s="173"/>
      <c r="U267" s="173"/>
      <c r="V267" s="173"/>
      <c r="W267" s="173"/>
      <c r="X267" s="173"/>
      <c r="Y267" s="211">
        <f>(AA267-G267*Cars_fit!$B$2-H267*Cars_fit!$C$2-I267*Cars_fit!$D$2-J267*Cars_fit!$E$2-K267*Cars_fit!$F$2)</f>
        <v>-1901.4309126548819</v>
      </c>
      <c r="Z267" s="211">
        <f>C267*Chls_fit!$B$2+D267*Chls_fit!$C$2+E267*Chls_fit!$D$2+F267*Chls_fit!$E$2+G267*Cars_fit!$B$2+H267*Cars_fit!$C$2+I267*Cars_fit!$D$2+J267*Cars_fit!$E$2+K267*Cars_fit!$F$2</f>
        <v>220865.59023611888</v>
      </c>
      <c r="AA267" s="213">
        <f>(B267-C267*Chls_fit!$B$2-D267*Chls_fit!$C$2-E267*Chls_fit!$D$2-F267*Chls_fit!$E$2)</f>
        <v>3992.8488501838146</v>
      </c>
      <c r="AD267" s="36"/>
      <c r="AE267" s="36"/>
    </row>
    <row r="268" spans="1:31" x14ac:dyDescent="0.25">
      <c r="A268" s="18">
        <v>456.39999999999401</v>
      </c>
      <c r="B268" s="18">
        <f>single_sample!B268*1000000</f>
        <v>218727.30777616199</v>
      </c>
      <c r="C268" s="35">
        <v>2699</v>
      </c>
      <c r="D268" s="84">
        <v>1972</v>
      </c>
      <c r="E268" s="87">
        <v>121022</v>
      </c>
      <c r="F268" s="36">
        <v>135270</v>
      </c>
      <c r="G268" s="9">
        <v>82850</v>
      </c>
      <c r="H268" s="10">
        <v>97018</v>
      </c>
      <c r="I268" s="11">
        <v>129375</v>
      </c>
      <c r="J268" s="208">
        <v>144291</v>
      </c>
      <c r="K268" s="13">
        <v>132709</v>
      </c>
      <c r="R268" s="11">
        <f>A417</f>
        <v>515.99999999999102</v>
      </c>
      <c r="S268" s="173">
        <f>G417</f>
        <v>1737</v>
      </c>
      <c r="T268" s="173">
        <f>H417</f>
        <v>1859</v>
      </c>
      <c r="U268" s="173">
        <f>I417</f>
        <v>4047</v>
      </c>
      <c r="V268" s="173">
        <f>J417</f>
        <v>13136</v>
      </c>
      <c r="W268" s="173">
        <f>K417</f>
        <v>11857</v>
      </c>
      <c r="X268" s="173">
        <f>AA417</f>
        <v>2967.1434067664195</v>
      </c>
      <c r="Y268" s="211">
        <f>(AA268-G268*Cars_fit!$B$2-H268*Cars_fit!$C$2-I268*Cars_fit!$D$2-J268*Cars_fit!$E$2-K268*Cars_fit!$F$2)</f>
        <v>-1856.1916512875573</v>
      </c>
      <c r="Z268" s="211">
        <f>C268*Chls_fit!$B$2+D268*Chls_fit!$C$2+E268*Chls_fit!$D$2+F268*Chls_fit!$E$2+G268*Cars_fit!$B$2+H268*Cars_fit!$C$2+I268*Cars_fit!$D$2+J268*Cars_fit!$E$2+K268*Cars_fit!$F$2</f>
        <v>220583.4994274496</v>
      </c>
      <c r="AA268" s="213">
        <f>(B268-C268*Chls_fit!$B$2-D268*Chls_fit!$C$2-E268*Chls_fit!$D$2-F268*Chls_fit!$E$2)</f>
        <v>4028.9817229894106</v>
      </c>
      <c r="AC268">
        <f t="shared" si="34"/>
        <v>24165.8787271451</v>
      </c>
      <c r="AD268" s="36"/>
      <c r="AE268" s="36"/>
    </row>
    <row r="269" spans="1:31" x14ac:dyDescent="0.25">
      <c r="A269" s="18">
        <v>456.79999999999399</v>
      </c>
      <c r="B269" s="18">
        <f>single_sample!B269*1000000</f>
        <v>218313.34095929301</v>
      </c>
      <c r="C269" s="35">
        <v>2528</v>
      </c>
      <c r="D269" s="84">
        <v>1857</v>
      </c>
      <c r="E269" s="87">
        <v>122672</v>
      </c>
      <c r="F269" s="36">
        <v>136156</v>
      </c>
      <c r="G269" s="9">
        <v>83004</v>
      </c>
      <c r="H269" s="10">
        <v>95403</v>
      </c>
      <c r="I269" s="11">
        <v>127894</v>
      </c>
      <c r="J269" s="208">
        <v>144084</v>
      </c>
      <c r="K269" s="13">
        <v>132358</v>
      </c>
      <c r="S269" s="173"/>
      <c r="T269" s="173"/>
      <c r="U269" s="173"/>
      <c r="V269" s="173"/>
      <c r="W269" s="173"/>
      <c r="X269" s="173"/>
      <c r="Y269" s="211">
        <f>(AA269-G269*Cars_fit!$B$2-H269*Cars_fit!$C$2-I269*Cars_fit!$D$2-J269*Cars_fit!$E$2-K269*Cars_fit!$F$2)</f>
        <v>-2180.4265563802414</v>
      </c>
      <c r="Z269" s="211">
        <f>C269*Chls_fit!$B$2+D269*Chls_fit!$C$2+E269*Chls_fit!$D$2+F269*Chls_fit!$E$2+G269*Cars_fit!$B$2+H269*Cars_fit!$C$2+I269*Cars_fit!$D$2+J269*Cars_fit!$E$2+K269*Cars_fit!$F$2</f>
        <v>220493.76751567327</v>
      </c>
      <c r="AA269" s="213">
        <f>(B269-C269*Chls_fit!$B$2-D269*Chls_fit!$C$2-E269*Chls_fit!$D$2-F269*Chls_fit!$E$2)</f>
        <v>3702.0768612356478</v>
      </c>
      <c r="AD269" s="36"/>
      <c r="AE269" s="36"/>
    </row>
    <row r="270" spans="1:31" x14ac:dyDescent="0.25">
      <c r="A270" s="18">
        <v>457.19999999999402</v>
      </c>
      <c r="B270" s="18">
        <f>single_sample!B270*1000000</f>
        <v>218023.07495455301</v>
      </c>
      <c r="C270" s="35">
        <v>2372</v>
      </c>
      <c r="D270" s="84">
        <v>1738</v>
      </c>
      <c r="E270" s="87">
        <v>124147</v>
      </c>
      <c r="F270" s="36">
        <v>136754</v>
      </c>
      <c r="G270" s="9">
        <v>83305</v>
      </c>
      <c r="H270" s="10">
        <v>93961</v>
      </c>
      <c r="I270" s="11">
        <v>126407</v>
      </c>
      <c r="J270" s="208">
        <v>143716</v>
      </c>
      <c r="K270" s="13">
        <v>131936</v>
      </c>
      <c r="R270" s="11">
        <f>A419</f>
        <v>516.79999999999097</v>
      </c>
      <c r="S270" s="173">
        <f>G419</f>
        <v>1677</v>
      </c>
      <c r="T270" s="173">
        <f>H419</f>
        <v>1802</v>
      </c>
      <c r="U270" s="173">
        <f>I419</f>
        <v>3776</v>
      </c>
      <c r="V270" s="173">
        <f>J419</f>
        <v>11884</v>
      </c>
      <c r="W270" s="173">
        <f>K419</f>
        <v>10854</v>
      </c>
      <c r="X270" s="173">
        <f>AA419</f>
        <v>2963.789516782751</v>
      </c>
      <c r="Y270" s="211">
        <f>(AA270-G270*Cars_fit!$B$2-H270*Cars_fit!$C$2-I270*Cars_fit!$D$2-J270*Cars_fit!$E$2-K270*Cars_fit!$F$2)</f>
        <v>-2111.46611933552</v>
      </c>
      <c r="Z270" s="211">
        <f>C270*Chls_fit!$B$2+D270*Chls_fit!$C$2+E270*Chls_fit!$D$2+F270*Chls_fit!$E$2+G270*Cars_fit!$B$2+H270*Cars_fit!$C$2+I270*Cars_fit!$D$2+J270*Cars_fit!$E$2+K270*Cars_fit!$F$2</f>
        <v>220134.54107388857</v>
      </c>
      <c r="AA270" s="213">
        <f>(B270-C270*Chls_fit!$B$2-D270*Chls_fit!$C$2-E270*Chls_fit!$D$2-F270*Chls_fit!$E$2)</f>
        <v>3771.8311059594271</v>
      </c>
      <c r="AC270">
        <f t="shared" si="34"/>
        <v>25117.262930095902</v>
      </c>
      <c r="AD270" s="36"/>
      <c r="AE270" s="36"/>
    </row>
    <row r="271" spans="1:31" x14ac:dyDescent="0.25">
      <c r="A271" s="18">
        <v>457.599999999994</v>
      </c>
      <c r="B271" s="18">
        <f>single_sample!B271*1000000</f>
        <v>217515.278360681</v>
      </c>
      <c r="C271" s="35">
        <v>2201</v>
      </c>
      <c r="D271" s="84">
        <v>1634</v>
      </c>
      <c r="E271" s="87">
        <v>125479</v>
      </c>
      <c r="F271" s="36">
        <v>137081</v>
      </c>
      <c r="G271" s="9">
        <v>83778</v>
      </c>
      <c r="H271" s="10">
        <v>92675</v>
      </c>
      <c r="I271" s="11">
        <v>124896</v>
      </c>
      <c r="J271" s="208">
        <v>143329</v>
      </c>
      <c r="K271" s="13">
        <v>131501</v>
      </c>
      <c r="S271" s="173"/>
      <c r="T271" s="173"/>
      <c r="U271" s="173"/>
      <c r="V271" s="173"/>
      <c r="W271" s="173"/>
      <c r="X271" s="173"/>
      <c r="Y271" s="211">
        <f>(AA271-G271*Cars_fit!$B$2-H271*Cars_fit!$C$2-I271*Cars_fit!$D$2-J271*Cars_fit!$E$2-K271*Cars_fit!$F$2)</f>
        <v>-1961.0988736102749</v>
      </c>
      <c r="Z271" s="211">
        <f>C271*Chls_fit!$B$2+D271*Chls_fit!$C$2+E271*Chls_fit!$D$2+F271*Chls_fit!$E$2+G271*Cars_fit!$B$2+H271*Cars_fit!$C$2+I271*Cars_fit!$D$2+J271*Cars_fit!$E$2+K271*Cars_fit!$F$2</f>
        <v>219476.37723429126</v>
      </c>
      <c r="AA271" s="213">
        <f>(B271-C271*Chls_fit!$B$2-D271*Chls_fit!$C$2-E271*Chls_fit!$D$2-F271*Chls_fit!$E$2)</f>
        <v>3928.64061491545</v>
      </c>
      <c r="AD271" s="36"/>
      <c r="AE271" s="36"/>
    </row>
    <row r="272" spans="1:31" x14ac:dyDescent="0.25">
      <c r="A272" s="18">
        <v>457.99999999999397</v>
      </c>
      <c r="B272" s="18">
        <f>single_sample!B272*1000000</f>
        <v>217073.66230153598</v>
      </c>
      <c r="C272" s="35">
        <v>2049</v>
      </c>
      <c r="D272" s="84">
        <v>1536</v>
      </c>
      <c r="E272" s="87">
        <v>126651</v>
      </c>
      <c r="F272" s="36">
        <v>137321</v>
      </c>
      <c r="G272" s="9">
        <v>84442</v>
      </c>
      <c r="H272" s="10">
        <v>91557</v>
      </c>
      <c r="I272" s="11">
        <v>123428</v>
      </c>
      <c r="J272" s="208">
        <v>142925</v>
      </c>
      <c r="K272" s="13">
        <v>131047</v>
      </c>
      <c r="R272" s="11">
        <f>A421</f>
        <v>517.59999999999002</v>
      </c>
      <c r="S272" s="173">
        <f>G421</f>
        <v>1542</v>
      </c>
      <c r="T272" s="173">
        <f>H421</f>
        <v>1725</v>
      </c>
      <c r="U272" s="173">
        <f>I421</f>
        <v>3512</v>
      </c>
      <c r="V272" s="173">
        <f>J421</f>
        <v>10961</v>
      </c>
      <c r="W272" s="173">
        <f>K421</f>
        <v>10034</v>
      </c>
      <c r="X272" s="173">
        <f>AA421</f>
        <v>2414.1300065330261</v>
      </c>
      <c r="Y272" s="211">
        <f>(AA272-G272*Cars_fit!$B$2-H272*Cars_fit!$C$2-I272*Cars_fit!$D$2-J272*Cars_fit!$E$2-K272*Cars_fit!$F$2)</f>
        <v>-1739.8729254518889</v>
      </c>
      <c r="Z272" s="211">
        <f>C272*Chls_fit!$B$2+D272*Chls_fit!$C$2+E272*Chls_fit!$D$2+F272*Chls_fit!$E$2+G272*Cars_fit!$B$2+H272*Cars_fit!$C$2+I272*Cars_fit!$D$2+J272*Cars_fit!$E$2+K272*Cars_fit!$F$2</f>
        <v>218813.53522698788</v>
      </c>
      <c r="AA272" s="213">
        <f>(B272-C272*Chls_fit!$B$2-D272*Chls_fit!$C$2-E272*Chls_fit!$D$2-F272*Chls_fit!$E$2)</f>
        <v>4162.4773171684064</v>
      </c>
      <c r="AC272">
        <f t="shared" si="34"/>
        <v>25349.6686468839</v>
      </c>
      <c r="AD272" s="36"/>
      <c r="AE272" s="36"/>
    </row>
    <row r="273" spans="1:31" x14ac:dyDescent="0.25">
      <c r="A273" s="18">
        <v>458.39999999999401</v>
      </c>
      <c r="B273" s="18">
        <f>single_sample!B273*1000000</f>
        <v>216133.51343318299</v>
      </c>
      <c r="C273" s="35">
        <v>1934</v>
      </c>
      <c r="D273" s="84">
        <v>1468</v>
      </c>
      <c r="E273" s="87">
        <v>127617</v>
      </c>
      <c r="F273" s="36">
        <v>137177</v>
      </c>
      <c r="G273" s="9">
        <v>85213</v>
      </c>
      <c r="H273" s="10">
        <v>90604</v>
      </c>
      <c r="I273" s="11">
        <v>121950</v>
      </c>
      <c r="J273" s="208">
        <v>142404</v>
      </c>
      <c r="K273" s="13">
        <v>130549</v>
      </c>
      <c r="S273" s="173"/>
      <c r="T273" s="173"/>
      <c r="U273" s="173"/>
      <c r="V273" s="173"/>
      <c r="W273" s="173"/>
      <c r="X273" s="173"/>
      <c r="Y273" s="211">
        <f>(AA273-G273*Cars_fit!$B$2-H273*Cars_fit!$C$2-I273*Cars_fit!$D$2-J273*Cars_fit!$E$2-K273*Cars_fit!$F$2)</f>
        <v>-2011.6411273384865</v>
      </c>
      <c r="Z273" s="211">
        <f>C273*Chls_fit!$B$2+D273*Chls_fit!$C$2+E273*Chls_fit!$D$2+F273*Chls_fit!$E$2+G273*Cars_fit!$B$2+H273*Cars_fit!$C$2+I273*Cars_fit!$D$2+J273*Cars_fit!$E$2+K273*Cars_fit!$F$2</f>
        <v>218145.15456052148</v>
      </c>
      <c r="AA273" s="213">
        <f>(B273-C273*Chls_fit!$B$2-D273*Chls_fit!$C$2-E273*Chls_fit!$D$2-F273*Chls_fit!$E$2)</f>
        <v>3906.0159938931174</v>
      </c>
      <c r="AD273" s="36"/>
      <c r="AE273" s="36"/>
    </row>
    <row r="274" spans="1:31" x14ac:dyDescent="0.25">
      <c r="A274" s="18">
        <v>458.79999999999399</v>
      </c>
      <c r="B274" s="18">
        <f>single_sample!B274*1000000</f>
        <v>215735.706485492</v>
      </c>
      <c r="C274" s="35">
        <v>1822</v>
      </c>
      <c r="D274" s="84">
        <v>1380</v>
      </c>
      <c r="E274" s="87">
        <v>128445</v>
      </c>
      <c r="F274" s="36">
        <v>136873</v>
      </c>
      <c r="G274" s="9">
        <v>86225</v>
      </c>
      <c r="H274" s="10">
        <v>89899</v>
      </c>
      <c r="I274" s="11">
        <v>120531</v>
      </c>
      <c r="J274" s="208">
        <v>141797</v>
      </c>
      <c r="K274" s="13">
        <v>130019</v>
      </c>
      <c r="R274" s="11">
        <f>A423</f>
        <v>518.39999999998997</v>
      </c>
      <c r="S274" s="173">
        <f>G423</f>
        <v>1519</v>
      </c>
      <c r="T274" s="173">
        <f>H423</f>
        <v>1689</v>
      </c>
      <c r="U274" s="173">
        <f>I423</f>
        <v>3307</v>
      </c>
      <c r="V274" s="173">
        <f>J423</f>
        <v>10030</v>
      </c>
      <c r="W274" s="173">
        <f>K423</f>
        <v>9192</v>
      </c>
      <c r="X274" s="173">
        <f>AA423</f>
        <v>2633.4893167994042</v>
      </c>
      <c r="Y274" s="211">
        <f>(AA274-G274*Cars_fit!$B$2-H274*Cars_fit!$C$2-I274*Cars_fit!$D$2-J274*Cars_fit!$E$2-K274*Cars_fit!$F$2)</f>
        <v>-1421.5033529220354</v>
      </c>
      <c r="Z274" s="211">
        <f>C274*Chls_fit!$B$2+D274*Chls_fit!$C$2+E274*Chls_fit!$D$2+F274*Chls_fit!$E$2+G274*Cars_fit!$B$2+H274*Cars_fit!$C$2+I274*Cars_fit!$D$2+J274*Cars_fit!$E$2+K274*Cars_fit!$F$2</f>
        <v>217157.20983841404</v>
      </c>
      <c r="AA274" s="213">
        <f>(B274-C274*Chls_fit!$B$2-D274*Chls_fit!$C$2-E274*Chls_fit!$D$2-F274*Chls_fit!$E$2)</f>
        <v>4519.0611685479671</v>
      </c>
      <c r="AC274">
        <f t="shared" si="34"/>
        <v>26674.691081414501</v>
      </c>
      <c r="AD274" s="36"/>
      <c r="AE274" s="36"/>
    </row>
    <row r="275" spans="1:31" x14ac:dyDescent="0.25">
      <c r="A275" s="18">
        <v>459.19999999999402</v>
      </c>
      <c r="B275" s="18">
        <f>single_sample!B275*1000000</f>
        <v>214147.11384318999</v>
      </c>
      <c r="C275" s="35">
        <v>1707</v>
      </c>
      <c r="D275" s="84">
        <v>1300</v>
      </c>
      <c r="E275" s="87">
        <v>129083</v>
      </c>
      <c r="F275" s="36">
        <v>136386</v>
      </c>
      <c r="G275" s="9">
        <v>87318</v>
      </c>
      <c r="H275" s="10">
        <v>89396</v>
      </c>
      <c r="I275" s="11">
        <v>119165</v>
      </c>
      <c r="J275" s="208">
        <v>141131</v>
      </c>
      <c r="K275" s="13">
        <v>129462</v>
      </c>
      <c r="S275" s="173"/>
      <c r="T275" s="173"/>
      <c r="U275" s="173"/>
      <c r="V275" s="173"/>
      <c r="W275" s="173"/>
      <c r="X275" s="173"/>
      <c r="Y275" s="211">
        <f>(AA275-G275*Cars_fit!$B$2-H275*Cars_fit!$C$2-I275*Cars_fit!$D$2-J275*Cars_fit!$E$2-K275*Cars_fit!$F$2)</f>
        <v>-1791.3524618877022</v>
      </c>
      <c r="Z275" s="211">
        <f>C275*Chls_fit!$B$2+D275*Chls_fit!$C$2+E275*Chls_fit!$D$2+F275*Chls_fit!$E$2+G275*Cars_fit!$B$2+H275*Cars_fit!$C$2+I275*Cars_fit!$D$2+J275*Cars_fit!$E$2+K275*Cars_fit!$F$2</f>
        <v>215938.46630507766</v>
      </c>
      <c r="AA275" s="213">
        <f>(B275-C275*Chls_fit!$B$2-D275*Chls_fit!$C$2-E275*Chls_fit!$D$2-F275*Chls_fit!$E$2)</f>
        <v>4174.3040948598791</v>
      </c>
      <c r="AD275" s="36"/>
      <c r="AE275" s="36"/>
    </row>
    <row r="276" spans="1:31" x14ac:dyDescent="0.25">
      <c r="A276" s="18">
        <v>459.599999999994</v>
      </c>
      <c r="B276" s="18">
        <f>single_sample!B276*1000000</f>
        <v>213207.753139284</v>
      </c>
      <c r="C276" s="35">
        <v>1587</v>
      </c>
      <c r="D276" s="84">
        <v>1249</v>
      </c>
      <c r="E276" s="87">
        <v>129534</v>
      </c>
      <c r="F276" s="36">
        <v>135696</v>
      </c>
      <c r="G276" s="9">
        <v>88625</v>
      </c>
      <c r="H276" s="10">
        <v>89112</v>
      </c>
      <c r="I276" s="11">
        <v>117839</v>
      </c>
      <c r="J276" s="208">
        <v>140516</v>
      </c>
      <c r="K276" s="13">
        <v>128845</v>
      </c>
      <c r="R276" s="11">
        <f>A425</f>
        <v>519.19999999999004</v>
      </c>
      <c r="S276" s="173">
        <f>G425</f>
        <v>1446</v>
      </c>
      <c r="T276" s="173">
        <f>H425</f>
        <v>1600</v>
      </c>
      <c r="U276" s="173">
        <f>I425</f>
        <v>3098</v>
      </c>
      <c r="V276" s="173">
        <f>J425</f>
        <v>9159</v>
      </c>
      <c r="W276" s="173">
        <f>K425</f>
        <v>8437</v>
      </c>
      <c r="X276" s="173">
        <f>AA425</f>
        <v>2772.9840893810606</v>
      </c>
      <c r="Y276" s="211">
        <f>(AA276-G276*Cars_fit!$B$2-H276*Cars_fit!$C$2-I276*Cars_fit!$D$2-J276*Cars_fit!$E$2-K276*Cars_fit!$F$2)</f>
        <v>-1395.5086094199901</v>
      </c>
      <c r="Z276" s="211">
        <f>C276*Chls_fit!$B$2+D276*Chls_fit!$C$2+E276*Chls_fit!$D$2+F276*Chls_fit!$E$2+G276*Cars_fit!$B$2+H276*Cars_fit!$C$2+I276*Cars_fit!$D$2+J276*Cars_fit!$E$2+K276*Cars_fit!$F$2</f>
        <v>214603.26174870398</v>
      </c>
      <c r="AA276" s="213">
        <f>(B276-C276*Chls_fit!$B$2-D276*Chls_fit!$C$2-E276*Chls_fit!$D$2-F276*Chls_fit!$E$2)</f>
        <v>4601.2697963400133</v>
      </c>
      <c r="AC276">
        <f t="shared" si="34"/>
        <v>27437.4704826286</v>
      </c>
      <c r="AD276" s="36"/>
      <c r="AE276" s="36"/>
    </row>
    <row r="277" spans="1:31" x14ac:dyDescent="0.25">
      <c r="A277" s="18">
        <v>459.99999999999397</v>
      </c>
      <c r="B277" s="18">
        <f>single_sample!B277*1000000</f>
        <v>211386.622630058</v>
      </c>
      <c r="C277" s="35">
        <v>1521</v>
      </c>
      <c r="D277" s="84">
        <v>1184</v>
      </c>
      <c r="E277" s="87">
        <v>129841</v>
      </c>
      <c r="F277" s="36">
        <v>134715</v>
      </c>
      <c r="G277" s="9">
        <v>90045</v>
      </c>
      <c r="H277" s="10">
        <v>89026</v>
      </c>
      <c r="I277" s="11">
        <v>116581</v>
      </c>
      <c r="J277" s="208">
        <v>139751</v>
      </c>
      <c r="K277" s="13">
        <v>128254</v>
      </c>
      <c r="S277" s="173"/>
      <c r="T277" s="173"/>
      <c r="U277" s="173"/>
      <c r="V277" s="173"/>
      <c r="W277" s="173"/>
      <c r="X277" s="173"/>
      <c r="Y277" s="211">
        <f>(AA277-G277*Cars_fit!$B$2-H277*Cars_fit!$C$2-I277*Cars_fit!$D$2-J277*Cars_fit!$E$2-K277*Cars_fit!$F$2)</f>
        <v>-1811.0618661615799</v>
      </c>
      <c r="Z277" s="211">
        <f>C277*Chls_fit!$B$2+D277*Chls_fit!$C$2+E277*Chls_fit!$D$2+F277*Chls_fit!$E$2+G277*Cars_fit!$B$2+H277*Cars_fit!$C$2+I277*Cars_fit!$D$2+J277*Cars_fit!$E$2+K277*Cars_fit!$F$2</f>
        <v>213197.68449621959</v>
      </c>
      <c r="AA277" s="213">
        <f>(B277-C277*Chls_fit!$B$2-D277*Chls_fit!$C$2-E277*Chls_fit!$D$2-F277*Chls_fit!$E$2)</f>
        <v>4221.3357900345291</v>
      </c>
      <c r="AD277" s="36"/>
      <c r="AE277" s="36"/>
    </row>
    <row r="278" spans="1:31" x14ac:dyDescent="0.25">
      <c r="A278" s="18">
        <v>460.39999999999401</v>
      </c>
      <c r="B278" s="18">
        <f>single_sample!B278*1000000</f>
        <v>209819.433599685</v>
      </c>
      <c r="C278" s="35">
        <v>1437</v>
      </c>
      <c r="D278" s="84">
        <v>1133</v>
      </c>
      <c r="E278" s="87">
        <v>129932</v>
      </c>
      <c r="F278" s="36">
        <v>133619</v>
      </c>
      <c r="G278" s="9">
        <v>91625</v>
      </c>
      <c r="H278" s="10">
        <v>89238</v>
      </c>
      <c r="I278" s="11">
        <v>115399</v>
      </c>
      <c r="J278" s="208">
        <v>139043</v>
      </c>
      <c r="K278" s="13">
        <v>127679</v>
      </c>
      <c r="R278" s="11">
        <f>A427</f>
        <v>519.99999999999</v>
      </c>
      <c r="S278" s="173">
        <f>G427</f>
        <v>1403</v>
      </c>
      <c r="T278" s="173">
        <f>H427</f>
        <v>1557</v>
      </c>
      <c r="U278" s="173">
        <f>I427</f>
        <v>2919</v>
      </c>
      <c r="V278" s="173">
        <f>J427</f>
        <v>8422</v>
      </c>
      <c r="W278" s="173">
        <f>K427</f>
        <v>7716</v>
      </c>
      <c r="X278" s="173">
        <f>AA427</f>
        <v>2944.0943270710472</v>
      </c>
      <c r="Y278" s="211">
        <f>(AA278-G278*Cars_fit!$B$2-H278*Cars_fit!$C$2-I278*Cars_fit!$D$2-J278*Cars_fit!$E$2-K278*Cars_fit!$F$2)</f>
        <v>-1728.5661702183461</v>
      </c>
      <c r="Z278" s="211">
        <f>C278*Chls_fit!$B$2+D278*Chls_fit!$C$2+E278*Chls_fit!$D$2+F278*Chls_fit!$E$2+G278*Cars_fit!$B$2+H278*Cars_fit!$C$2+I278*Cars_fit!$D$2+J278*Cars_fit!$E$2+K278*Cars_fit!$F$2</f>
        <v>211547.99976990334</v>
      </c>
      <c r="AA278" s="213">
        <f>(B278-C278*Chls_fit!$B$2-D278*Chls_fit!$C$2-E278*Chls_fit!$D$2-F278*Chls_fit!$E$2)</f>
        <v>4345.3447965278028</v>
      </c>
      <c r="AC278">
        <f t="shared" si="34"/>
        <v>28801.593158487001</v>
      </c>
      <c r="AD278" s="36"/>
      <c r="AE278" s="36"/>
    </row>
    <row r="279" spans="1:31" x14ac:dyDescent="0.25">
      <c r="A279" s="18">
        <v>460.79999999999399</v>
      </c>
      <c r="B279" s="18">
        <f>single_sample!B279*1000000</f>
        <v>208319.805353984</v>
      </c>
      <c r="C279" s="35">
        <v>1347</v>
      </c>
      <c r="D279" s="84">
        <v>1089</v>
      </c>
      <c r="E279" s="87">
        <v>129857</v>
      </c>
      <c r="F279" s="36">
        <v>132229</v>
      </c>
      <c r="G279" s="9">
        <v>93341</v>
      </c>
      <c r="H279" s="10">
        <v>89631</v>
      </c>
      <c r="I279" s="11">
        <v>114287</v>
      </c>
      <c r="J279" s="208">
        <v>138203</v>
      </c>
      <c r="K279" s="13">
        <v>127090</v>
      </c>
      <c r="S279" s="173"/>
      <c r="T279" s="173"/>
      <c r="U279" s="173"/>
      <c r="V279" s="173"/>
      <c r="W279" s="173"/>
      <c r="X279" s="173"/>
      <c r="Y279" s="211">
        <f>(AA279-G279*Cars_fit!$B$2-H279*Cars_fit!$C$2-I279*Cars_fit!$D$2-J279*Cars_fit!$E$2-K279*Cars_fit!$F$2)</f>
        <v>-1249.9367405553985</v>
      </c>
      <c r="Z279" s="211">
        <f>C279*Chls_fit!$B$2+D279*Chls_fit!$C$2+E279*Chls_fit!$D$2+F279*Chls_fit!$E$2+G279*Cars_fit!$B$2+H279*Cars_fit!$C$2+I279*Cars_fit!$D$2+J279*Cars_fit!$E$2+K279*Cars_fit!$F$2</f>
        <v>209569.7420945394</v>
      </c>
      <c r="AA279" s="213">
        <f>(B279-C279*Chls_fit!$B$2-D279*Chls_fit!$C$2-E279*Chls_fit!$D$2-F279*Chls_fit!$E$2)</f>
        <v>4869.8690312034305</v>
      </c>
      <c r="AC279" s="216" t="s">
        <v>117</v>
      </c>
      <c r="AE279" s="36"/>
    </row>
    <row r="280" spans="1:31" x14ac:dyDescent="0.25">
      <c r="A280" s="18">
        <v>461.19999999999402</v>
      </c>
      <c r="B280" s="18">
        <f>single_sample!B280*1000000</f>
        <v>206091.883246538</v>
      </c>
      <c r="C280" s="35">
        <v>1268</v>
      </c>
      <c r="D280" s="84">
        <v>1035</v>
      </c>
      <c r="E280" s="87">
        <v>129580</v>
      </c>
      <c r="F280" s="36">
        <v>130737</v>
      </c>
      <c r="G280" s="9">
        <v>95136</v>
      </c>
      <c r="H280" s="10">
        <v>90291</v>
      </c>
      <c r="I280" s="11">
        <v>113271</v>
      </c>
      <c r="J280" s="208">
        <v>137441</v>
      </c>
      <c r="K280" s="13">
        <v>126441</v>
      </c>
      <c r="S280" s="173"/>
      <c r="T280" s="173"/>
      <c r="U280" s="173"/>
      <c r="V280" s="173"/>
      <c r="W280" s="173"/>
      <c r="X280" s="173"/>
      <c r="Y280" s="211">
        <f>(AA280-G280*Cars_fit!$B$2-H280*Cars_fit!$C$2-I280*Cars_fit!$D$2-J280*Cars_fit!$E$2-K280*Cars_fit!$F$2)</f>
        <v>-1296.5146476510295</v>
      </c>
      <c r="Z280" s="211">
        <f>C280*Chls_fit!$B$2+D280*Chls_fit!$C$2+E280*Chls_fit!$D$2+F280*Chls_fit!$E$2+G280*Cars_fit!$B$2+H280*Cars_fit!$C$2+I280*Cars_fit!$D$2+J280*Cars_fit!$E$2+K280*Cars_fit!$F$2</f>
        <v>207388.39789418908</v>
      </c>
      <c r="AA280" s="213">
        <f>(B280-C280*Chls_fit!$B$2-D280*Chls_fit!$C$2-E280*Chls_fit!$D$2-F280*Chls_fit!$E$2)</f>
        <v>4870.5500269009208</v>
      </c>
      <c r="AC280">
        <f>AVERAGE(AC2:AC278)</f>
        <v>362103.58934353199</v>
      </c>
      <c r="AE280" s="36"/>
    </row>
    <row r="281" spans="1:31" x14ac:dyDescent="0.25">
      <c r="A281" s="18">
        <v>461.599999999994</v>
      </c>
      <c r="B281" s="18">
        <f>single_sample!B281*1000000</f>
        <v>203616.89846651198</v>
      </c>
      <c r="C281" s="35">
        <v>1192</v>
      </c>
      <c r="D281" s="84">
        <v>972</v>
      </c>
      <c r="E281" s="87">
        <v>129150</v>
      </c>
      <c r="F281" s="36">
        <v>128988</v>
      </c>
      <c r="G281" s="9">
        <v>97023</v>
      </c>
      <c r="H281" s="10">
        <v>91169</v>
      </c>
      <c r="I281" s="11">
        <v>112305</v>
      </c>
      <c r="J281" s="208">
        <v>136561</v>
      </c>
      <c r="K281" s="13">
        <v>125797</v>
      </c>
      <c r="S281" s="173"/>
      <c r="T281" s="173"/>
      <c r="U281" s="173"/>
      <c r="V281" s="173"/>
      <c r="W281" s="173"/>
      <c r="X281" s="173"/>
      <c r="Y281" s="211">
        <f>(AA281-G281*Cars_fit!$B$2-H281*Cars_fit!$C$2-I281*Cars_fit!$D$2-J281*Cars_fit!$E$2-K281*Cars_fit!$F$2)</f>
        <v>-1250.6725860114161</v>
      </c>
      <c r="Z281" s="211">
        <f>C281*Chls_fit!$B$2+D281*Chls_fit!$C$2+E281*Chls_fit!$D$2+F281*Chls_fit!$E$2+G281*Cars_fit!$B$2+H281*Cars_fit!$C$2+I281*Cars_fit!$D$2+J281*Cars_fit!$E$2+K281*Cars_fit!$F$2</f>
        <v>204867.57105252342</v>
      </c>
      <c r="AA281" s="213">
        <f>(B281-C281*Chls_fit!$B$2-D281*Chls_fit!$C$2-E281*Chls_fit!$D$2-F281*Chls_fit!$E$2)</f>
        <v>4966.9444411939621</v>
      </c>
      <c r="AE281" s="36"/>
    </row>
    <row r="282" spans="1:31" x14ac:dyDescent="0.25">
      <c r="A282" s="18">
        <v>461.99999999999397</v>
      </c>
      <c r="B282" s="18">
        <f>single_sample!B282*1000000</f>
        <v>201301.627896035</v>
      </c>
      <c r="C282" s="35">
        <v>1144</v>
      </c>
      <c r="D282" s="84">
        <v>951</v>
      </c>
      <c r="E282" s="87">
        <v>128519</v>
      </c>
      <c r="F282" s="36">
        <v>127192</v>
      </c>
      <c r="G282" s="9">
        <v>99006</v>
      </c>
      <c r="H282" s="10">
        <v>92330</v>
      </c>
      <c r="I282" s="11">
        <v>111492</v>
      </c>
      <c r="J282" s="208">
        <v>135743</v>
      </c>
      <c r="K282" s="13">
        <v>125120</v>
      </c>
      <c r="S282" s="173"/>
      <c r="T282" s="173"/>
      <c r="U282" s="173"/>
      <c r="V282" s="173"/>
      <c r="W282" s="173"/>
      <c r="X282" s="173"/>
      <c r="Y282" s="211">
        <f>(AA282-G282*Cars_fit!$B$2-H282*Cars_fit!$C$2-I282*Cars_fit!$D$2-J282*Cars_fit!$E$2-K282*Cars_fit!$F$2)</f>
        <v>-1335.8383710104067</v>
      </c>
      <c r="Z282" s="211">
        <f>C282*Chls_fit!$B$2+D282*Chls_fit!$C$2+E282*Chls_fit!$D$2+F282*Chls_fit!$E$2+G282*Cars_fit!$B$2+H282*Cars_fit!$C$2+I282*Cars_fit!$D$2+J282*Cars_fit!$E$2+K282*Cars_fit!$F$2</f>
        <v>202637.46626704538</v>
      </c>
      <c r="AA282" s="213">
        <f>(B282-C282*Chls_fit!$B$2-D282*Chls_fit!$C$2-E282*Chls_fit!$D$2-F282*Chls_fit!$E$2)</f>
        <v>4934.8974357639672</v>
      </c>
      <c r="AE282" s="36"/>
    </row>
    <row r="283" spans="1:31" x14ac:dyDescent="0.25">
      <c r="A283" s="18">
        <v>462.39999999999401</v>
      </c>
      <c r="B283" s="18">
        <f>single_sample!B283*1000000</f>
        <v>198635.38435614901</v>
      </c>
      <c r="C283" s="35">
        <v>1088</v>
      </c>
      <c r="D283" s="84">
        <v>892</v>
      </c>
      <c r="E283" s="87">
        <v>127717</v>
      </c>
      <c r="F283" s="36">
        <v>125195</v>
      </c>
      <c r="G283" s="9">
        <v>100995</v>
      </c>
      <c r="H283" s="10">
        <v>93670</v>
      </c>
      <c r="I283" s="11">
        <v>110742</v>
      </c>
      <c r="J283" s="208">
        <v>134826</v>
      </c>
      <c r="K283" s="13">
        <v>124477</v>
      </c>
      <c r="S283" s="173"/>
      <c r="T283" s="173"/>
      <c r="U283" s="173"/>
      <c r="V283" s="173"/>
      <c r="W283" s="173"/>
      <c r="X283" s="173"/>
      <c r="Y283" s="211">
        <f>(AA283-G283*Cars_fit!$B$2-H283*Cars_fit!$C$2-I283*Cars_fit!$D$2-J283*Cars_fit!$E$2-K283*Cars_fit!$F$2)</f>
        <v>-1204.8128137237254</v>
      </c>
      <c r="Z283" s="211">
        <f>C283*Chls_fit!$B$2+D283*Chls_fit!$C$2+E283*Chls_fit!$D$2+F283*Chls_fit!$E$2+G283*Cars_fit!$B$2+H283*Cars_fit!$C$2+I283*Cars_fit!$D$2+J283*Cars_fit!$E$2+K283*Cars_fit!$F$2</f>
        <v>199840.19716987276</v>
      </c>
      <c r="AA283" s="213">
        <f>(B283-C283*Chls_fit!$B$2-D283*Chls_fit!$C$2-E283*Chls_fit!$D$2-F283*Chls_fit!$E$2)</f>
        <v>5120.0233234819752</v>
      </c>
      <c r="AE283" s="36"/>
    </row>
    <row r="284" spans="1:31" x14ac:dyDescent="0.25">
      <c r="A284" s="18">
        <v>462.79999999999399</v>
      </c>
      <c r="B284" s="18">
        <f>single_sample!B284*1000000</f>
        <v>195996.33642845499</v>
      </c>
      <c r="C284" s="35">
        <v>1050</v>
      </c>
      <c r="D284" s="84">
        <v>882</v>
      </c>
      <c r="E284" s="87">
        <v>126741</v>
      </c>
      <c r="F284" s="36">
        <v>123098</v>
      </c>
      <c r="G284" s="9">
        <v>103084</v>
      </c>
      <c r="H284" s="10">
        <v>95258</v>
      </c>
      <c r="I284" s="11">
        <v>110123</v>
      </c>
      <c r="J284" s="208">
        <v>133922</v>
      </c>
      <c r="K284" s="13">
        <v>123866</v>
      </c>
      <c r="S284" s="173"/>
      <c r="T284" s="173"/>
      <c r="U284" s="173"/>
      <c r="V284" s="173"/>
      <c r="W284" s="173"/>
      <c r="X284" s="173"/>
      <c r="Y284" s="211">
        <f>(AA284-G284*Cars_fit!$B$2-H284*Cars_fit!$C$2-I284*Cars_fit!$D$2-J284*Cars_fit!$E$2-K284*Cars_fit!$F$2)</f>
        <v>-1295.6761873829087</v>
      </c>
      <c r="Z284" s="211">
        <f>C284*Chls_fit!$B$2+D284*Chls_fit!$C$2+E284*Chls_fit!$D$2+F284*Chls_fit!$E$2+G284*Cars_fit!$B$2+H284*Cars_fit!$C$2+I284*Cars_fit!$D$2+J284*Cars_fit!$E$2+K284*Cars_fit!$F$2</f>
        <v>197292.01261583788</v>
      </c>
      <c r="AA284" s="213">
        <f>(B284-C284*Chls_fit!$B$2-D284*Chls_fit!$C$2-E284*Chls_fit!$D$2-F284*Chls_fit!$E$2)</f>
        <v>5087.4450115192594</v>
      </c>
      <c r="AE284" s="36"/>
    </row>
    <row r="285" spans="1:31" x14ac:dyDescent="0.25">
      <c r="A285" s="18">
        <v>463.19999999999402</v>
      </c>
      <c r="B285" s="18">
        <f>single_sample!B285*1000000</f>
        <v>192948.807313973</v>
      </c>
      <c r="C285" s="35">
        <v>1009</v>
      </c>
      <c r="D285" s="84">
        <v>832</v>
      </c>
      <c r="E285" s="87">
        <v>125642</v>
      </c>
      <c r="F285" s="36">
        <v>120857</v>
      </c>
      <c r="G285" s="9">
        <v>105113</v>
      </c>
      <c r="H285" s="10">
        <v>97058</v>
      </c>
      <c r="I285" s="11">
        <v>109607</v>
      </c>
      <c r="J285" s="208">
        <v>132968</v>
      </c>
      <c r="K285" s="13">
        <v>123212</v>
      </c>
      <c r="S285" s="173"/>
      <c r="T285" s="173"/>
      <c r="U285" s="173"/>
      <c r="V285" s="173"/>
      <c r="W285" s="173"/>
      <c r="X285" s="173"/>
      <c r="Y285" s="211">
        <f>(AA285-G285*Cars_fit!$B$2-H285*Cars_fit!$C$2-I285*Cars_fit!$D$2-J285*Cars_fit!$E$2-K285*Cars_fit!$F$2)</f>
        <v>-1318.3153682542347</v>
      </c>
      <c r="Z285" s="211">
        <f>C285*Chls_fit!$B$2+D285*Chls_fit!$C$2+E285*Chls_fit!$D$2+F285*Chls_fit!$E$2+G285*Cars_fit!$B$2+H285*Cars_fit!$C$2+I285*Cars_fit!$D$2+J285*Cars_fit!$E$2+K285*Cars_fit!$F$2</f>
        <v>194267.12268222723</v>
      </c>
      <c r="AA285" s="213">
        <f>(B285-C285*Chls_fit!$B$2-D285*Chls_fit!$C$2-E285*Chls_fit!$D$2-F285*Chls_fit!$E$2)</f>
        <v>5120.0381235891546</v>
      </c>
      <c r="AE285" s="36"/>
    </row>
    <row r="286" spans="1:31" x14ac:dyDescent="0.25">
      <c r="A286" s="18">
        <v>463.599999999994</v>
      </c>
      <c r="B286" s="18">
        <f>single_sample!B286*1000000</f>
        <v>189860.80041071802</v>
      </c>
      <c r="C286" s="35">
        <v>949</v>
      </c>
      <c r="D286" s="84">
        <v>815</v>
      </c>
      <c r="E286" s="87">
        <v>124326</v>
      </c>
      <c r="F286" s="36">
        <v>118539</v>
      </c>
      <c r="G286" s="9">
        <v>107085</v>
      </c>
      <c r="H286" s="10">
        <v>99053</v>
      </c>
      <c r="I286" s="11">
        <v>109179</v>
      </c>
      <c r="J286" s="208">
        <v>132097</v>
      </c>
      <c r="K286" s="13">
        <v>122562</v>
      </c>
      <c r="S286" s="173"/>
      <c r="T286" s="173"/>
      <c r="U286" s="173"/>
      <c r="V286" s="173"/>
      <c r="W286" s="173"/>
      <c r="X286" s="173"/>
      <c r="Y286" s="211">
        <f>(AA286-G286*Cars_fit!$B$2-H286*Cars_fit!$C$2-I286*Cars_fit!$D$2-J286*Cars_fit!$E$2-K286*Cars_fit!$F$2)</f>
        <v>-1277.5334535592128</v>
      </c>
      <c r="Z286" s="211">
        <f>C286*Chls_fit!$B$2+D286*Chls_fit!$C$2+E286*Chls_fit!$D$2+F286*Chls_fit!$E$2+G286*Cars_fit!$B$2+H286*Cars_fit!$C$2+I286*Cars_fit!$D$2+J286*Cars_fit!$E$2+K286*Cars_fit!$F$2</f>
        <v>191138.33386427726</v>
      </c>
      <c r="AA286" s="213">
        <f>(B286-C286*Chls_fit!$B$2-D286*Chls_fit!$C$2-E286*Chls_fit!$D$2-F286*Chls_fit!$E$2)</f>
        <v>5214.173442938496</v>
      </c>
      <c r="AE286" s="36"/>
    </row>
    <row r="287" spans="1:31" x14ac:dyDescent="0.25">
      <c r="A287" s="18">
        <v>463.99999999999397</v>
      </c>
      <c r="B287" s="18">
        <f>single_sample!B287*1000000</f>
        <v>186717.05338171299</v>
      </c>
      <c r="C287" s="35">
        <v>918</v>
      </c>
      <c r="D287" s="84">
        <v>777</v>
      </c>
      <c r="E287" s="87">
        <v>122896</v>
      </c>
      <c r="F287" s="36">
        <v>116107</v>
      </c>
      <c r="G287" s="9">
        <v>109082</v>
      </c>
      <c r="H287" s="10">
        <v>101318</v>
      </c>
      <c r="I287" s="11">
        <v>108924</v>
      </c>
      <c r="J287" s="208">
        <v>131210</v>
      </c>
      <c r="K287" s="13">
        <v>121970</v>
      </c>
      <c r="Y287" s="211">
        <f>(AA287-G287*Cars_fit!$B$2-H287*Cars_fit!$C$2-I287*Cars_fit!$D$2-J287*Cars_fit!$E$2-K287*Cars_fit!$F$2)</f>
        <v>-1177.4188904565917</v>
      </c>
      <c r="Z287" s="211">
        <f>C287*Chls_fit!$B$2+D287*Chls_fit!$C$2+E287*Chls_fit!$D$2+F287*Chls_fit!$E$2+G287*Cars_fit!$B$2+H287*Cars_fit!$C$2+I287*Cars_fit!$D$2+J287*Cars_fit!$E$2+K287*Cars_fit!$F$2</f>
        <v>187894.4722721696</v>
      </c>
      <c r="AA287" s="213">
        <f>(B287-C287*Chls_fit!$B$2-D287*Chls_fit!$C$2-E287*Chls_fit!$D$2-F287*Chls_fit!$E$2)</f>
        <v>5369.8261019070196</v>
      </c>
      <c r="AE287" s="36"/>
    </row>
    <row r="288" spans="1:31" x14ac:dyDescent="0.25">
      <c r="A288" s="18">
        <v>464.39999999999299</v>
      </c>
      <c r="B288" s="18">
        <f>single_sample!B288*1000000</f>
        <v>183107.846691527</v>
      </c>
      <c r="C288" s="35">
        <v>896</v>
      </c>
      <c r="D288" s="84">
        <v>755</v>
      </c>
      <c r="E288" s="87">
        <v>121354</v>
      </c>
      <c r="F288" s="36">
        <v>113577</v>
      </c>
      <c r="G288" s="9">
        <v>110998</v>
      </c>
      <c r="H288" s="10">
        <v>103750</v>
      </c>
      <c r="I288" s="11">
        <v>108771</v>
      </c>
      <c r="J288" s="208">
        <v>130377</v>
      </c>
      <c r="K288" s="13">
        <v>121404</v>
      </c>
      <c r="Y288" s="211">
        <f>(AA288-G288*Cars_fit!$B$2-H288*Cars_fit!$C$2-I288*Cars_fit!$D$2-J288*Cars_fit!$E$2-K288*Cars_fit!$F$2)</f>
        <v>-1553.0707226460217</v>
      </c>
      <c r="Z288" s="211">
        <f>C288*Chls_fit!$B$2+D288*Chls_fit!$C$2+E288*Chls_fit!$D$2+F288*Chls_fit!$E$2+G288*Cars_fit!$B$2+H288*Cars_fit!$C$2+I288*Cars_fit!$D$2+J288*Cars_fit!$E$2+K288*Cars_fit!$F$2</f>
        <v>184660.91741417302</v>
      </c>
      <c r="AA288" s="213">
        <f>(B288-C288*Chls_fit!$B$2-D288*Chls_fit!$C$2-E288*Chls_fit!$D$2-F288*Chls_fit!$E$2)</f>
        <v>5047.5049603764055</v>
      </c>
      <c r="AE288" s="36"/>
    </row>
    <row r="289" spans="1:31" x14ac:dyDescent="0.25">
      <c r="A289" s="18">
        <v>464.79999999999302</v>
      </c>
      <c r="B289" s="18">
        <f>single_sample!B289*1000000</f>
        <v>179552.34847313201</v>
      </c>
      <c r="C289" s="35">
        <v>840</v>
      </c>
      <c r="D289" s="84">
        <v>726</v>
      </c>
      <c r="E289" s="87">
        <v>119623</v>
      </c>
      <c r="F289" s="36">
        <v>110941</v>
      </c>
      <c r="G289" s="9">
        <v>112824</v>
      </c>
      <c r="H289" s="10">
        <v>106387</v>
      </c>
      <c r="I289" s="11">
        <v>108749</v>
      </c>
      <c r="J289" s="208">
        <v>129480</v>
      </c>
      <c r="K289" s="13">
        <v>120809</v>
      </c>
      <c r="Y289" s="211">
        <f>(AA289-G289*Cars_fit!$B$2-H289*Cars_fit!$C$2-I289*Cars_fit!$D$2-J289*Cars_fit!$E$2-K289*Cars_fit!$F$2)</f>
        <v>-1406.8603836927873</v>
      </c>
      <c r="Z289" s="211">
        <f>C289*Chls_fit!$B$2+D289*Chls_fit!$C$2+E289*Chls_fit!$D$2+F289*Chls_fit!$E$2+G289*Cars_fit!$B$2+H289*Cars_fit!$C$2+I289*Cars_fit!$D$2+J289*Cars_fit!$E$2+K289*Cars_fit!$F$2</f>
        <v>180959.20885682479</v>
      </c>
      <c r="AA289" s="213">
        <f>(B289-C289*Chls_fit!$B$2-D289*Chls_fit!$C$2-E289*Chls_fit!$D$2-F289*Chls_fit!$E$2)</f>
        <v>5243.2751778162492</v>
      </c>
      <c r="AE289" s="36"/>
    </row>
    <row r="290" spans="1:31" x14ac:dyDescent="0.25">
      <c r="A290" s="18">
        <v>465.199999999993</v>
      </c>
      <c r="B290" s="18">
        <f>single_sample!B290*1000000</f>
        <v>176045.254172466</v>
      </c>
      <c r="C290" s="35">
        <v>833</v>
      </c>
      <c r="D290" s="84">
        <v>702</v>
      </c>
      <c r="E290" s="87">
        <v>117786</v>
      </c>
      <c r="F290" s="36">
        <v>108277</v>
      </c>
      <c r="G290" s="9">
        <v>114465</v>
      </c>
      <c r="H290" s="10">
        <v>109175</v>
      </c>
      <c r="I290" s="11">
        <v>108856</v>
      </c>
      <c r="J290" s="208">
        <v>128685</v>
      </c>
      <c r="K290" s="13">
        <v>120260</v>
      </c>
      <c r="Y290" s="211">
        <f>(AA290-G290*Cars_fit!$B$2-H290*Cars_fit!$C$2-I290*Cars_fit!$D$2-J290*Cars_fit!$E$2-K290*Cars_fit!$F$2)</f>
        <v>-1460.4894193184846</v>
      </c>
      <c r="Z290" s="211">
        <f>C290*Chls_fit!$B$2+D290*Chls_fit!$C$2+E290*Chls_fit!$D$2+F290*Chls_fit!$E$2+G290*Cars_fit!$B$2+H290*Cars_fit!$C$2+I290*Cars_fit!$D$2+J290*Cars_fit!$E$2+K290*Cars_fit!$F$2</f>
        <v>177505.74359178447</v>
      </c>
      <c r="AA290" s="213">
        <f>(B290-C290*Chls_fit!$B$2-D290*Chls_fit!$C$2-E290*Chls_fit!$D$2-F290*Chls_fit!$E$2)</f>
        <v>5233.8596895003575</v>
      </c>
      <c r="AE290" s="36"/>
    </row>
    <row r="291" spans="1:31" x14ac:dyDescent="0.25">
      <c r="A291" s="18">
        <v>465.59999999999297</v>
      </c>
      <c r="B291" s="18">
        <f>single_sample!B291*1000000</f>
        <v>172349.68139569502</v>
      </c>
      <c r="C291" s="35">
        <v>788</v>
      </c>
      <c r="D291" s="84">
        <v>681</v>
      </c>
      <c r="E291" s="87">
        <v>115855</v>
      </c>
      <c r="F291" s="36">
        <v>105544</v>
      </c>
      <c r="G291" s="9">
        <v>116025</v>
      </c>
      <c r="H291" s="10">
        <v>112071</v>
      </c>
      <c r="I291" s="11">
        <v>109076</v>
      </c>
      <c r="J291" s="208">
        <v>127905</v>
      </c>
      <c r="K291" s="13">
        <v>119744</v>
      </c>
      <c r="Y291" s="211">
        <f>(AA291-G291*Cars_fit!$B$2-H291*Cars_fit!$C$2-I291*Cars_fit!$D$2-J291*Cars_fit!$E$2-K291*Cars_fit!$F$2)</f>
        <v>-1365.5451235237783</v>
      </c>
      <c r="Z291" s="211">
        <f>C291*Chls_fit!$B$2+D291*Chls_fit!$C$2+E291*Chls_fit!$D$2+F291*Chls_fit!$E$2+G291*Cars_fit!$B$2+H291*Cars_fit!$C$2+I291*Cars_fit!$D$2+J291*Cars_fit!$E$2+K291*Cars_fit!$F$2</f>
        <v>173715.22651921879</v>
      </c>
      <c r="AA291" s="213">
        <f>(B291-C291*Chls_fit!$B$2-D291*Chls_fit!$C$2-E291*Chls_fit!$D$2-F291*Chls_fit!$E$2)</f>
        <v>5370.9695185731252</v>
      </c>
      <c r="AE291" s="36"/>
    </row>
    <row r="292" spans="1:31" x14ac:dyDescent="0.25">
      <c r="A292" s="18">
        <v>465.99999999999301</v>
      </c>
      <c r="B292" s="18">
        <f>single_sample!B292*1000000</f>
        <v>168491.001463155</v>
      </c>
      <c r="C292" s="35">
        <v>761</v>
      </c>
      <c r="D292" s="84">
        <v>652</v>
      </c>
      <c r="E292" s="87">
        <v>113790</v>
      </c>
      <c r="F292" s="36">
        <v>102806</v>
      </c>
      <c r="G292" s="9">
        <v>117407</v>
      </c>
      <c r="H292" s="10">
        <v>115082</v>
      </c>
      <c r="I292" s="11">
        <v>109425</v>
      </c>
      <c r="J292" s="208">
        <v>127088</v>
      </c>
      <c r="K292" s="13">
        <v>119222</v>
      </c>
      <c r="Y292" s="211">
        <f>(AA292-G292*Cars_fit!$B$2-H292*Cars_fit!$C$2-I292*Cars_fit!$D$2-J292*Cars_fit!$E$2-K292*Cars_fit!$F$2)</f>
        <v>-1401.0259497949692</v>
      </c>
      <c r="Z292" s="211">
        <f>C292*Chls_fit!$B$2+D292*Chls_fit!$C$2+E292*Chls_fit!$D$2+F292*Chls_fit!$E$2+G292*Cars_fit!$B$2+H292*Cars_fit!$C$2+I292*Cars_fit!$D$2+J292*Cars_fit!$E$2+K292*Cars_fit!$F$2</f>
        <v>169892.02741294997</v>
      </c>
      <c r="AA292" s="213">
        <f>(B292-C292*Chls_fit!$B$2-D292*Chls_fit!$C$2-E292*Chls_fit!$D$2-F292*Chls_fit!$E$2)</f>
        <v>5371.3657716845337</v>
      </c>
      <c r="AE292" s="36"/>
    </row>
    <row r="293" spans="1:31" x14ac:dyDescent="0.25">
      <c r="A293" s="18">
        <v>466.39999999999299</v>
      </c>
      <c r="B293" s="18">
        <f>single_sample!B293*1000000</f>
        <v>164783.98557344102</v>
      </c>
      <c r="C293" s="35">
        <v>745</v>
      </c>
      <c r="D293" s="84">
        <v>634</v>
      </c>
      <c r="E293" s="87">
        <v>111655</v>
      </c>
      <c r="F293" s="36">
        <v>99996</v>
      </c>
      <c r="G293" s="9">
        <v>118577</v>
      </c>
      <c r="H293" s="10">
        <v>118138</v>
      </c>
      <c r="I293" s="11">
        <v>109859</v>
      </c>
      <c r="J293" s="208">
        <v>126241</v>
      </c>
      <c r="K293" s="13">
        <v>118785</v>
      </c>
      <c r="Y293" s="211">
        <f>(AA293-G293*Cars_fit!$B$2-H293*Cars_fit!$C$2-I293*Cars_fit!$D$2-J293*Cars_fit!$E$2-K293*Cars_fit!$F$2)</f>
        <v>-1319.1268541382219</v>
      </c>
      <c r="Z293" s="211">
        <f>C293*Chls_fit!$B$2+D293*Chls_fit!$C$2+E293*Chls_fit!$D$2+F293*Chls_fit!$E$2+G293*Cars_fit!$B$2+H293*Cars_fit!$C$2+I293*Cars_fit!$D$2+J293*Cars_fit!$E$2+K293*Cars_fit!$F$2</f>
        <v>166103.11242757924</v>
      </c>
      <c r="AA293" s="213">
        <f>(B293-C293*Chls_fit!$B$2-D293*Chls_fit!$C$2-E293*Chls_fit!$D$2-F293*Chls_fit!$E$2)</f>
        <v>5483.7505089045299</v>
      </c>
      <c r="AE293" s="36"/>
    </row>
    <row r="294" spans="1:31" x14ac:dyDescent="0.25">
      <c r="A294" s="18">
        <v>466.79999999999302</v>
      </c>
      <c r="B294" s="18">
        <f>single_sample!B294*1000000</f>
        <v>160759.45126366301</v>
      </c>
      <c r="C294" s="35">
        <v>702</v>
      </c>
      <c r="D294" s="84">
        <v>626</v>
      </c>
      <c r="E294" s="87">
        <v>109422</v>
      </c>
      <c r="F294" s="36">
        <v>97176</v>
      </c>
      <c r="G294" s="9">
        <v>119545</v>
      </c>
      <c r="H294" s="10">
        <v>121254</v>
      </c>
      <c r="I294" s="11">
        <v>110454</v>
      </c>
      <c r="J294" s="208">
        <v>125540</v>
      </c>
      <c r="K294" s="13">
        <v>118365</v>
      </c>
      <c r="Y294" s="211">
        <f>(AA294-G294*Cars_fit!$B$2-H294*Cars_fit!$C$2-I294*Cars_fit!$D$2-J294*Cars_fit!$E$2-K294*Cars_fit!$F$2)</f>
        <v>-1373.5351517739637</v>
      </c>
      <c r="Z294" s="211">
        <f>C294*Chls_fit!$B$2+D294*Chls_fit!$C$2+E294*Chls_fit!$D$2+F294*Chls_fit!$E$2+G294*Cars_fit!$B$2+H294*Cars_fit!$C$2+I294*Cars_fit!$D$2+J294*Cars_fit!$E$2+K294*Cars_fit!$F$2</f>
        <v>162132.98641543696</v>
      </c>
      <c r="AA294" s="213">
        <f>(B294-C294*Chls_fit!$B$2-D294*Chls_fit!$C$2-E294*Chls_fit!$D$2-F294*Chls_fit!$E$2)</f>
        <v>5453.2336521842954</v>
      </c>
      <c r="AE294" s="36"/>
    </row>
    <row r="295" spans="1:31" x14ac:dyDescent="0.25">
      <c r="A295" s="18">
        <v>467.199999999993</v>
      </c>
      <c r="B295" s="18">
        <f>single_sample!B295*1000000</f>
        <v>156682.344745601</v>
      </c>
      <c r="C295" s="35">
        <v>702</v>
      </c>
      <c r="D295" s="84">
        <v>604</v>
      </c>
      <c r="E295" s="87">
        <v>107107</v>
      </c>
      <c r="F295" s="36">
        <v>94318</v>
      </c>
      <c r="G295" s="9">
        <v>120252</v>
      </c>
      <c r="H295" s="10">
        <v>124365</v>
      </c>
      <c r="I295" s="11">
        <v>111121</v>
      </c>
      <c r="J295" s="208">
        <v>124901</v>
      </c>
      <c r="K295" s="13">
        <v>117967</v>
      </c>
      <c r="Y295" s="211">
        <f>(AA295-G295*Cars_fit!$B$2-H295*Cars_fit!$C$2-I295*Cars_fit!$D$2-J295*Cars_fit!$E$2-K295*Cars_fit!$F$2)</f>
        <v>-1570.3106546169447</v>
      </c>
      <c r="Z295" s="211">
        <f>C295*Chls_fit!$B$2+D295*Chls_fit!$C$2+E295*Chls_fit!$D$2+F295*Chls_fit!$E$2+G295*Cars_fit!$B$2+H295*Cars_fit!$C$2+I295*Cars_fit!$D$2+J295*Cars_fit!$E$2+K295*Cars_fit!$F$2</f>
        <v>158252.65540021798</v>
      </c>
      <c r="AA295" s="213">
        <f>(B295-C295*Chls_fit!$B$2-D295*Chls_fit!$C$2-E295*Chls_fit!$D$2-F295*Chls_fit!$E$2)</f>
        <v>5271.8301497722423</v>
      </c>
      <c r="AE295" s="36"/>
    </row>
    <row r="296" spans="1:31" x14ac:dyDescent="0.25">
      <c r="A296" s="18">
        <v>467.59999999999297</v>
      </c>
      <c r="B296" s="18">
        <f>single_sample!B296*1000000</f>
        <v>153052.613680526</v>
      </c>
      <c r="C296" s="35">
        <v>672</v>
      </c>
      <c r="D296" s="84">
        <v>585</v>
      </c>
      <c r="E296" s="87">
        <v>104734</v>
      </c>
      <c r="F296" s="36">
        <v>91497</v>
      </c>
      <c r="G296" s="9">
        <v>120682</v>
      </c>
      <c r="H296" s="10">
        <v>127490</v>
      </c>
      <c r="I296" s="11">
        <v>111883</v>
      </c>
      <c r="J296" s="208">
        <v>124260</v>
      </c>
      <c r="K296" s="13">
        <v>117565</v>
      </c>
      <c r="Y296" s="211">
        <f>(AA296-G296*Cars_fit!$B$2-H296*Cars_fit!$C$2-I296*Cars_fit!$D$2-J296*Cars_fit!$E$2-K296*Cars_fit!$F$2)</f>
        <v>-1133.5767157157129</v>
      </c>
      <c r="Z296" s="211">
        <f>C296*Chls_fit!$B$2+D296*Chls_fit!$C$2+E296*Chls_fit!$D$2+F296*Chls_fit!$E$2+G296*Cars_fit!$B$2+H296*Cars_fit!$C$2+I296*Cars_fit!$D$2+J296*Cars_fit!$E$2+K296*Cars_fit!$F$2</f>
        <v>154186.19039624176</v>
      </c>
      <c r="AA296" s="213">
        <f>(B296-C296*Chls_fit!$B$2-D296*Chls_fit!$C$2-E296*Chls_fit!$D$2-F296*Chls_fit!$E$2)</f>
        <v>5714.2716505115241</v>
      </c>
      <c r="AE296" s="36"/>
    </row>
    <row r="297" spans="1:31" x14ac:dyDescent="0.25">
      <c r="A297" s="18">
        <v>467.99999999999301</v>
      </c>
      <c r="B297" s="18">
        <f>single_sample!B297*1000000</f>
        <v>148558.32253522499</v>
      </c>
      <c r="C297" s="35">
        <v>654</v>
      </c>
      <c r="D297" s="84">
        <v>573</v>
      </c>
      <c r="E297" s="87">
        <v>102300</v>
      </c>
      <c r="F297" s="36">
        <v>88645</v>
      </c>
      <c r="G297" s="9">
        <v>120946</v>
      </c>
      <c r="H297" s="10">
        <v>130549</v>
      </c>
      <c r="I297" s="11">
        <v>112750</v>
      </c>
      <c r="J297" s="208">
        <v>123698</v>
      </c>
      <c r="K297" s="13">
        <v>117220</v>
      </c>
      <c r="Y297" s="211">
        <f>(AA297-G297*Cars_fit!$B$2-H297*Cars_fit!$C$2-I297*Cars_fit!$D$2-J297*Cars_fit!$E$2-K297*Cars_fit!$F$2)</f>
        <v>-1615.4718614690319</v>
      </c>
      <c r="Z297" s="211">
        <f>C297*Chls_fit!$B$2+D297*Chls_fit!$C$2+E297*Chls_fit!$D$2+F297*Chls_fit!$E$2+G297*Cars_fit!$B$2+H297*Cars_fit!$C$2+I297*Cars_fit!$D$2+J297*Cars_fit!$E$2+K297*Cars_fit!$F$2</f>
        <v>150173.79439669399</v>
      </c>
      <c r="AA297" s="213">
        <f>(B297-C297*Chls_fit!$B$2-D297*Chls_fit!$C$2-E297*Chls_fit!$D$2-F297*Chls_fit!$E$2)</f>
        <v>5233.6448635859269</v>
      </c>
      <c r="AE297" s="36"/>
    </row>
    <row r="298" spans="1:31" x14ac:dyDescent="0.25">
      <c r="A298" s="18">
        <v>468.39999999999299</v>
      </c>
      <c r="B298" s="18">
        <f>single_sample!B298*1000000</f>
        <v>144528.98440160998</v>
      </c>
      <c r="C298" s="35">
        <v>630</v>
      </c>
      <c r="D298" s="84">
        <v>564</v>
      </c>
      <c r="E298" s="87">
        <v>99819</v>
      </c>
      <c r="F298" s="36">
        <v>85809</v>
      </c>
      <c r="G298" s="9">
        <v>120881</v>
      </c>
      <c r="H298" s="10">
        <v>133517</v>
      </c>
      <c r="I298" s="11">
        <v>113725</v>
      </c>
      <c r="J298" s="208">
        <v>123292</v>
      </c>
      <c r="K298" s="13">
        <v>116844</v>
      </c>
      <c r="Y298" s="211">
        <f>(AA298-G298*Cars_fit!$B$2-H298*Cars_fit!$C$2-I298*Cars_fit!$D$2-J298*Cars_fit!$E$2-K298*Cars_fit!$F$2)</f>
        <v>-1585.5349657653273</v>
      </c>
      <c r="Z298" s="211">
        <f>C298*Chls_fit!$B$2+D298*Chls_fit!$C$2+E298*Chls_fit!$D$2+F298*Chls_fit!$E$2+G298*Cars_fit!$B$2+H298*Cars_fit!$C$2+I298*Cars_fit!$D$2+J298*Cars_fit!$E$2+K298*Cars_fit!$F$2</f>
        <v>146114.51936737529</v>
      </c>
      <c r="AA298" s="213">
        <f>(B298-C298*Chls_fit!$B$2-D298*Chls_fit!$C$2-E298*Chls_fit!$D$2-F298*Chls_fit!$E$2)</f>
        <v>5252.7737203270954</v>
      </c>
      <c r="AE298" s="36"/>
    </row>
    <row r="299" spans="1:31" x14ac:dyDescent="0.25">
      <c r="A299" s="18">
        <v>468.79999999999302</v>
      </c>
      <c r="B299" s="18">
        <f>single_sample!B299*1000000</f>
        <v>140350.08620164898</v>
      </c>
      <c r="C299" s="35">
        <v>619</v>
      </c>
      <c r="D299" s="84">
        <v>540</v>
      </c>
      <c r="E299" s="87">
        <v>97290</v>
      </c>
      <c r="F299" s="36">
        <v>82991</v>
      </c>
      <c r="G299" s="9">
        <v>120584</v>
      </c>
      <c r="H299" s="10">
        <v>136334</v>
      </c>
      <c r="I299" s="11">
        <v>114743</v>
      </c>
      <c r="J299" s="208">
        <v>122814</v>
      </c>
      <c r="K299" s="13">
        <v>116568</v>
      </c>
      <c r="Y299" s="211">
        <f>(AA299-G299*Cars_fit!$B$2-H299*Cars_fit!$C$2-I299*Cars_fit!$D$2-J299*Cars_fit!$E$2-K299*Cars_fit!$F$2)</f>
        <v>-1667.9534636212697</v>
      </c>
      <c r="Z299" s="211">
        <f>C299*Chls_fit!$B$2+D299*Chls_fit!$C$2+E299*Chls_fit!$D$2+F299*Chls_fit!$E$2+G299*Cars_fit!$B$2+H299*Cars_fit!$C$2+I299*Cars_fit!$D$2+J299*Cars_fit!$E$2+K299*Cars_fit!$F$2</f>
        <v>142018.03966527025</v>
      </c>
      <c r="AA299" s="213">
        <f>(B299-C299*Chls_fit!$B$2-D299*Chls_fit!$C$2-E299*Chls_fit!$D$2-F299*Chls_fit!$E$2)</f>
        <v>5153.8060810294264</v>
      </c>
      <c r="AE299" s="36"/>
    </row>
    <row r="300" spans="1:31" x14ac:dyDescent="0.25">
      <c r="A300" s="18">
        <v>469.199999999993</v>
      </c>
      <c r="B300" s="18">
        <f>single_sample!B300*1000000</f>
        <v>136578.28447633999</v>
      </c>
      <c r="C300" s="35">
        <v>575</v>
      </c>
      <c r="D300" s="84">
        <v>534</v>
      </c>
      <c r="E300" s="87">
        <v>94717</v>
      </c>
      <c r="F300" s="36">
        <v>80208</v>
      </c>
      <c r="G300" s="9">
        <v>120014</v>
      </c>
      <c r="H300" s="10">
        <v>139010</v>
      </c>
      <c r="I300" s="11">
        <v>115820</v>
      </c>
      <c r="J300" s="208">
        <v>122366</v>
      </c>
      <c r="K300" s="13">
        <v>116307</v>
      </c>
      <c r="Y300" s="211">
        <f>(AA300-G300*Cars_fit!$B$2-H300*Cars_fit!$C$2-I300*Cars_fit!$D$2-J300*Cars_fit!$E$2-K300*Cars_fit!$F$2)</f>
        <v>-1244.0217094207069</v>
      </c>
      <c r="Z300" s="211">
        <f>C300*Chls_fit!$B$2+D300*Chls_fit!$C$2+E300*Chls_fit!$D$2+F300*Chls_fit!$E$2+G300*Cars_fit!$B$2+H300*Cars_fit!$C$2+I300*Cars_fit!$D$2+J300*Cars_fit!$E$2+K300*Cars_fit!$F$2</f>
        <v>137822.30618576071</v>
      </c>
      <c r="AA300" s="213">
        <f>(B300-C300*Chls_fit!$B$2-D300*Chls_fit!$C$2-E300*Chls_fit!$D$2-F300*Chls_fit!$E$2)</f>
        <v>5552.0951318212828</v>
      </c>
      <c r="AE300" s="36"/>
    </row>
    <row r="301" spans="1:31" x14ac:dyDescent="0.25">
      <c r="A301" s="18">
        <v>469.59999999999297</v>
      </c>
      <c r="B301" s="18">
        <f>single_sample!B301*1000000</f>
        <v>132347.740627778</v>
      </c>
      <c r="C301" s="35">
        <v>597</v>
      </c>
      <c r="D301" s="84">
        <v>537</v>
      </c>
      <c r="E301" s="87">
        <v>92127</v>
      </c>
      <c r="F301" s="36">
        <v>77395</v>
      </c>
      <c r="G301" s="9">
        <v>119128</v>
      </c>
      <c r="H301" s="10">
        <v>141452</v>
      </c>
      <c r="I301" s="11">
        <v>117009</v>
      </c>
      <c r="J301" s="208">
        <v>121976</v>
      </c>
      <c r="K301" s="13">
        <v>116086</v>
      </c>
      <c r="Y301" s="211">
        <f>(AA301-G301*Cars_fit!$B$2-H301*Cars_fit!$C$2-I301*Cars_fit!$D$2-J301*Cars_fit!$E$2-K301*Cars_fit!$F$2)</f>
        <v>-1710.0985843530334</v>
      </c>
      <c r="Z301" s="211">
        <f>C301*Chls_fit!$B$2+D301*Chls_fit!$C$2+E301*Chls_fit!$D$2+F301*Chls_fit!$E$2+G301*Cars_fit!$B$2+H301*Cars_fit!$C$2+I301*Cars_fit!$D$2+J301*Cars_fit!$E$2+K301*Cars_fit!$F$2</f>
        <v>134057.83921213102</v>
      </c>
      <c r="AA301" s="213">
        <f>(B301-C301*Chls_fit!$B$2-D301*Chls_fit!$C$2-E301*Chls_fit!$D$2-F301*Chls_fit!$E$2)</f>
        <v>5050.3651287772955</v>
      </c>
      <c r="AE301" s="36"/>
    </row>
    <row r="302" spans="1:31" x14ac:dyDescent="0.25">
      <c r="A302" s="18">
        <v>469.99999999999301</v>
      </c>
      <c r="B302" s="18">
        <f>single_sample!B302*1000000</f>
        <v>128059.54433103401</v>
      </c>
      <c r="C302" s="35">
        <v>566</v>
      </c>
      <c r="D302" s="84">
        <v>504</v>
      </c>
      <c r="E302" s="87">
        <v>89522</v>
      </c>
      <c r="F302" s="36">
        <v>74637</v>
      </c>
      <c r="G302" s="9">
        <v>118001</v>
      </c>
      <c r="H302" s="10">
        <v>143659</v>
      </c>
      <c r="I302" s="11">
        <v>118172</v>
      </c>
      <c r="J302" s="208">
        <v>121754</v>
      </c>
      <c r="K302" s="13">
        <v>115852</v>
      </c>
      <c r="Y302" s="211">
        <f>(AA302-G302*Cars_fit!$B$2-H302*Cars_fit!$C$2-I302*Cars_fit!$D$2-J302*Cars_fit!$E$2-K302*Cars_fit!$F$2)</f>
        <v>-1689.6090806275856</v>
      </c>
      <c r="Z302" s="211">
        <f>C302*Chls_fit!$B$2+D302*Chls_fit!$C$2+E302*Chls_fit!$D$2+F302*Chls_fit!$E$2+G302*Cars_fit!$B$2+H302*Cars_fit!$C$2+I302*Cars_fit!$D$2+J302*Cars_fit!$E$2+K302*Cars_fit!$F$2</f>
        <v>129749.15341166158</v>
      </c>
      <c r="AA302" s="213">
        <f>(B302-C302*Chls_fit!$B$2-D302*Chls_fit!$C$2-E302*Chls_fit!$D$2-F302*Chls_fit!$E$2)</f>
        <v>5026.5763252082252</v>
      </c>
      <c r="AE302" s="36"/>
    </row>
    <row r="303" spans="1:31" x14ac:dyDescent="0.25">
      <c r="A303" s="18">
        <v>470.39999999999299</v>
      </c>
      <c r="B303" s="18">
        <f>single_sample!B303*1000000</f>
        <v>124283.79762610501</v>
      </c>
      <c r="C303" s="35">
        <v>546</v>
      </c>
      <c r="D303" s="84">
        <v>491</v>
      </c>
      <c r="E303" s="87">
        <v>86900</v>
      </c>
      <c r="F303" s="36">
        <v>71924</v>
      </c>
      <c r="G303" s="9">
        <v>116641</v>
      </c>
      <c r="H303" s="10">
        <v>145562</v>
      </c>
      <c r="I303" s="11">
        <v>119386</v>
      </c>
      <c r="J303" s="208">
        <v>121555</v>
      </c>
      <c r="K303" s="13">
        <v>115733</v>
      </c>
      <c r="Y303" s="211">
        <f>(AA303-G303*Cars_fit!$B$2-H303*Cars_fit!$C$2-I303*Cars_fit!$D$2-J303*Cars_fit!$E$2-K303*Cars_fit!$F$2)</f>
        <v>-1377.2517206632479</v>
      </c>
      <c r="Z303" s="211">
        <f>C303*Chls_fit!$B$2+D303*Chls_fit!$C$2+E303*Chls_fit!$D$2+F303*Chls_fit!$E$2+G303*Cars_fit!$B$2+H303*Cars_fit!$C$2+I303*Cars_fit!$D$2+J303*Cars_fit!$E$2+K303*Cars_fit!$F$2</f>
        <v>125661.04934676825</v>
      </c>
      <c r="AA303" s="213">
        <f>(B303-C303*Chls_fit!$B$2-D303*Chls_fit!$C$2-E303*Chls_fit!$D$2-F303*Chls_fit!$E$2)</f>
        <v>5289.2212670585213</v>
      </c>
      <c r="AE303" s="36"/>
    </row>
    <row r="304" spans="1:31" x14ac:dyDescent="0.25">
      <c r="A304" s="18">
        <v>470.79999999999302</v>
      </c>
      <c r="B304" s="18">
        <f>single_sample!B304*1000000</f>
        <v>120010.507186591</v>
      </c>
      <c r="C304" s="35">
        <v>531</v>
      </c>
      <c r="D304" s="84">
        <v>475</v>
      </c>
      <c r="E304" s="87">
        <v>84287</v>
      </c>
      <c r="F304" s="36">
        <v>69240</v>
      </c>
      <c r="G304" s="9">
        <v>115008</v>
      </c>
      <c r="H304" s="10">
        <v>147244</v>
      </c>
      <c r="I304" s="11">
        <v>120600</v>
      </c>
      <c r="J304" s="208">
        <v>121342</v>
      </c>
      <c r="K304" s="13">
        <v>115617</v>
      </c>
      <c r="Y304" s="211">
        <f>(AA304-G304*Cars_fit!$B$2-H304*Cars_fit!$C$2-I304*Cars_fit!$D$2-J304*Cars_fit!$E$2-K304*Cars_fit!$F$2)</f>
        <v>-1594.0585647914609</v>
      </c>
      <c r="Z304" s="211">
        <f>C304*Chls_fit!$B$2+D304*Chls_fit!$C$2+E304*Chls_fit!$D$2+F304*Chls_fit!$E$2+G304*Cars_fit!$B$2+H304*Cars_fit!$C$2+I304*Cars_fit!$D$2+J304*Cars_fit!$E$2+K304*Cars_fit!$F$2</f>
        <v>121604.56575138246</v>
      </c>
      <c r="AA304" s="213">
        <f>(B304-C304*Chls_fit!$B$2-D304*Chls_fit!$C$2-E304*Chls_fit!$D$2-F304*Chls_fit!$E$2)</f>
        <v>5013.3352008344154</v>
      </c>
      <c r="AE304" s="36"/>
    </row>
    <row r="305" spans="1:31" x14ac:dyDescent="0.25">
      <c r="A305" s="18">
        <v>471.199999999993</v>
      </c>
      <c r="B305" s="18">
        <f>single_sample!B305*1000000</f>
        <v>116170.371724531</v>
      </c>
      <c r="C305" s="35">
        <v>520</v>
      </c>
      <c r="D305" s="84">
        <v>478</v>
      </c>
      <c r="E305" s="87">
        <v>81650</v>
      </c>
      <c r="F305" s="36">
        <v>66612</v>
      </c>
      <c r="G305" s="9">
        <v>113183</v>
      </c>
      <c r="H305" s="10">
        <v>148556</v>
      </c>
      <c r="I305" s="11">
        <v>121855</v>
      </c>
      <c r="J305" s="208">
        <v>121108</v>
      </c>
      <c r="K305" s="13">
        <v>115538</v>
      </c>
      <c r="Y305" s="211">
        <f>(AA305-G305*Cars_fit!$B$2-H305*Cars_fit!$C$2-I305*Cars_fit!$D$2-J305*Cars_fit!$E$2-K305*Cars_fit!$F$2)</f>
        <v>-1551.6297289121694</v>
      </c>
      <c r="Z305" s="211">
        <f>C305*Chls_fit!$B$2+D305*Chls_fit!$C$2+E305*Chls_fit!$D$2+F305*Chls_fit!$E$2+G305*Cars_fit!$B$2+H305*Cars_fit!$C$2+I305*Cars_fit!$D$2+J305*Cars_fit!$E$2+K305*Cars_fit!$F$2</f>
        <v>117722.00145344318</v>
      </c>
      <c r="AA305" s="213">
        <f>(B305-C305*Chls_fit!$B$2-D305*Chls_fit!$C$2-E305*Chls_fit!$D$2-F305*Chls_fit!$E$2)</f>
        <v>4990.8916259174075</v>
      </c>
      <c r="AE305" s="36"/>
    </row>
    <row r="306" spans="1:31" x14ac:dyDescent="0.25">
      <c r="A306" s="18">
        <v>471.59999999999297</v>
      </c>
      <c r="B306" s="18">
        <f>single_sample!B306*1000000</f>
        <v>112419.618949657</v>
      </c>
      <c r="C306" s="35">
        <v>511</v>
      </c>
      <c r="D306" s="84">
        <v>464</v>
      </c>
      <c r="E306" s="87">
        <v>79040</v>
      </c>
      <c r="F306" s="36">
        <v>64035</v>
      </c>
      <c r="G306" s="9">
        <v>111115</v>
      </c>
      <c r="H306" s="10">
        <v>149484</v>
      </c>
      <c r="I306" s="11">
        <v>123060</v>
      </c>
      <c r="J306" s="208">
        <v>121020</v>
      </c>
      <c r="K306" s="13">
        <v>115436</v>
      </c>
      <c r="Y306" s="211">
        <f>(AA306-G306*Cars_fit!$B$2-H306*Cars_fit!$C$2-I306*Cars_fit!$D$2-J306*Cars_fit!$E$2-K306*Cars_fit!$F$2)</f>
        <v>-1370.3244211001715</v>
      </c>
      <c r="Z306" s="211">
        <f>C306*Chls_fit!$B$2+D306*Chls_fit!$C$2+E306*Chls_fit!$D$2+F306*Chls_fit!$E$2+G306*Cars_fit!$B$2+H306*Cars_fit!$C$2+I306*Cars_fit!$D$2+J306*Cars_fit!$E$2+K306*Cars_fit!$F$2</f>
        <v>113789.94337075719</v>
      </c>
      <c r="AA306" s="213">
        <f>(B306-C306*Chls_fit!$B$2-D306*Chls_fit!$C$2-E306*Chls_fit!$D$2-F306*Chls_fit!$E$2)</f>
        <v>5098.4025203533456</v>
      </c>
      <c r="AE306" s="36"/>
    </row>
    <row r="307" spans="1:31" x14ac:dyDescent="0.25">
      <c r="A307" s="18">
        <v>471.99999999999301</v>
      </c>
      <c r="B307" s="18">
        <f>single_sample!B307*1000000</f>
        <v>108580.591219824</v>
      </c>
      <c r="C307" s="35">
        <v>503</v>
      </c>
      <c r="D307" s="84">
        <v>467</v>
      </c>
      <c r="E307" s="87">
        <v>76434</v>
      </c>
      <c r="F307" s="36">
        <v>61499</v>
      </c>
      <c r="G307" s="9">
        <v>108832</v>
      </c>
      <c r="H307" s="10">
        <v>150103</v>
      </c>
      <c r="I307" s="11">
        <v>124287</v>
      </c>
      <c r="J307" s="208">
        <v>121095</v>
      </c>
      <c r="K307" s="13">
        <v>115393</v>
      </c>
      <c r="Y307" s="211">
        <f>(AA307-G307*Cars_fit!$B$2-H307*Cars_fit!$C$2-I307*Cars_fit!$D$2-J307*Cars_fit!$E$2-K307*Cars_fit!$F$2)</f>
        <v>-1424.2930941672416</v>
      </c>
      <c r="Z307" s="211">
        <f>C307*Chls_fit!$B$2+D307*Chls_fit!$C$2+E307*Chls_fit!$D$2+F307*Chls_fit!$E$2+G307*Cars_fit!$B$2+H307*Cars_fit!$C$2+I307*Cars_fit!$D$2+J307*Cars_fit!$E$2+K307*Cars_fit!$F$2</f>
        <v>110004.88431399124</v>
      </c>
      <c r="AA307" s="213">
        <f>(B307-C307*Chls_fit!$B$2-D307*Chls_fit!$C$2-E307*Chls_fit!$D$2-F307*Chls_fit!$E$2)</f>
        <v>4964.5522891485452</v>
      </c>
      <c r="AE307" s="36"/>
    </row>
    <row r="308" spans="1:31" x14ac:dyDescent="0.25">
      <c r="A308" s="18">
        <v>472.39999999999299</v>
      </c>
      <c r="B308" s="18">
        <f>single_sample!B308*1000000</f>
        <v>104837.918165109</v>
      </c>
      <c r="C308" s="35">
        <v>493</v>
      </c>
      <c r="D308" s="84">
        <v>461</v>
      </c>
      <c r="E308" s="87">
        <v>73881</v>
      </c>
      <c r="F308" s="36">
        <v>59037</v>
      </c>
      <c r="G308" s="9">
        <v>106374</v>
      </c>
      <c r="H308" s="10">
        <v>150306</v>
      </c>
      <c r="I308" s="11">
        <v>125449</v>
      </c>
      <c r="J308" s="208">
        <v>121090</v>
      </c>
      <c r="K308" s="13">
        <v>115396</v>
      </c>
      <c r="Y308" s="211">
        <f>(AA308-G308*Cars_fit!$B$2-H308*Cars_fit!$C$2-I308*Cars_fit!$D$2-J308*Cars_fit!$E$2-K308*Cars_fit!$F$2)</f>
        <v>-1398.1868108384601</v>
      </c>
      <c r="Z308" s="211">
        <f>C308*Chls_fit!$B$2+D308*Chls_fit!$C$2+E308*Chls_fit!$D$2+F308*Chls_fit!$E$2+G308*Cars_fit!$B$2+H308*Cars_fit!$C$2+I308*Cars_fit!$D$2+J308*Cars_fit!$E$2+K308*Cars_fit!$F$2</f>
        <v>106236.10497594747</v>
      </c>
      <c r="AA308" s="213">
        <f>(B308-C308*Chls_fit!$B$2-D308*Chls_fit!$C$2-E308*Chls_fit!$D$2-F308*Chls_fit!$E$2)</f>
        <v>4905.7762917520085</v>
      </c>
      <c r="AE308" s="36"/>
    </row>
    <row r="309" spans="1:31" x14ac:dyDescent="0.25">
      <c r="A309" s="18">
        <v>472.79999999999302</v>
      </c>
      <c r="B309" s="18">
        <f>single_sample!B309*1000000</f>
        <v>101039.945317228</v>
      </c>
      <c r="C309" s="35">
        <v>486</v>
      </c>
      <c r="D309" s="84">
        <v>464</v>
      </c>
      <c r="E309" s="87">
        <v>71310</v>
      </c>
      <c r="F309" s="36">
        <v>56595</v>
      </c>
      <c r="G309" s="9">
        <v>103753</v>
      </c>
      <c r="H309" s="10">
        <v>150212</v>
      </c>
      <c r="I309" s="11">
        <v>126620</v>
      </c>
      <c r="J309" s="208">
        <v>121028</v>
      </c>
      <c r="K309" s="13">
        <v>115439</v>
      </c>
      <c r="Y309" s="211">
        <f>(AA309-G309*Cars_fit!$B$2-H309*Cars_fit!$C$2-I309*Cars_fit!$D$2-J309*Cars_fit!$E$2-K309*Cars_fit!$F$2)</f>
        <v>-1505.3628477138195</v>
      </c>
      <c r="Z309" s="211">
        <f>C309*Chls_fit!$B$2+D309*Chls_fit!$C$2+E309*Chls_fit!$D$2+F309*Chls_fit!$E$2+G309*Cars_fit!$B$2+H309*Cars_fit!$C$2+I309*Cars_fit!$D$2+J309*Cars_fit!$E$2+K309*Cars_fit!$F$2</f>
        <v>102545.30816494183</v>
      </c>
      <c r="AA309" s="213">
        <f>(B309-C309*Chls_fit!$B$2-D309*Chls_fit!$C$2-E309*Chls_fit!$D$2-F309*Chls_fit!$E$2)</f>
        <v>4708.9953608633659</v>
      </c>
      <c r="AE309" s="36"/>
    </row>
    <row r="310" spans="1:31" x14ac:dyDescent="0.25">
      <c r="A310" s="18">
        <v>473.199999999993</v>
      </c>
      <c r="B310" s="18">
        <f>single_sample!B310*1000000</f>
        <v>97961.246406895109</v>
      </c>
      <c r="C310" s="35">
        <v>489</v>
      </c>
      <c r="D310" s="84">
        <v>451</v>
      </c>
      <c r="E310" s="87">
        <v>68785</v>
      </c>
      <c r="F310" s="36">
        <v>54239</v>
      </c>
      <c r="G310" s="9">
        <v>101020</v>
      </c>
      <c r="H310" s="10">
        <v>149671</v>
      </c>
      <c r="I310" s="11">
        <v>127705</v>
      </c>
      <c r="J310" s="208">
        <v>121083</v>
      </c>
      <c r="K310" s="13">
        <v>115439</v>
      </c>
      <c r="Y310" s="211">
        <f>(AA310-G310*Cars_fit!$B$2-H310*Cars_fit!$C$2-I310*Cars_fit!$D$2-J310*Cars_fit!$E$2-K310*Cars_fit!$F$2)</f>
        <v>-945.05390600570672</v>
      </c>
      <c r="Z310" s="211">
        <f>C310*Chls_fit!$B$2+D310*Chls_fit!$C$2+E310*Chls_fit!$D$2+F310*Chls_fit!$E$2+G310*Cars_fit!$B$2+H310*Cars_fit!$C$2+I310*Cars_fit!$D$2+J310*Cars_fit!$E$2+K310*Cars_fit!$F$2</f>
        <v>98906.300312900828</v>
      </c>
      <c r="AA310" s="213">
        <f>(B310-C310*Chls_fit!$B$2-D310*Chls_fit!$C$2-E310*Chls_fit!$D$2-F310*Chls_fit!$E$2)</f>
        <v>5174.8494751390317</v>
      </c>
      <c r="AE310" s="36"/>
    </row>
    <row r="311" spans="1:31" x14ac:dyDescent="0.25">
      <c r="A311" s="18">
        <v>473.59999999999297</v>
      </c>
      <c r="B311" s="18">
        <f>single_sample!B311*1000000</f>
        <v>94722.916124670897</v>
      </c>
      <c r="C311" s="35">
        <v>479</v>
      </c>
      <c r="D311" s="84">
        <v>451</v>
      </c>
      <c r="E311" s="87">
        <v>66304</v>
      </c>
      <c r="F311" s="36">
        <v>51973</v>
      </c>
      <c r="G311" s="9">
        <v>98077</v>
      </c>
      <c r="H311" s="10">
        <v>148728</v>
      </c>
      <c r="I311" s="11">
        <v>128724</v>
      </c>
      <c r="J311" s="208">
        <v>121311</v>
      </c>
      <c r="K311" s="13">
        <v>115453</v>
      </c>
      <c r="Y311" s="211">
        <f>(AA311-G311*Cars_fit!$B$2-H311*Cars_fit!$C$2-I311*Cars_fit!$D$2-J311*Cars_fit!$E$2-K311*Cars_fit!$F$2)</f>
        <v>-640.3729431243928</v>
      </c>
      <c r="Z311" s="211">
        <f>C311*Chls_fit!$B$2+D311*Chls_fit!$C$2+E311*Chls_fit!$D$2+F311*Chls_fit!$E$2+G311*Cars_fit!$B$2+H311*Cars_fit!$C$2+I311*Cars_fit!$D$2+J311*Cars_fit!$E$2+K311*Cars_fit!$F$2</f>
        <v>95363.289067795282</v>
      </c>
      <c r="AA311" s="213">
        <f>(B311-C311*Chls_fit!$B$2-D311*Chls_fit!$C$2-E311*Chls_fit!$D$2-F311*Chls_fit!$E$2)</f>
        <v>5378.1366125650675</v>
      </c>
      <c r="AE311" s="36"/>
    </row>
    <row r="312" spans="1:31" x14ac:dyDescent="0.25">
      <c r="A312" s="18">
        <v>473.99999999999301</v>
      </c>
      <c r="B312" s="18">
        <f>single_sample!B312*1000000</f>
        <v>91135.898482408607</v>
      </c>
      <c r="C312" s="35">
        <v>464</v>
      </c>
      <c r="D312" s="84">
        <v>452</v>
      </c>
      <c r="E312" s="87">
        <v>63851</v>
      </c>
      <c r="F312" s="36">
        <v>49734</v>
      </c>
      <c r="G312" s="9">
        <v>95061</v>
      </c>
      <c r="H312" s="10">
        <v>147384</v>
      </c>
      <c r="I312" s="11">
        <v>129635</v>
      </c>
      <c r="J312" s="208">
        <v>121581</v>
      </c>
      <c r="K312" s="13">
        <v>115509</v>
      </c>
      <c r="Y312" s="211">
        <f>(AA312-G312*Cars_fit!$B$2-H312*Cars_fit!$C$2-I312*Cars_fit!$D$2-J312*Cars_fit!$E$2-K312*Cars_fit!$F$2)</f>
        <v>-697.02520702148968</v>
      </c>
      <c r="Z312" s="211">
        <f>C312*Chls_fit!$B$2+D312*Chls_fit!$C$2+E312*Chls_fit!$D$2+F312*Chls_fit!$E$2+G312*Cars_fit!$B$2+H312*Cars_fit!$C$2+I312*Cars_fit!$D$2+J312*Cars_fit!$E$2+K312*Cars_fit!$F$2</f>
        <v>91832.923689430099</v>
      </c>
      <c r="AA312" s="213">
        <f>(B312-C312*Chls_fit!$B$2-D312*Chls_fit!$C$2-E312*Chls_fit!$D$2-F312*Chls_fit!$E$2)</f>
        <v>5218.523927563474</v>
      </c>
      <c r="AE312" s="36"/>
    </row>
    <row r="313" spans="1:31" x14ac:dyDescent="0.25">
      <c r="A313" s="18">
        <v>474.39999999999299</v>
      </c>
      <c r="B313" s="18">
        <f>single_sample!B313*1000000</f>
        <v>87629.316777513304</v>
      </c>
      <c r="C313" s="35">
        <v>464</v>
      </c>
      <c r="D313" s="84">
        <v>451</v>
      </c>
      <c r="E313" s="87">
        <v>61457</v>
      </c>
      <c r="F313" s="36">
        <v>47555</v>
      </c>
      <c r="G313" s="9">
        <v>92021</v>
      </c>
      <c r="H313" s="10">
        <v>145752</v>
      </c>
      <c r="I313" s="11">
        <v>130499</v>
      </c>
      <c r="J313" s="208">
        <v>121830</v>
      </c>
      <c r="K313" s="13">
        <v>115583</v>
      </c>
      <c r="Y313" s="211">
        <f>(AA313-G313*Cars_fit!$B$2-H313*Cars_fit!$C$2-I313*Cars_fit!$D$2-J313*Cars_fit!$E$2-K313*Cars_fit!$F$2)</f>
        <v>-839.82809699303198</v>
      </c>
      <c r="Z313" s="211">
        <f>C313*Chls_fit!$B$2+D313*Chls_fit!$C$2+E313*Chls_fit!$D$2+F313*Chls_fit!$E$2+G313*Cars_fit!$B$2+H313*Cars_fit!$C$2+I313*Cars_fit!$D$2+J313*Cars_fit!$E$2+K313*Cars_fit!$F$2</f>
        <v>88469.144874506339</v>
      </c>
      <c r="AA313" s="213">
        <f>(B313-C313*Chls_fit!$B$2-D313*Chls_fit!$C$2-E313*Chls_fit!$D$2-F313*Chls_fit!$E$2)</f>
        <v>4972.3410188956259</v>
      </c>
      <c r="AE313" s="36"/>
    </row>
    <row r="314" spans="1:31" x14ac:dyDescent="0.25">
      <c r="A314" s="18">
        <v>474.79999999999302</v>
      </c>
      <c r="B314" s="18">
        <f>single_sample!B314*1000000</f>
        <v>84548.754334548197</v>
      </c>
      <c r="C314" s="35">
        <v>460</v>
      </c>
      <c r="D314" s="84">
        <v>448</v>
      </c>
      <c r="E314" s="87">
        <v>59121</v>
      </c>
      <c r="F314" s="36">
        <v>45449</v>
      </c>
      <c r="G314" s="9">
        <v>88911</v>
      </c>
      <c r="H314" s="10">
        <v>143782</v>
      </c>
      <c r="I314" s="11">
        <v>131276</v>
      </c>
      <c r="J314" s="208">
        <v>122109</v>
      </c>
      <c r="K314" s="13">
        <v>115637</v>
      </c>
      <c r="Y314" s="211">
        <f>(AA314-G314*Cars_fit!$B$2-H314*Cars_fit!$C$2-I314*Cars_fit!$D$2-J314*Cars_fit!$E$2-K314*Cars_fit!$F$2)</f>
        <v>-610.48952757479537</v>
      </c>
      <c r="Z314" s="211">
        <f>C314*Chls_fit!$B$2+D314*Chls_fit!$C$2+E314*Chls_fit!$D$2+F314*Chls_fit!$E$2+G314*Cars_fit!$B$2+H314*Cars_fit!$C$2+I314*Cars_fit!$D$2+J314*Cars_fit!$E$2+K314*Cars_fit!$F$2</f>
        <v>85159.243862122996</v>
      </c>
      <c r="AA314" s="213">
        <f>(B314-C314*Chls_fit!$B$2-D314*Chls_fit!$C$2-E314*Chls_fit!$D$2-F314*Chls_fit!$E$2)</f>
        <v>5095.4249061349328</v>
      </c>
      <c r="AE314" s="36"/>
    </row>
    <row r="315" spans="1:31" x14ac:dyDescent="0.25">
      <c r="A315" s="18">
        <v>475.199999999993</v>
      </c>
      <c r="B315" s="18">
        <f>single_sample!B315*1000000</f>
        <v>81337.494527424496</v>
      </c>
      <c r="C315" s="35">
        <v>474</v>
      </c>
      <c r="D315" s="84">
        <v>444</v>
      </c>
      <c r="E315" s="87">
        <v>56775</v>
      </c>
      <c r="F315" s="36">
        <v>43410</v>
      </c>
      <c r="G315" s="9">
        <v>85715</v>
      </c>
      <c r="H315" s="10">
        <v>141469</v>
      </c>
      <c r="I315" s="11">
        <v>131930</v>
      </c>
      <c r="J315" s="208">
        <v>122394</v>
      </c>
      <c r="K315" s="13">
        <v>115699</v>
      </c>
      <c r="Y315" s="211">
        <f>(AA315-G315*Cars_fit!$B$2-H315*Cars_fit!$C$2-I315*Cars_fit!$D$2-J315*Cars_fit!$E$2-K315*Cars_fit!$F$2)</f>
        <v>-664.05561957492955</v>
      </c>
      <c r="Z315" s="211">
        <f>C315*Chls_fit!$B$2+D315*Chls_fit!$C$2+E315*Chls_fit!$D$2+F315*Chls_fit!$E$2+G315*Cars_fit!$B$2+H315*Cars_fit!$C$2+I315*Cars_fit!$D$2+J315*Cars_fit!$E$2+K315*Cars_fit!$F$2</f>
        <v>82001.550146999434</v>
      </c>
      <c r="AA315" s="213">
        <f>(B315-C315*Chls_fit!$B$2-D315*Chls_fit!$C$2-E315*Chls_fit!$D$2-F315*Chls_fit!$E$2)</f>
        <v>4932.8140594318684</v>
      </c>
      <c r="AE315" s="36"/>
    </row>
    <row r="316" spans="1:31" x14ac:dyDescent="0.25">
      <c r="A316" s="18">
        <v>475.59999999999297</v>
      </c>
      <c r="B316" s="18">
        <f>single_sample!B316*1000000</f>
        <v>78217.719194553196</v>
      </c>
      <c r="C316" s="35">
        <v>441</v>
      </c>
      <c r="D316" s="84">
        <v>426</v>
      </c>
      <c r="E316" s="87">
        <v>54517</v>
      </c>
      <c r="F316" s="36">
        <v>41434</v>
      </c>
      <c r="G316" s="9">
        <v>82484</v>
      </c>
      <c r="H316" s="10">
        <v>138791</v>
      </c>
      <c r="I316" s="11">
        <v>132464</v>
      </c>
      <c r="J316" s="208">
        <v>122744</v>
      </c>
      <c r="K316" s="13">
        <v>115788</v>
      </c>
      <c r="Y316" s="211">
        <f>(AA316-G316*Cars_fit!$B$2-H316*Cars_fit!$C$2-I316*Cars_fit!$D$2-J316*Cars_fit!$E$2-K316*Cars_fit!$F$2)</f>
        <v>-342.67279088803525</v>
      </c>
      <c r="Z316" s="211">
        <f>C316*Chls_fit!$B$2+D316*Chls_fit!$C$2+E316*Chls_fit!$D$2+F316*Chls_fit!$E$2+G316*Cars_fit!$B$2+H316*Cars_fit!$C$2+I316*Cars_fit!$D$2+J316*Cars_fit!$E$2+K316*Cars_fit!$F$2</f>
        <v>78560.391985441238</v>
      </c>
      <c r="AA316" s="213">
        <f>(B316-C316*Chls_fit!$B$2-D316*Chls_fit!$C$2-E316*Chls_fit!$D$2-F316*Chls_fit!$E$2)</f>
        <v>5144.5572978870405</v>
      </c>
      <c r="AE316" s="36"/>
    </row>
    <row r="317" spans="1:31" x14ac:dyDescent="0.25">
      <c r="A317" s="18">
        <v>475.99999999999301</v>
      </c>
      <c r="B317" s="18">
        <f>single_sample!B317*1000000</f>
        <v>75244.633983776992</v>
      </c>
      <c r="C317" s="35">
        <v>463</v>
      </c>
      <c r="D317" s="84">
        <v>441</v>
      </c>
      <c r="E317" s="87">
        <v>52317</v>
      </c>
      <c r="F317" s="36">
        <v>39540</v>
      </c>
      <c r="G317" s="9">
        <v>79284</v>
      </c>
      <c r="H317" s="10">
        <v>135886</v>
      </c>
      <c r="I317" s="11">
        <v>132916</v>
      </c>
      <c r="J317" s="208">
        <v>123096</v>
      </c>
      <c r="K317" s="13">
        <v>115851</v>
      </c>
      <c r="Y317" s="211">
        <f>(AA317-G317*Cars_fit!$B$2-H317*Cars_fit!$C$2-I317*Cars_fit!$D$2-J317*Cars_fit!$E$2-K317*Cars_fit!$F$2)</f>
        <v>-541.01973560183387</v>
      </c>
      <c r="Z317" s="211">
        <f>C317*Chls_fit!$B$2+D317*Chls_fit!$C$2+E317*Chls_fit!$D$2+F317*Chls_fit!$E$2+G317*Cars_fit!$B$2+H317*Cars_fit!$C$2+I317*Cars_fit!$D$2+J317*Cars_fit!$E$2+K317*Cars_fit!$F$2</f>
        <v>75785.653719378824</v>
      </c>
      <c r="AA317" s="213">
        <f>(B317-C317*Chls_fit!$B$2-D317*Chls_fit!$C$2-E317*Chls_fit!$D$2-F317*Chls_fit!$E$2)</f>
        <v>4837.0501252025315</v>
      </c>
      <c r="AE317" s="36"/>
    </row>
    <row r="318" spans="1:31" x14ac:dyDescent="0.25">
      <c r="A318" s="18">
        <v>476.39999999999299</v>
      </c>
      <c r="B318" s="18">
        <f>single_sample!B318*1000000</f>
        <v>72199.239878956607</v>
      </c>
      <c r="C318" s="35">
        <v>460</v>
      </c>
      <c r="D318" s="84">
        <v>438</v>
      </c>
      <c r="E318" s="87">
        <v>50154</v>
      </c>
      <c r="F318" s="36">
        <v>37708</v>
      </c>
      <c r="G318" s="9">
        <v>76082</v>
      </c>
      <c r="H318" s="10">
        <v>132714</v>
      </c>
      <c r="I318" s="11">
        <v>133194</v>
      </c>
      <c r="J318" s="208">
        <v>123483</v>
      </c>
      <c r="K318" s="13">
        <v>115876</v>
      </c>
      <c r="Y318" s="211">
        <f>(AA318-G318*Cars_fit!$B$2-H318*Cars_fit!$C$2-I318*Cars_fit!$D$2-J318*Cars_fit!$E$2-K318*Cars_fit!$F$2)</f>
        <v>-608.07025491280774</v>
      </c>
      <c r="Z318" s="211">
        <f>C318*Chls_fit!$B$2+D318*Chls_fit!$C$2+E318*Chls_fit!$D$2+F318*Chls_fit!$E$2+G318*Cars_fit!$B$2+H318*Cars_fit!$C$2+I318*Cars_fit!$D$2+J318*Cars_fit!$E$2+K318*Cars_fit!$F$2</f>
        <v>72807.310133869396</v>
      </c>
      <c r="AA318" s="213">
        <f>(B318-C318*Chls_fit!$B$2-D318*Chls_fit!$C$2-E318*Chls_fit!$D$2-F318*Chls_fit!$E$2)</f>
        <v>4659.9049898225785</v>
      </c>
      <c r="AE318" s="36"/>
    </row>
    <row r="319" spans="1:31" x14ac:dyDescent="0.25">
      <c r="A319" s="18">
        <v>476.79999999999302</v>
      </c>
      <c r="B319" s="18">
        <f>single_sample!B319*1000000</f>
        <v>69703.968354804092</v>
      </c>
      <c r="C319" s="35">
        <v>448</v>
      </c>
      <c r="D319" s="84">
        <v>440</v>
      </c>
      <c r="E319" s="87">
        <v>48054</v>
      </c>
      <c r="F319" s="36">
        <v>35934</v>
      </c>
      <c r="G319" s="9">
        <v>72873</v>
      </c>
      <c r="H319" s="10">
        <v>129261</v>
      </c>
      <c r="I319" s="11">
        <v>133339</v>
      </c>
      <c r="J319" s="208">
        <v>123927</v>
      </c>
      <c r="K319" s="13">
        <v>115868</v>
      </c>
      <c r="Y319" s="211">
        <f>(AA319-G319*Cars_fit!$B$2-H319*Cars_fit!$C$2-I319*Cars_fit!$D$2-J319*Cars_fit!$E$2-K319*Cars_fit!$F$2)</f>
        <v>-185.97974224558902</v>
      </c>
      <c r="Z319" s="211">
        <f>C319*Chls_fit!$B$2+D319*Chls_fit!$C$2+E319*Chls_fit!$D$2+F319*Chls_fit!$E$2+G319*Cars_fit!$B$2+H319*Cars_fit!$C$2+I319*Cars_fit!$D$2+J319*Cars_fit!$E$2+K319*Cars_fit!$F$2</f>
        <v>69889.948097049681</v>
      </c>
      <c r="AA319" s="213">
        <f>(B319-C319*Chls_fit!$B$2-D319*Chls_fit!$C$2-E319*Chls_fit!$D$2-F319*Chls_fit!$E$2)</f>
        <v>4970.9075448674703</v>
      </c>
      <c r="AE319" s="36"/>
    </row>
    <row r="320" spans="1:31" x14ac:dyDescent="0.25">
      <c r="A320" s="18">
        <v>477.199999999993</v>
      </c>
      <c r="B320" s="18">
        <f>single_sample!B320*1000000</f>
        <v>67083.061779702301</v>
      </c>
      <c r="C320" s="35">
        <v>448</v>
      </c>
      <c r="D320" s="84">
        <v>441</v>
      </c>
      <c r="E320" s="87">
        <v>46017</v>
      </c>
      <c r="F320" s="36">
        <v>34227</v>
      </c>
      <c r="G320" s="9">
        <v>69736</v>
      </c>
      <c r="H320" s="10">
        <v>125669</v>
      </c>
      <c r="I320" s="11">
        <v>133391</v>
      </c>
      <c r="J320" s="208">
        <v>124400</v>
      </c>
      <c r="K320" s="13">
        <v>115889</v>
      </c>
      <c r="Y320" s="211">
        <f>(AA320-G320*Cars_fit!$B$2-H320*Cars_fit!$C$2-I320*Cars_fit!$D$2-J320*Cars_fit!$E$2-K320*Cars_fit!$F$2)</f>
        <v>-55.401311172478017</v>
      </c>
      <c r="Z320" s="211">
        <f>C320*Chls_fit!$B$2+D320*Chls_fit!$C$2+E320*Chls_fit!$D$2+F320*Chls_fit!$E$2+G320*Cars_fit!$B$2+H320*Cars_fit!$C$2+I320*Cars_fit!$D$2+J320*Cars_fit!$E$2+K320*Cars_fit!$F$2</f>
        <v>67138.463090874779</v>
      </c>
      <c r="AA320" s="213">
        <f>(B320-C320*Chls_fit!$B$2-D320*Chls_fit!$C$2-E320*Chls_fit!$D$2-F320*Chls_fit!$E$2)</f>
        <v>4993.546735029875</v>
      </c>
      <c r="AE320" s="36"/>
    </row>
    <row r="321" spans="1:31" x14ac:dyDescent="0.25">
      <c r="A321" s="18">
        <v>477.59999999999297</v>
      </c>
      <c r="B321" s="18">
        <f>single_sample!B321*1000000</f>
        <v>64551.3814240227</v>
      </c>
      <c r="C321" s="35">
        <v>466</v>
      </c>
      <c r="D321" s="84">
        <v>459</v>
      </c>
      <c r="E321" s="87">
        <v>44048</v>
      </c>
      <c r="F321" s="36">
        <v>32613</v>
      </c>
      <c r="G321" s="9">
        <v>66635</v>
      </c>
      <c r="H321" s="10">
        <v>121890</v>
      </c>
      <c r="I321" s="11">
        <v>133277</v>
      </c>
      <c r="J321" s="208">
        <v>124812</v>
      </c>
      <c r="K321" s="13">
        <v>115937</v>
      </c>
      <c r="Y321" s="211">
        <f>(AA321-G321*Cars_fit!$B$2-H321*Cars_fit!$C$2-I321*Cars_fit!$D$2-J321*Cars_fit!$E$2-K321*Cars_fit!$F$2)</f>
        <v>-179.95339884548275</v>
      </c>
      <c r="Z321" s="211">
        <f>C321*Chls_fit!$B$2+D321*Chls_fit!$C$2+E321*Chls_fit!$D$2+F321*Chls_fit!$E$2+G321*Cars_fit!$B$2+H321*Cars_fit!$C$2+I321*Cars_fit!$D$2+J321*Cars_fit!$E$2+K321*Cars_fit!$F$2</f>
        <v>64731.334822868179</v>
      </c>
      <c r="AA321" s="213">
        <f>(B321-C321*Chls_fit!$B$2-D321*Chls_fit!$C$2-E321*Chls_fit!$D$2-F321*Chls_fit!$E$2)</f>
        <v>4762.9143919007984</v>
      </c>
      <c r="AE321" s="36"/>
    </row>
    <row r="322" spans="1:31" x14ac:dyDescent="0.25">
      <c r="A322" s="18">
        <v>477.99999999999301</v>
      </c>
      <c r="B322" s="18">
        <f>single_sample!B322*1000000</f>
        <v>62014.301440410796</v>
      </c>
      <c r="C322" s="35">
        <v>446</v>
      </c>
      <c r="D322" s="84">
        <v>453</v>
      </c>
      <c r="E322" s="87">
        <v>42119</v>
      </c>
      <c r="F322" s="36">
        <v>31041</v>
      </c>
      <c r="G322" s="9">
        <v>63595</v>
      </c>
      <c r="H322" s="10">
        <v>117932</v>
      </c>
      <c r="I322" s="11">
        <v>133044</v>
      </c>
      <c r="J322" s="208">
        <v>125170</v>
      </c>
      <c r="K322" s="13">
        <v>115987</v>
      </c>
      <c r="Y322" s="211">
        <f>(AA322-G322*Cars_fit!$B$2-H322*Cars_fit!$C$2-I322*Cars_fit!$D$2-J322*Cars_fit!$E$2-K322*Cars_fit!$F$2)</f>
        <v>26.287894986617175</v>
      </c>
      <c r="Z322" s="211">
        <f>C322*Chls_fit!$B$2+D322*Chls_fit!$C$2+E322*Chls_fit!$D$2+F322*Chls_fit!$E$2+G322*Cars_fit!$B$2+H322*Cars_fit!$C$2+I322*Cars_fit!$D$2+J322*Cars_fit!$E$2+K322*Cars_fit!$F$2</f>
        <v>61988.013545424175</v>
      </c>
      <c r="AA322" s="213">
        <f>(B322-C322*Chls_fit!$B$2-D322*Chls_fit!$C$2-E322*Chls_fit!$D$2-F322*Chls_fit!$E$2)</f>
        <v>4865.2291830068498</v>
      </c>
      <c r="AE322" s="36"/>
    </row>
    <row r="323" spans="1:31" x14ac:dyDescent="0.25">
      <c r="A323" s="18">
        <v>478.39999999999299</v>
      </c>
      <c r="B323" s="18">
        <f>single_sample!B323*1000000</f>
        <v>59593.840677981098</v>
      </c>
      <c r="C323" s="35">
        <v>464</v>
      </c>
      <c r="D323" s="84">
        <v>467</v>
      </c>
      <c r="E323" s="87">
        <v>40268</v>
      </c>
      <c r="F323" s="36">
        <v>29543</v>
      </c>
      <c r="G323" s="9">
        <v>60667</v>
      </c>
      <c r="H323" s="10">
        <v>113897</v>
      </c>
      <c r="I323" s="11">
        <v>132660</v>
      </c>
      <c r="J323" s="208">
        <v>125531</v>
      </c>
      <c r="K323" s="13">
        <v>115968</v>
      </c>
      <c r="Y323" s="211">
        <f>(AA323-G323*Cars_fit!$B$2-H323*Cars_fit!$C$2-I323*Cars_fit!$D$2-J323*Cars_fit!$E$2-K323*Cars_fit!$F$2)</f>
        <v>-132.64271597889501</v>
      </c>
      <c r="Z323" s="211">
        <f>C323*Chls_fit!$B$2+D323*Chls_fit!$C$2+E323*Chls_fit!$D$2+F323*Chls_fit!$E$2+G323*Cars_fit!$B$2+H323*Cars_fit!$C$2+I323*Cars_fit!$D$2+J323*Cars_fit!$E$2+K323*Cars_fit!$F$2</f>
        <v>59726.483393959992</v>
      </c>
      <c r="AA323" s="213">
        <f>(B323-C323*Chls_fit!$B$2-D323*Chls_fit!$C$2-E323*Chls_fit!$D$2-F323*Chls_fit!$E$2)</f>
        <v>4604.671743928986</v>
      </c>
      <c r="AE323" s="36"/>
    </row>
    <row r="324" spans="1:31" x14ac:dyDescent="0.25">
      <c r="A324" s="18">
        <v>478.79999999999302</v>
      </c>
      <c r="B324" s="18">
        <f>single_sample!B324*1000000</f>
        <v>57256.220665442597</v>
      </c>
      <c r="C324" s="35">
        <v>474</v>
      </c>
      <c r="D324" s="84">
        <v>468</v>
      </c>
      <c r="E324" s="87">
        <v>38503</v>
      </c>
      <c r="F324" s="36">
        <v>28091</v>
      </c>
      <c r="G324" s="9">
        <v>57743</v>
      </c>
      <c r="H324" s="10">
        <v>109772</v>
      </c>
      <c r="I324" s="11">
        <v>132135</v>
      </c>
      <c r="J324" s="208">
        <v>125963</v>
      </c>
      <c r="K324" s="13">
        <v>115886</v>
      </c>
      <c r="Y324" s="211">
        <f>(AA324-G324*Cars_fit!$B$2-H324*Cars_fit!$C$2-I324*Cars_fit!$D$2-J324*Cars_fit!$E$2-K324*Cars_fit!$F$2)</f>
        <v>-162.69039150954995</v>
      </c>
      <c r="Z324" s="211">
        <f>C324*Chls_fit!$B$2+D324*Chls_fit!$C$2+E324*Chls_fit!$D$2+F324*Chls_fit!$E$2+G324*Cars_fit!$B$2+H324*Cars_fit!$C$2+I324*Cars_fit!$D$2+J324*Cars_fit!$E$2+K324*Cars_fit!$F$2</f>
        <v>57418.911056952144</v>
      </c>
      <c r="AA324" s="213">
        <f>(B324-C324*Chls_fit!$B$2-D324*Chls_fit!$C$2-E324*Chls_fit!$D$2-F324*Chls_fit!$E$2)</f>
        <v>4471.7009631435903</v>
      </c>
      <c r="AE324" s="36"/>
    </row>
    <row r="325" spans="1:31" x14ac:dyDescent="0.25">
      <c r="A325" s="18">
        <v>479.199999999993</v>
      </c>
      <c r="B325" s="18">
        <f>single_sample!B325*1000000</f>
        <v>55258.914517332298</v>
      </c>
      <c r="C325" s="35">
        <v>452</v>
      </c>
      <c r="D325" s="84">
        <v>474</v>
      </c>
      <c r="E325" s="87">
        <v>36727</v>
      </c>
      <c r="F325" s="36">
        <v>26729</v>
      </c>
      <c r="G325" s="9">
        <v>54948</v>
      </c>
      <c r="H325" s="10">
        <v>105568</v>
      </c>
      <c r="I325" s="11">
        <v>131492</v>
      </c>
      <c r="J325" s="208">
        <v>126326</v>
      </c>
      <c r="K325" s="13">
        <v>115809</v>
      </c>
      <c r="Y325" s="211">
        <f>(AA325-G325*Cars_fit!$B$2-H325*Cars_fit!$C$2-I325*Cars_fit!$D$2-J325*Cars_fit!$E$2-K325*Cars_fit!$F$2)</f>
        <v>246.91203920847465</v>
      </c>
      <c r="Z325" s="211">
        <f>C325*Chls_fit!$B$2+D325*Chls_fit!$C$2+E325*Chls_fit!$D$2+F325*Chls_fit!$E$2+G325*Cars_fit!$B$2+H325*Cars_fit!$C$2+I325*Cars_fit!$D$2+J325*Cars_fit!$E$2+K325*Cars_fit!$F$2</f>
        <v>55012.002478123832</v>
      </c>
      <c r="AA325" s="213">
        <f>(B325-C325*Chls_fit!$B$2-D325*Chls_fit!$C$2-E325*Chls_fit!$D$2-F325*Chls_fit!$E$2)</f>
        <v>4782.9524902472767</v>
      </c>
      <c r="AE325" s="36"/>
    </row>
    <row r="326" spans="1:31" x14ac:dyDescent="0.25">
      <c r="A326" s="18">
        <v>479.59999999999297</v>
      </c>
      <c r="B326" s="18">
        <f>single_sample!B326*1000000</f>
        <v>53199.716202822201</v>
      </c>
      <c r="C326" s="35">
        <v>477</v>
      </c>
      <c r="D326" s="84">
        <v>490</v>
      </c>
      <c r="E326" s="87">
        <v>35054</v>
      </c>
      <c r="F326" s="36">
        <v>25424</v>
      </c>
      <c r="G326" s="9">
        <v>52218</v>
      </c>
      <c r="H326" s="10">
        <v>101306</v>
      </c>
      <c r="I326" s="11">
        <v>130658</v>
      </c>
      <c r="J326" s="208">
        <v>126654</v>
      </c>
      <c r="K326" s="13">
        <v>115740</v>
      </c>
      <c r="Y326" s="211">
        <f>(AA326-G326*Cars_fit!$B$2-H326*Cars_fit!$C$2-I326*Cars_fit!$D$2-J326*Cars_fit!$E$2-K326*Cars_fit!$F$2)</f>
        <v>119.29542441863077</v>
      </c>
      <c r="Z326" s="211">
        <f>C326*Chls_fit!$B$2+D326*Chls_fit!$C$2+E326*Chls_fit!$D$2+F326*Chls_fit!$E$2+G326*Cars_fit!$B$2+H326*Cars_fit!$C$2+I326*Cars_fit!$D$2+J326*Cars_fit!$E$2+K326*Cars_fit!$F$2</f>
        <v>53080.420778403575</v>
      </c>
      <c r="AA326" s="213">
        <f>(B326-C326*Chls_fit!$B$2-D326*Chls_fit!$C$2-E326*Chls_fit!$D$2-F326*Chls_fit!$E$2)</f>
        <v>4559.4135890162397</v>
      </c>
      <c r="AE326" s="36"/>
    </row>
    <row r="327" spans="1:31" x14ac:dyDescent="0.25">
      <c r="A327" s="18">
        <v>479.99999999999301</v>
      </c>
      <c r="B327" s="18">
        <f>single_sample!B327*1000000</f>
        <v>51113.690794252703</v>
      </c>
      <c r="C327" s="35">
        <v>479</v>
      </c>
      <c r="D327" s="84">
        <v>498</v>
      </c>
      <c r="E327" s="87">
        <v>33434</v>
      </c>
      <c r="F327" s="36">
        <v>24186</v>
      </c>
      <c r="G327" s="9">
        <v>49564</v>
      </c>
      <c r="H327" s="10">
        <v>97027</v>
      </c>
      <c r="I327" s="11">
        <v>129681</v>
      </c>
      <c r="J327" s="208">
        <v>126938</v>
      </c>
      <c r="K327" s="13">
        <v>115641</v>
      </c>
      <c r="Y327" s="211">
        <f>(AA327-G327*Cars_fit!$B$2-H327*Cars_fit!$C$2-I327*Cars_fit!$D$2-J327*Cars_fit!$E$2-K327*Cars_fit!$F$2)</f>
        <v>73.478731881721615</v>
      </c>
      <c r="Z327" s="211">
        <f>C327*Chls_fit!$B$2+D327*Chls_fit!$C$2+E327*Chls_fit!$D$2+F327*Chls_fit!$E$2+G327*Cars_fit!$B$2+H327*Cars_fit!$C$2+I327*Cars_fit!$D$2+J327*Cars_fit!$E$2+K327*Cars_fit!$F$2</f>
        <v>51040.212062370985</v>
      </c>
      <c r="AA327" s="213">
        <f>(B327-C327*Chls_fit!$B$2-D327*Chls_fit!$C$2-E327*Chls_fit!$D$2-F327*Chls_fit!$E$2)</f>
        <v>4419.6181302789919</v>
      </c>
      <c r="AE327" s="36"/>
    </row>
    <row r="328" spans="1:31" x14ac:dyDescent="0.25">
      <c r="A328" s="18">
        <v>480.39999999999299</v>
      </c>
      <c r="B328" s="18">
        <f>single_sample!B328*1000000</f>
        <v>49581.7179971039</v>
      </c>
      <c r="C328" s="35">
        <v>505</v>
      </c>
      <c r="D328" s="84">
        <v>503</v>
      </c>
      <c r="E328" s="87">
        <v>31909</v>
      </c>
      <c r="F328" s="36">
        <v>22962</v>
      </c>
      <c r="G328" s="9">
        <v>47059</v>
      </c>
      <c r="H328" s="10">
        <v>92829</v>
      </c>
      <c r="I328" s="11">
        <v>128617</v>
      </c>
      <c r="J328" s="208">
        <v>127177</v>
      </c>
      <c r="K328" s="13">
        <v>115461</v>
      </c>
      <c r="Y328" s="211">
        <f>(AA328-G328*Cars_fit!$B$2-H328*Cars_fit!$C$2-I328*Cars_fit!$D$2-J328*Cars_fit!$E$2-K328*Cars_fit!$F$2)</f>
        <v>375.61539454938156</v>
      </c>
      <c r="Z328" s="211">
        <f>C328*Chls_fit!$B$2+D328*Chls_fit!$C$2+E328*Chls_fit!$D$2+F328*Chls_fit!$E$2+G328*Cars_fit!$B$2+H328*Cars_fit!$C$2+I328*Cars_fit!$D$2+J328*Cars_fit!$E$2+K328*Cars_fit!$F$2</f>
        <v>49206.102602554514</v>
      </c>
      <c r="AA328" s="213">
        <f>(B328-C328*Chls_fit!$B$2-D328*Chls_fit!$C$2-E328*Chls_fit!$D$2-F328*Chls_fit!$E$2)</f>
        <v>4631.0812111252344</v>
      </c>
      <c r="AE328" s="36"/>
    </row>
    <row r="329" spans="1:31" x14ac:dyDescent="0.25">
      <c r="A329" s="18">
        <v>480.79999999999302</v>
      </c>
      <c r="B329" s="18">
        <f>single_sample!B329*1000000</f>
        <v>47182.830432485003</v>
      </c>
      <c r="C329" s="35">
        <v>493</v>
      </c>
      <c r="D329" s="84">
        <v>508</v>
      </c>
      <c r="E329" s="87">
        <v>30389</v>
      </c>
      <c r="F329" s="36">
        <v>21809</v>
      </c>
      <c r="G329" s="9">
        <v>44584</v>
      </c>
      <c r="H329" s="10">
        <v>88577</v>
      </c>
      <c r="I329" s="11">
        <v>127375</v>
      </c>
      <c r="J329" s="208">
        <v>127364</v>
      </c>
      <c r="K329" s="13">
        <v>115243</v>
      </c>
      <c r="Y329" s="211">
        <f>(AA329-G329*Cars_fit!$B$2-H329*Cars_fit!$C$2-I329*Cars_fit!$D$2-J329*Cars_fit!$E$2-K329*Cars_fit!$F$2)</f>
        <v>-9.4792909289999443</v>
      </c>
      <c r="Z329" s="211">
        <f>C329*Chls_fit!$B$2+D329*Chls_fit!$C$2+E329*Chls_fit!$D$2+F329*Chls_fit!$E$2+G329*Cars_fit!$B$2+H329*Cars_fit!$C$2+I329*Cars_fit!$D$2+J329*Cars_fit!$E$2+K329*Cars_fit!$F$2</f>
        <v>47192.309723414</v>
      </c>
      <c r="AA329" s="213">
        <f>(B329-C329*Chls_fit!$B$2-D329*Chls_fit!$C$2-E329*Chls_fit!$D$2-F329*Chls_fit!$E$2)</f>
        <v>4155.4845032126541</v>
      </c>
      <c r="AE329" s="36"/>
    </row>
    <row r="330" spans="1:31" x14ac:dyDescent="0.25">
      <c r="A330" s="18">
        <v>481.199999999993</v>
      </c>
      <c r="B330" s="18">
        <f>single_sample!B330*1000000</f>
        <v>45916.109581259901</v>
      </c>
      <c r="C330" s="35">
        <v>506</v>
      </c>
      <c r="D330" s="84">
        <v>533</v>
      </c>
      <c r="E330" s="87">
        <v>28979</v>
      </c>
      <c r="F330" s="36">
        <v>20747</v>
      </c>
      <c r="G330" s="9">
        <v>42269</v>
      </c>
      <c r="H330" s="10">
        <v>84437</v>
      </c>
      <c r="I330" s="11">
        <v>126027</v>
      </c>
      <c r="J330" s="208">
        <v>127527</v>
      </c>
      <c r="K330" s="13">
        <v>114993</v>
      </c>
      <c r="Y330" s="211">
        <f>(AA330-G330*Cars_fit!$B$2-H330*Cars_fit!$C$2-I330*Cars_fit!$D$2-J330*Cars_fit!$E$2-K330*Cars_fit!$F$2)</f>
        <v>301.76023072767339</v>
      </c>
      <c r="Z330" s="211">
        <f>C330*Chls_fit!$B$2+D330*Chls_fit!$C$2+E330*Chls_fit!$D$2+F330*Chls_fit!$E$2+G330*Cars_fit!$B$2+H330*Cars_fit!$C$2+I330*Cars_fit!$D$2+J330*Cars_fit!$E$2+K330*Cars_fit!$F$2</f>
        <v>45614.34935053224</v>
      </c>
      <c r="AA330" s="213">
        <f>(B330-C330*Chls_fit!$B$2-D330*Chls_fit!$C$2-E330*Chls_fit!$D$2-F330*Chls_fit!$E$2)</f>
        <v>4381.0230944895775</v>
      </c>
      <c r="AE330" s="36"/>
    </row>
    <row r="331" spans="1:31" x14ac:dyDescent="0.25">
      <c r="A331" s="18">
        <v>481.59999999999297</v>
      </c>
      <c r="B331" s="18">
        <f>single_sample!B331*1000000</f>
        <v>44310.982406798597</v>
      </c>
      <c r="C331" s="35">
        <v>516</v>
      </c>
      <c r="D331" s="84">
        <v>537</v>
      </c>
      <c r="E331" s="87">
        <v>27582</v>
      </c>
      <c r="F331" s="36">
        <v>19706</v>
      </c>
      <c r="G331" s="9">
        <v>40046</v>
      </c>
      <c r="H331" s="10">
        <v>80350</v>
      </c>
      <c r="I331" s="11">
        <v>124555</v>
      </c>
      <c r="J331" s="208">
        <v>127641</v>
      </c>
      <c r="K331" s="13">
        <v>114701</v>
      </c>
      <c r="Y331" s="211">
        <f>(AA331-G331*Cars_fit!$B$2-H331*Cars_fit!$C$2-I331*Cars_fit!$D$2-J331*Cars_fit!$E$2-K331*Cars_fit!$F$2)</f>
        <v>403.65632409003092</v>
      </c>
      <c r="Z331" s="211">
        <f>C331*Chls_fit!$B$2+D331*Chls_fit!$C$2+E331*Chls_fit!$D$2+F331*Chls_fit!$E$2+G331*Cars_fit!$B$2+H331*Cars_fit!$C$2+I331*Cars_fit!$D$2+J331*Cars_fit!$E$2+K331*Cars_fit!$F$2</f>
        <v>43907.326082708569</v>
      </c>
      <c r="AA331" s="213">
        <f>(B331-C331*Chls_fit!$B$2-D331*Chls_fit!$C$2-E331*Chls_fit!$D$2-F331*Chls_fit!$E$2)</f>
        <v>4399.4415094409123</v>
      </c>
      <c r="AE331" s="36"/>
    </row>
    <row r="332" spans="1:31" x14ac:dyDescent="0.25">
      <c r="A332" s="18">
        <v>481.99999999999199</v>
      </c>
      <c r="B332" s="18">
        <f>single_sample!B332*1000000</f>
        <v>42863.878198018603</v>
      </c>
      <c r="C332" s="35">
        <v>520</v>
      </c>
      <c r="D332" s="84">
        <v>553</v>
      </c>
      <c r="E332" s="87">
        <v>26276</v>
      </c>
      <c r="F332" s="36">
        <v>18738</v>
      </c>
      <c r="G332" s="9">
        <v>37907</v>
      </c>
      <c r="H332" s="10">
        <v>76371</v>
      </c>
      <c r="I332" s="11">
        <v>122963</v>
      </c>
      <c r="J332" s="208">
        <v>127675</v>
      </c>
      <c r="K332" s="13">
        <v>114349</v>
      </c>
      <c r="Y332" s="211">
        <f>(AA332-G332*Cars_fit!$B$2-H332*Cars_fit!$C$2-I332*Cars_fit!$D$2-J332*Cars_fit!$E$2-K332*Cars_fit!$F$2)</f>
        <v>505.70099834529219</v>
      </c>
      <c r="Z332" s="211">
        <f>C332*Chls_fit!$B$2+D332*Chls_fit!$C$2+E332*Chls_fit!$D$2+F332*Chls_fit!$E$2+G332*Cars_fit!$B$2+H332*Cars_fit!$C$2+I332*Cars_fit!$D$2+J332*Cars_fit!$E$2+K332*Cars_fit!$F$2</f>
        <v>42358.177199673308</v>
      </c>
      <c r="AA332" s="213">
        <f>(B332-C332*Chls_fit!$B$2-D332*Chls_fit!$C$2-E332*Chls_fit!$D$2-F332*Chls_fit!$E$2)</f>
        <v>4419.5454073601995</v>
      </c>
      <c r="AE332" s="36"/>
    </row>
    <row r="333" spans="1:31" x14ac:dyDescent="0.25">
      <c r="A333" s="18">
        <v>482.39999999999202</v>
      </c>
      <c r="B333" s="18">
        <f>single_sample!B333*1000000</f>
        <v>41369.814749227997</v>
      </c>
      <c r="C333" s="35">
        <v>514</v>
      </c>
      <c r="D333" s="84">
        <v>558</v>
      </c>
      <c r="E333" s="87">
        <v>24998</v>
      </c>
      <c r="F333" s="36">
        <v>17803</v>
      </c>
      <c r="G333" s="9">
        <v>35883</v>
      </c>
      <c r="H333" s="10">
        <v>72421</v>
      </c>
      <c r="I333" s="11">
        <v>121234</v>
      </c>
      <c r="J333" s="208">
        <v>127734</v>
      </c>
      <c r="K333" s="13">
        <v>113961</v>
      </c>
      <c r="Y333" s="211">
        <f>(AA333-G333*Cars_fit!$B$2-H333*Cars_fit!$C$2-I333*Cars_fit!$D$2-J333*Cars_fit!$E$2-K333*Cars_fit!$F$2)</f>
        <v>648.69322981573941</v>
      </c>
      <c r="Z333" s="211">
        <f>C333*Chls_fit!$B$2+D333*Chls_fit!$C$2+E333*Chls_fit!$D$2+F333*Chls_fit!$E$2+G333*Cars_fit!$B$2+H333*Cars_fit!$C$2+I333*Cars_fit!$D$2+J333*Cars_fit!$E$2+K333*Cars_fit!$F$2</f>
        <v>40721.121519412256</v>
      </c>
      <c r="AA333" s="213">
        <f>(B333-C333*Chls_fit!$B$2-D333*Chls_fit!$C$2-E333*Chls_fit!$D$2-F333*Chls_fit!$E$2)</f>
        <v>4483.75163522603</v>
      </c>
      <c r="AE333" s="36"/>
    </row>
    <row r="334" spans="1:31" x14ac:dyDescent="0.25">
      <c r="A334" s="18">
        <v>482.799999999992</v>
      </c>
      <c r="B334" s="18">
        <f>single_sample!B334*1000000</f>
        <v>39980.735257050197</v>
      </c>
      <c r="C334" s="35">
        <v>530</v>
      </c>
      <c r="D334" s="84">
        <v>578</v>
      </c>
      <c r="E334" s="87">
        <v>23817</v>
      </c>
      <c r="F334" s="36">
        <v>16929</v>
      </c>
      <c r="G334" s="9">
        <v>33953</v>
      </c>
      <c r="H334" s="10">
        <v>68631</v>
      </c>
      <c r="I334" s="11">
        <v>119384</v>
      </c>
      <c r="J334" s="208">
        <v>127751</v>
      </c>
      <c r="K334" s="13">
        <v>113513</v>
      </c>
      <c r="Y334" s="211">
        <f>(AA334-G334*Cars_fit!$B$2-H334*Cars_fit!$C$2-I334*Cars_fit!$D$2-J334*Cars_fit!$E$2-K334*Cars_fit!$F$2)</f>
        <v>547.74344645372958</v>
      </c>
      <c r="Z334" s="211">
        <f>C334*Chls_fit!$B$2+D334*Chls_fit!$C$2+E334*Chls_fit!$D$2+F334*Chls_fit!$E$2+G334*Cars_fit!$B$2+H334*Cars_fit!$C$2+I334*Cars_fit!$D$2+J334*Cars_fit!$E$2+K334*Cars_fit!$F$2</f>
        <v>39432.991810596468</v>
      </c>
      <c r="AA334" s="213">
        <f>(B334-C334*Chls_fit!$B$2-D334*Chls_fit!$C$2-E334*Chls_fit!$D$2-F334*Chls_fit!$E$2)</f>
        <v>4305.8983589236668</v>
      </c>
      <c r="AE334" s="36"/>
    </row>
    <row r="335" spans="1:31" x14ac:dyDescent="0.25">
      <c r="A335" s="18">
        <v>483.19999999999197</v>
      </c>
      <c r="B335" s="18">
        <f>single_sample!B335*1000000</f>
        <v>38460.1201453549</v>
      </c>
      <c r="C335" s="35">
        <v>547</v>
      </c>
      <c r="D335" s="84">
        <v>591</v>
      </c>
      <c r="E335" s="87">
        <v>22661</v>
      </c>
      <c r="F335" s="36">
        <v>16092</v>
      </c>
      <c r="G335" s="9">
        <v>32140</v>
      </c>
      <c r="H335" s="10">
        <v>64963</v>
      </c>
      <c r="I335" s="11">
        <v>117488</v>
      </c>
      <c r="J335" s="208">
        <v>127639</v>
      </c>
      <c r="K335" s="13">
        <v>112976</v>
      </c>
      <c r="Y335" s="211">
        <f>(AA335-G335*Cars_fit!$B$2-H335*Cars_fit!$C$2-I335*Cars_fit!$D$2-J335*Cars_fit!$E$2-K335*Cars_fit!$F$2)</f>
        <v>307.25094174440937</v>
      </c>
      <c r="Z335" s="211">
        <f>C335*Chls_fit!$B$2+D335*Chls_fit!$C$2+E335*Chls_fit!$D$2+F335*Chls_fit!$E$2+G335*Cars_fit!$B$2+H335*Cars_fit!$C$2+I335*Cars_fit!$D$2+J335*Cars_fit!$E$2+K335*Cars_fit!$F$2</f>
        <v>38152.869203610491</v>
      </c>
      <c r="AA335" s="213">
        <f>(B335-C335*Chls_fit!$B$2-D335*Chls_fit!$C$2-E335*Chls_fit!$D$2-F335*Chls_fit!$E$2)</f>
        <v>3990.5194368241791</v>
      </c>
      <c r="AE335" s="36"/>
    </row>
    <row r="336" spans="1:31" x14ac:dyDescent="0.25">
      <c r="A336" s="18">
        <v>483.59999999999201</v>
      </c>
      <c r="B336" s="18">
        <f>single_sample!B336*1000000</f>
        <v>37846.508552299798</v>
      </c>
      <c r="C336" s="35">
        <v>551</v>
      </c>
      <c r="D336" s="84">
        <v>610</v>
      </c>
      <c r="E336" s="87">
        <v>21563</v>
      </c>
      <c r="F336" s="36">
        <v>15296</v>
      </c>
      <c r="G336" s="9">
        <v>30387</v>
      </c>
      <c r="H336" s="10">
        <v>61437</v>
      </c>
      <c r="I336" s="11">
        <v>115504</v>
      </c>
      <c r="J336" s="208">
        <v>127453</v>
      </c>
      <c r="K336" s="13">
        <v>112391</v>
      </c>
      <c r="Y336" s="211">
        <f>(AA336-G336*Cars_fit!$B$2-H336*Cars_fit!$C$2-I336*Cars_fit!$D$2-J336*Cars_fit!$E$2-K336*Cars_fit!$F$2)</f>
        <v>946.38112016168316</v>
      </c>
      <c r="Z336" s="211">
        <f>C336*Chls_fit!$B$2+D336*Chls_fit!$C$2+E336*Chls_fit!$D$2+F336*Chls_fit!$E$2+G336*Cars_fit!$B$2+H336*Cars_fit!$C$2+I336*Cars_fit!$D$2+J336*Cars_fit!$E$2+K336*Cars_fit!$F$2</f>
        <v>36900.127432138106</v>
      </c>
      <c r="AA336" s="213">
        <f>(B336-C336*Chls_fit!$B$2-D336*Chls_fit!$C$2-E336*Chls_fit!$D$2-F336*Chls_fit!$E$2)</f>
        <v>4555.7438813270892</v>
      </c>
      <c r="AE336" s="36"/>
    </row>
    <row r="337" spans="1:31" x14ac:dyDescent="0.25">
      <c r="A337" s="18">
        <v>483.99999999999199</v>
      </c>
      <c r="B337" s="18">
        <f>single_sample!B337*1000000</f>
        <v>36370.902884234005</v>
      </c>
      <c r="C337" s="35">
        <v>561</v>
      </c>
      <c r="D337" s="84">
        <v>617</v>
      </c>
      <c r="E337" s="87">
        <v>20498</v>
      </c>
      <c r="F337" s="36">
        <v>14526</v>
      </c>
      <c r="G337" s="9">
        <v>28759</v>
      </c>
      <c r="H337" s="10">
        <v>58003</v>
      </c>
      <c r="I337" s="11">
        <v>113370</v>
      </c>
      <c r="J337" s="208">
        <v>127172</v>
      </c>
      <c r="K337" s="13">
        <v>111836</v>
      </c>
      <c r="Y337" s="211">
        <f>(AA337-G337*Cars_fit!$B$2-H337*Cars_fit!$C$2-I337*Cars_fit!$D$2-J337*Cars_fit!$E$2-K337*Cars_fit!$F$2)</f>
        <v>717.48971862992312</v>
      </c>
      <c r="Z337" s="211">
        <f>C337*Chls_fit!$B$2+D337*Chls_fit!$C$2+E337*Chls_fit!$D$2+F337*Chls_fit!$E$2+G337*Cars_fit!$B$2+H337*Cars_fit!$C$2+I337*Cars_fit!$D$2+J337*Cars_fit!$E$2+K337*Cars_fit!$F$2</f>
        <v>35653.413165604084</v>
      </c>
      <c r="AA337" s="213">
        <f>(B337-C337*Chls_fit!$B$2-D337*Chls_fit!$C$2-E337*Chls_fit!$D$2-F337*Chls_fit!$E$2)</f>
        <v>4257.9499582833305</v>
      </c>
      <c r="AE337" s="36"/>
    </row>
    <row r="338" spans="1:31" x14ac:dyDescent="0.25">
      <c r="A338" s="18">
        <v>484.39999999999202</v>
      </c>
      <c r="B338" s="18">
        <f>single_sample!B338*1000000</f>
        <v>35358.955213057205</v>
      </c>
      <c r="C338" s="35">
        <v>568</v>
      </c>
      <c r="D338" s="84">
        <v>631</v>
      </c>
      <c r="E338" s="87">
        <v>19516</v>
      </c>
      <c r="F338" s="36">
        <v>13838</v>
      </c>
      <c r="G338" s="9">
        <v>27206</v>
      </c>
      <c r="H338" s="10">
        <v>54693</v>
      </c>
      <c r="I338" s="11">
        <v>111161</v>
      </c>
      <c r="J338" s="208">
        <v>126814</v>
      </c>
      <c r="K338" s="13">
        <v>111205</v>
      </c>
      <c r="Y338" s="211">
        <f>(AA338-G338*Cars_fit!$B$2-H338*Cars_fit!$C$2-I338*Cars_fit!$D$2-J338*Cars_fit!$E$2-K338*Cars_fit!$F$2)</f>
        <v>806.55168164827137</v>
      </c>
      <c r="Z338" s="211">
        <f>C338*Chls_fit!$B$2+D338*Chls_fit!$C$2+E338*Chls_fit!$D$2+F338*Chls_fit!$E$2+G338*Cars_fit!$B$2+H338*Cars_fit!$C$2+I338*Cars_fit!$D$2+J338*Cars_fit!$E$2+K338*Cars_fit!$F$2</f>
        <v>34552.403531408934</v>
      </c>
      <c r="AA338" s="213">
        <f>(B338-C338*Chls_fit!$B$2-D338*Chls_fit!$C$2-E338*Chls_fit!$D$2-F338*Chls_fit!$E$2)</f>
        <v>4278.9709314479405</v>
      </c>
      <c r="AE338" s="36"/>
    </row>
    <row r="339" spans="1:31" x14ac:dyDescent="0.25">
      <c r="A339" s="18">
        <v>484.799999999992</v>
      </c>
      <c r="B339" s="18">
        <f>single_sample!B339*1000000</f>
        <v>34679.0704770515</v>
      </c>
      <c r="C339" s="35">
        <v>613</v>
      </c>
      <c r="D339" s="84">
        <v>664</v>
      </c>
      <c r="E339" s="87">
        <v>18570</v>
      </c>
      <c r="F339" s="36">
        <v>13155</v>
      </c>
      <c r="G339" s="9">
        <v>25767</v>
      </c>
      <c r="H339" s="10">
        <v>51551</v>
      </c>
      <c r="I339" s="11">
        <v>108891</v>
      </c>
      <c r="J339" s="208">
        <v>126401</v>
      </c>
      <c r="K339" s="13">
        <v>110488</v>
      </c>
      <c r="Y339" s="211">
        <f>(AA339-G339*Cars_fit!$B$2-H339*Cars_fit!$C$2-I339*Cars_fit!$D$2-J339*Cars_fit!$E$2-K339*Cars_fit!$F$2)</f>
        <v>834.63555488851443</v>
      </c>
      <c r="Z339" s="211">
        <f>C339*Chls_fit!$B$2+D339*Chls_fit!$C$2+E339*Chls_fit!$D$2+F339*Chls_fit!$E$2+G339*Cars_fit!$B$2+H339*Cars_fit!$C$2+I339*Cars_fit!$D$2+J339*Cars_fit!$E$2+K339*Cars_fit!$F$2</f>
        <v>33844.434922162982</v>
      </c>
      <c r="AA339" s="213">
        <f>(B339-C339*Chls_fit!$B$2-D339*Chls_fit!$C$2-E339*Chls_fit!$D$2-F339*Chls_fit!$E$2)</f>
        <v>4240.9955183115835</v>
      </c>
      <c r="AE339" s="36"/>
    </row>
    <row r="340" spans="1:31" x14ac:dyDescent="0.25">
      <c r="A340" s="18">
        <v>485.19999999999197</v>
      </c>
      <c r="B340" s="18">
        <f>single_sample!B340*1000000</f>
        <v>33710.383126230401</v>
      </c>
      <c r="C340" s="35">
        <v>611</v>
      </c>
      <c r="D340" s="84">
        <v>664</v>
      </c>
      <c r="E340" s="87">
        <v>17648</v>
      </c>
      <c r="F340" s="36">
        <v>12483</v>
      </c>
      <c r="G340" s="9">
        <v>24365</v>
      </c>
      <c r="H340" s="10">
        <v>48532</v>
      </c>
      <c r="I340" s="11">
        <v>106553</v>
      </c>
      <c r="J340" s="208">
        <v>125954</v>
      </c>
      <c r="K340" s="13">
        <v>109708</v>
      </c>
      <c r="Y340" s="211">
        <f>(AA340-G340*Cars_fit!$B$2-H340*Cars_fit!$C$2-I340*Cars_fit!$D$2-J340*Cars_fit!$E$2-K340*Cars_fit!$F$2)</f>
        <v>1063.1862531951933</v>
      </c>
      <c r="Z340" s="211">
        <f>C340*Chls_fit!$B$2+D340*Chls_fit!$C$2+E340*Chls_fit!$D$2+F340*Chls_fit!$E$2+G340*Cars_fit!$B$2+H340*Cars_fit!$C$2+I340*Cars_fit!$D$2+J340*Cars_fit!$E$2+K340*Cars_fit!$F$2</f>
        <v>32647.196873035209</v>
      </c>
      <c r="AA340" s="213">
        <f>(B340-C340*Chls_fit!$B$2-D340*Chls_fit!$C$2-E340*Chls_fit!$D$2-F340*Chls_fit!$E$2)</f>
        <v>4403.3311614436825</v>
      </c>
      <c r="AE340" s="36"/>
    </row>
    <row r="341" spans="1:31" x14ac:dyDescent="0.25">
      <c r="A341" s="18">
        <v>485.59999999999201</v>
      </c>
      <c r="B341" s="18">
        <f>single_sample!B341*1000000</f>
        <v>32757.873034636599</v>
      </c>
      <c r="C341" s="35">
        <v>613</v>
      </c>
      <c r="D341" s="84">
        <v>670</v>
      </c>
      <c r="E341" s="87">
        <v>16791</v>
      </c>
      <c r="F341" s="36">
        <v>11860</v>
      </c>
      <c r="G341" s="9">
        <v>23047</v>
      </c>
      <c r="H341" s="10">
        <v>45671</v>
      </c>
      <c r="I341" s="11">
        <v>104167</v>
      </c>
      <c r="J341" s="208">
        <v>125418</v>
      </c>
      <c r="K341" s="13">
        <v>108907</v>
      </c>
      <c r="Y341" s="211">
        <f>(AA341-G341*Cars_fit!$B$2-H341*Cars_fit!$C$2-I341*Cars_fit!$D$2-J341*Cars_fit!$E$2-K341*Cars_fit!$F$2)</f>
        <v>1160.7975555975218</v>
      </c>
      <c r="Z341" s="211">
        <f>C341*Chls_fit!$B$2+D341*Chls_fit!$C$2+E341*Chls_fit!$D$2+F341*Chls_fit!$E$2+G341*Cars_fit!$B$2+H341*Cars_fit!$C$2+I341*Cars_fit!$D$2+J341*Cars_fit!$E$2+K341*Cars_fit!$F$2</f>
        <v>31597.075479039075</v>
      </c>
      <c r="AA341" s="213">
        <f>(B341-C341*Chls_fit!$B$2-D341*Chls_fit!$C$2-E341*Chls_fit!$D$2-F341*Chls_fit!$E$2)</f>
        <v>4437.152347294812</v>
      </c>
      <c r="AE341" s="36"/>
    </row>
    <row r="342" spans="1:31" x14ac:dyDescent="0.25">
      <c r="A342" s="18">
        <v>485.99999999999199</v>
      </c>
      <c r="B342" s="18">
        <f>single_sample!B342*1000000</f>
        <v>31633.652434707998</v>
      </c>
      <c r="C342" s="35">
        <v>652</v>
      </c>
      <c r="D342" s="84">
        <v>687</v>
      </c>
      <c r="E342" s="87">
        <v>15978</v>
      </c>
      <c r="F342" s="36">
        <v>11296</v>
      </c>
      <c r="G342" s="9">
        <v>21839</v>
      </c>
      <c r="H342" s="10">
        <v>42949</v>
      </c>
      <c r="I342" s="11">
        <v>101724</v>
      </c>
      <c r="J342" s="208">
        <v>124787</v>
      </c>
      <c r="K342" s="13">
        <v>108036</v>
      </c>
      <c r="Y342" s="211">
        <f>(AA342-G342*Cars_fit!$B$2-H342*Cars_fit!$C$2-I342*Cars_fit!$D$2-J342*Cars_fit!$E$2-K342*Cars_fit!$F$2)</f>
        <v>703.55556155516615</v>
      </c>
      <c r="Z342" s="211">
        <f>C342*Chls_fit!$B$2+D342*Chls_fit!$C$2+E342*Chls_fit!$D$2+F342*Chls_fit!$E$2+G342*Cars_fit!$B$2+H342*Cars_fit!$C$2+I342*Cars_fit!$D$2+J342*Cars_fit!$E$2+K342*Cars_fit!$F$2</f>
        <v>30930.096873152826</v>
      </c>
      <c r="AA342" s="213">
        <f>(B342-C342*Chls_fit!$B$2-D342*Chls_fit!$C$2-E342*Chls_fit!$D$2-F342*Chls_fit!$E$2)</f>
        <v>3918.3280194292056</v>
      </c>
      <c r="AE342" s="36"/>
    </row>
    <row r="343" spans="1:31" x14ac:dyDescent="0.25">
      <c r="A343" s="18">
        <v>486.39999999999202</v>
      </c>
      <c r="B343" s="18">
        <f>single_sample!B343*1000000</f>
        <v>31264.930929606799</v>
      </c>
      <c r="C343" s="35">
        <v>667</v>
      </c>
      <c r="D343" s="84">
        <v>710</v>
      </c>
      <c r="E343" s="87">
        <v>15213</v>
      </c>
      <c r="F343" s="36">
        <v>10744</v>
      </c>
      <c r="G343" s="9">
        <v>20693</v>
      </c>
      <c r="H343" s="10">
        <v>40341</v>
      </c>
      <c r="I343" s="11">
        <v>99225</v>
      </c>
      <c r="J343" s="208">
        <v>124071</v>
      </c>
      <c r="K343" s="13">
        <v>107069</v>
      </c>
      <c r="Y343" s="211">
        <f>(AA343-G343*Cars_fit!$B$2-H343*Cars_fit!$C$2-I343*Cars_fit!$D$2-J343*Cars_fit!$E$2-K343*Cars_fit!$F$2)</f>
        <v>1074.6229160677767</v>
      </c>
      <c r="Z343" s="211">
        <f>C343*Chls_fit!$B$2+D343*Chls_fit!$C$2+E343*Chls_fit!$D$2+F343*Chls_fit!$E$2+G343*Cars_fit!$B$2+H343*Cars_fit!$C$2+I343*Cars_fit!$D$2+J343*Cars_fit!$E$2+K343*Cars_fit!$F$2</f>
        <v>30190.308013539019</v>
      </c>
      <c r="AA343" s="213">
        <f>(B343-C343*Chls_fit!$B$2-D343*Chls_fit!$C$2-E343*Chls_fit!$D$2-F343*Chls_fit!$E$2)</f>
        <v>4227.7698772527256</v>
      </c>
      <c r="AE343" s="36"/>
    </row>
    <row r="344" spans="1:31" x14ac:dyDescent="0.25">
      <c r="A344" s="18">
        <v>486.799999999992</v>
      </c>
      <c r="B344" s="18">
        <f>single_sample!B344*1000000</f>
        <v>30767.0281864891</v>
      </c>
      <c r="C344" s="35">
        <v>652</v>
      </c>
      <c r="D344" s="84">
        <v>700</v>
      </c>
      <c r="E344" s="87">
        <v>14471</v>
      </c>
      <c r="F344" s="36">
        <v>10216</v>
      </c>
      <c r="G344" s="9">
        <v>19589</v>
      </c>
      <c r="H344" s="10">
        <v>37918</v>
      </c>
      <c r="I344" s="11">
        <v>96707</v>
      </c>
      <c r="J344" s="208">
        <v>123298</v>
      </c>
      <c r="K344" s="13">
        <v>106082</v>
      </c>
      <c r="Y344" s="211">
        <f>(AA344-G344*Cars_fit!$B$2-H344*Cars_fit!$C$2-I344*Cars_fit!$D$2-J344*Cars_fit!$E$2-K344*Cars_fit!$F$2)</f>
        <v>1687.3083231610944</v>
      </c>
      <c r="Z344" s="211">
        <f>C344*Chls_fit!$B$2+D344*Chls_fit!$C$2+E344*Chls_fit!$D$2+F344*Chls_fit!$E$2+G344*Cars_fit!$B$2+H344*Cars_fit!$C$2+I344*Cars_fit!$D$2+J344*Cars_fit!$E$2+K344*Cars_fit!$F$2</f>
        <v>29079.719863328006</v>
      </c>
      <c r="AA344" s="213">
        <f>(B344-C344*Chls_fit!$B$2-D344*Chls_fit!$C$2-E344*Chls_fit!$D$2-F344*Chls_fit!$E$2)</f>
        <v>4779.8259403735374</v>
      </c>
      <c r="AE344" s="36"/>
    </row>
    <row r="345" spans="1:31" x14ac:dyDescent="0.25">
      <c r="A345" s="18">
        <v>487.19999999999197</v>
      </c>
      <c r="B345" s="18">
        <f>single_sample!B345*1000000</f>
        <v>29802.970311417201</v>
      </c>
      <c r="C345" s="35">
        <v>701</v>
      </c>
      <c r="D345" s="84">
        <v>721</v>
      </c>
      <c r="E345" s="87">
        <v>13779</v>
      </c>
      <c r="F345" s="36">
        <v>9738</v>
      </c>
      <c r="G345" s="9">
        <v>18610</v>
      </c>
      <c r="H345" s="10">
        <v>35630</v>
      </c>
      <c r="I345" s="11">
        <v>94157</v>
      </c>
      <c r="J345" s="208">
        <v>122491</v>
      </c>
      <c r="K345" s="13">
        <v>105018</v>
      </c>
      <c r="Y345" s="211">
        <f>(AA345-G345*Cars_fit!$B$2-H345*Cars_fit!$C$2-I345*Cars_fit!$D$2-J345*Cars_fit!$E$2-K345*Cars_fit!$F$2)</f>
        <v>1152.3208770097049</v>
      </c>
      <c r="Z345" s="211">
        <f>C345*Chls_fit!$B$2+D345*Chls_fit!$C$2+E345*Chls_fit!$D$2+F345*Chls_fit!$E$2+G345*Cars_fit!$B$2+H345*Cars_fit!$C$2+I345*Cars_fit!$D$2+J345*Cars_fit!$E$2+K345*Cars_fit!$F$2</f>
        <v>28650.649434407496</v>
      </c>
      <c r="AA345" s="213">
        <f>(B345-C345*Chls_fit!$B$2-D345*Chls_fit!$C$2-E345*Chls_fit!$D$2-F345*Chls_fit!$E$2)</f>
        <v>4186.7759546860698</v>
      </c>
      <c r="AE345" s="36"/>
    </row>
    <row r="346" spans="1:31" x14ac:dyDescent="0.25">
      <c r="A346" s="18">
        <v>487.59999999999201</v>
      </c>
      <c r="B346" s="18">
        <f>single_sample!B346*1000000</f>
        <v>29193.5397607581</v>
      </c>
      <c r="C346" s="35">
        <v>703</v>
      </c>
      <c r="D346" s="84">
        <v>718</v>
      </c>
      <c r="E346" s="87">
        <v>13120</v>
      </c>
      <c r="F346" s="36">
        <v>9284</v>
      </c>
      <c r="G346" s="9">
        <v>17627</v>
      </c>
      <c r="H346" s="10">
        <v>33430</v>
      </c>
      <c r="I346" s="11">
        <v>91560</v>
      </c>
      <c r="J346" s="208">
        <v>121562</v>
      </c>
      <c r="K346" s="13">
        <v>103932</v>
      </c>
      <c r="Y346" s="211">
        <f>(AA346-G346*Cars_fit!$B$2-H346*Cars_fit!$C$2-I346*Cars_fit!$D$2-J346*Cars_fit!$E$2-K346*Cars_fit!$F$2)</f>
        <v>1386.7276403536557</v>
      </c>
      <c r="Z346" s="211">
        <f>C346*Chls_fit!$B$2+D346*Chls_fit!$C$2+E346*Chls_fit!$D$2+F346*Chls_fit!$E$2+G346*Cars_fit!$B$2+H346*Cars_fit!$C$2+I346*Cars_fit!$D$2+J346*Cars_fit!$E$2+K346*Cars_fit!$F$2</f>
        <v>27806.81212040444</v>
      </c>
      <c r="AA346" s="213">
        <f>(B346-C346*Chls_fit!$B$2-D346*Chls_fit!$C$2-E346*Chls_fit!$D$2-F346*Chls_fit!$E$2)</f>
        <v>4362.4809913643267</v>
      </c>
      <c r="AE346" s="36"/>
    </row>
    <row r="347" spans="1:31" x14ac:dyDescent="0.25">
      <c r="A347" s="18">
        <v>487.99999999999199</v>
      </c>
      <c r="B347" s="18">
        <f>single_sample!B347*1000000</f>
        <v>28783.716497448499</v>
      </c>
      <c r="C347" s="35">
        <v>691</v>
      </c>
      <c r="D347" s="84">
        <v>743</v>
      </c>
      <c r="E347" s="87">
        <v>12476</v>
      </c>
      <c r="F347" s="36">
        <v>8839</v>
      </c>
      <c r="G347" s="9">
        <v>16716</v>
      </c>
      <c r="H347" s="10">
        <v>31357</v>
      </c>
      <c r="I347" s="11">
        <v>88969</v>
      </c>
      <c r="J347" s="208">
        <v>120520</v>
      </c>
      <c r="K347" s="13">
        <v>102777</v>
      </c>
      <c r="Y347" s="211">
        <f>(AA347-G347*Cars_fit!$B$2-H347*Cars_fit!$C$2-I347*Cars_fit!$D$2-J347*Cars_fit!$E$2-K347*Cars_fit!$F$2)</f>
        <v>1708.5131928324072</v>
      </c>
      <c r="Z347" s="211">
        <f>C347*Chls_fit!$B$2+D347*Chls_fit!$C$2+E347*Chls_fit!$D$2+F347*Chls_fit!$E$2+G347*Cars_fit!$B$2+H347*Cars_fit!$C$2+I347*Cars_fit!$D$2+J347*Cars_fit!$E$2+K347*Cars_fit!$F$2</f>
        <v>27075.203304616087</v>
      </c>
      <c r="AA347" s="213">
        <f>(B347-C347*Chls_fit!$B$2-D347*Chls_fit!$C$2-E347*Chls_fit!$D$2-F347*Chls_fit!$E$2)</f>
        <v>4626.4820574342202</v>
      </c>
      <c r="AE347" s="36"/>
    </row>
    <row r="348" spans="1:31" x14ac:dyDescent="0.25">
      <c r="A348" s="18">
        <v>488.39999999999202</v>
      </c>
      <c r="B348" s="18">
        <f>single_sample!B348*1000000</f>
        <v>27969.425905125299</v>
      </c>
      <c r="C348" s="35">
        <v>715</v>
      </c>
      <c r="D348" s="84">
        <v>781</v>
      </c>
      <c r="E348" s="87">
        <v>11900</v>
      </c>
      <c r="F348" s="36">
        <v>8482</v>
      </c>
      <c r="G348" s="9">
        <v>15892</v>
      </c>
      <c r="H348" s="10">
        <v>29451</v>
      </c>
      <c r="I348" s="11">
        <v>86363</v>
      </c>
      <c r="J348" s="208">
        <v>119381</v>
      </c>
      <c r="K348" s="13">
        <v>101630</v>
      </c>
      <c r="Y348" s="211">
        <f>(AA348-G348*Cars_fit!$B$2-H348*Cars_fit!$C$2-I348*Cars_fit!$D$2-J348*Cars_fit!$E$2-K348*Cars_fit!$F$2)</f>
        <v>1196.5569898716058</v>
      </c>
      <c r="Z348" s="211">
        <f>C348*Chls_fit!$B$2+D348*Chls_fit!$C$2+E348*Chls_fit!$D$2+F348*Chls_fit!$E$2+G348*Cars_fit!$B$2+H348*Cars_fit!$C$2+I348*Cars_fit!$D$2+J348*Cars_fit!$E$2+K348*Cars_fit!$F$2</f>
        <v>26772.868915253697</v>
      </c>
      <c r="AA348" s="213">
        <f>(B348-C348*Chls_fit!$B$2-D348*Chls_fit!$C$2-E348*Chls_fit!$D$2-F348*Chls_fit!$E$2)</f>
        <v>4059.9303241339785</v>
      </c>
      <c r="AE348" s="36"/>
    </row>
    <row r="349" spans="1:31" x14ac:dyDescent="0.25">
      <c r="A349" s="18">
        <v>488.799999999992</v>
      </c>
      <c r="B349" s="18">
        <f>single_sample!B349*1000000</f>
        <v>27491.300897141202</v>
      </c>
      <c r="C349" s="35">
        <v>751</v>
      </c>
      <c r="D349" s="84">
        <v>823</v>
      </c>
      <c r="E349" s="87">
        <v>11323</v>
      </c>
      <c r="F349" s="36">
        <v>8166</v>
      </c>
      <c r="G349" s="9">
        <v>15132</v>
      </c>
      <c r="H349" s="10">
        <v>27651</v>
      </c>
      <c r="I349" s="11">
        <v>83737</v>
      </c>
      <c r="J349" s="208">
        <v>118218</v>
      </c>
      <c r="K349" s="13">
        <v>100394</v>
      </c>
      <c r="Y349" s="211">
        <f>(AA349-G349*Cars_fit!$B$2-H349*Cars_fit!$C$2-I349*Cars_fit!$D$2-J349*Cars_fit!$E$2-K349*Cars_fit!$F$2)</f>
        <v>886.13166886801264</v>
      </c>
      <c r="Z349" s="211">
        <f>C349*Chls_fit!$B$2+D349*Chls_fit!$C$2+E349*Chls_fit!$D$2+F349*Chls_fit!$E$2+G349*Cars_fit!$B$2+H349*Cars_fit!$C$2+I349*Cars_fit!$D$2+J349*Cars_fit!$E$2+K349*Cars_fit!$F$2</f>
        <v>26605.169228273189</v>
      </c>
      <c r="AA349" s="213">
        <f>(B349-C349*Chls_fit!$B$2-D349*Chls_fit!$C$2-E349*Chls_fit!$D$2-F349*Chls_fit!$E$2)</f>
        <v>3695.0948228182915</v>
      </c>
      <c r="AE349" s="36"/>
    </row>
    <row r="350" spans="1:31" x14ac:dyDescent="0.25">
      <c r="A350" s="18">
        <v>489.19999999999197</v>
      </c>
      <c r="B350" s="18">
        <f>single_sample!B350*1000000</f>
        <v>26888.600778164102</v>
      </c>
      <c r="C350" s="35">
        <v>752</v>
      </c>
      <c r="D350" s="84">
        <v>837</v>
      </c>
      <c r="E350" s="87">
        <v>10785</v>
      </c>
      <c r="F350" s="36">
        <v>7814</v>
      </c>
      <c r="G350" s="9">
        <v>14383</v>
      </c>
      <c r="H350" s="10">
        <v>25963</v>
      </c>
      <c r="I350" s="11">
        <v>81141</v>
      </c>
      <c r="J350" s="208">
        <v>116942</v>
      </c>
      <c r="K350" s="13">
        <v>99092</v>
      </c>
      <c r="Y350" s="211">
        <f>(AA350-G350*Cars_fit!$B$2-H350*Cars_fit!$C$2-I350*Cars_fit!$D$2-J350*Cars_fit!$E$2-K350*Cars_fit!$F$2)</f>
        <v>861.30469235358396</v>
      </c>
      <c r="Z350" s="211">
        <f>C350*Chls_fit!$B$2+D350*Chls_fit!$C$2+E350*Chls_fit!$D$2+F350*Chls_fit!$E$2+G350*Cars_fit!$B$2+H350*Cars_fit!$C$2+I350*Cars_fit!$D$2+J350*Cars_fit!$E$2+K350*Cars_fit!$F$2</f>
        <v>26027.296085810518</v>
      </c>
      <c r="AA350" s="213">
        <f>(B350-C350*Chls_fit!$B$2-D350*Chls_fit!$C$2-E350*Chls_fit!$D$2-F350*Chls_fit!$E$2)</f>
        <v>3614.7350043581127</v>
      </c>
      <c r="AE350" s="36"/>
    </row>
    <row r="351" spans="1:31" x14ac:dyDescent="0.25">
      <c r="A351" s="18">
        <v>489.59999999999201</v>
      </c>
      <c r="B351" s="18">
        <f>single_sample!B351*1000000</f>
        <v>26712.982715831</v>
      </c>
      <c r="C351" s="35">
        <v>776</v>
      </c>
      <c r="D351" s="84">
        <v>858</v>
      </c>
      <c r="E351" s="87">
        <v>10312</v>
      </c>
      <c r="F351" s="36">
        <v>7470</v>
      </c>
      <c r="G351" s="9">
        <v>13675</v>
      </c>
      <c r="H351" s="10">
        <v>24351</v>
      </c>
      <c r="I351" s="11">
        <v>78522</v>
      </c>
      <c r="J351" s="208">
        <v>115625</v>
      </c>
      <c r="K351" s="13">
        <v>97760</v>
      </c>
      <c r="Y351" s="211">
        <f>(AA351-G351*Cars_fit!$B$2-H351*Cars_fit!$C$2-I351*Cars_fit!$D$2-J351*Cars_fit!$E$2-K351*Cars_fit!$F$2)</f>
        <v>1024.5345446973502</v>
      </c>
      <c r="Z351" s="211">
        <f>C351*Chls_fit!$B$2+D351*Chls_fit!$C$2+E351*Chls_fit!$D$2+F351*Chls_fit!$E$2+G351*Cars_fit!$B$2+H351*Cars_fit!$C$2+I351*Cars_fit!$D$2+J351*Cars_fit!$E$2+K351*Cars_fit!$F$2</f>
        <v>25688.448171133652</v>
      </c>
      <c r="AA351" s="213">
        <f>(B351-C351*Chls_fit!$B$2-D351*Chls_fit!$C$2-E351*Chls_fit!$D$2-F351*Chls_fit!$E$2)</f>
        <v>3723.1659049347309</v>
      </c>
      <c r="AE351" s="36"/>
    </row>
    <row r="352" spans="1:31" x14ac:dyDescent="0.25">
      <c r="A352" s="18">
        <v>489.99999999999199</v>
      </c>
      <c r="B352" s="18">
        <f>single_sample!B352*1000000</f>
        <v>26390.435140398902</v>
      </c>
      <c r="C352" s="35">
        <v>785</v>
      </c>
      <c r="D352" s="84">
        <v>876</v>
      </c>
      <c r="E352" s="87">
        <v>9840</v>
      </c>
      <c r="F352" s="36">
        <v>7163</v>
      </c>
      <c r="G352" s="9">
        <v>13079</v>
      </c>
      <c r="H352" s="10">
        <v>22883</v>
      </c>
      <c r="I352" s="11">
        <v>75935</v>
      </c>
      <c r="J352" s="208">
        <v>114275</v>
      </c>
      <c r="K352" s="13">
        <v>96406</v>
      </c>
      <c r="Y352" s="211">
        <f>(AA352-G352*Cars_fit!$B$2-H352*Cars_fit!$C$2-I352*Cars_fit!$D$2-J352*Cars_fit!$E$2-K352*Cars_fit!$F$2)</f>
        <v>1121.4616477237332</v>
      </c>
      <c r="Z352" s="211">
        <f>C352*Chls_fit!$B$2+D352*Chls_fit!$C$2+E352*Chls_fit!$D$2+F352*Chls_fit!$E$2+G352*Cars_fit!$B$2+H352*Cars_fit!$C$2+I352*Cars_fit!$D$2+J352*Cars_fit!$E$2+K352*Cars_fit!$F$2</f>
        <v>25268.97349267517</v>
      </c>
      <c r="AA352" s="213">
        <f>(B352-C352*Chls_fit!$B$2-D352*Chls_fit!$C$2-E352*Chls_fit!$D$2-F352*Chls_fit!$E$2)</f>
        <v>3768.6639286992431</v>
      </c>
      <c r="AE352" s="36"/>
    </row>
    <row r="353" spans="1:31" x14ac:dyDescent="0.25">
      <c r="A353" s="18">
        <v>490.39999999999202</v>
      </c>
      <c r="B353" s="18">
        <f>single_sample!B353*1000000</f>
        <v>25645.804458538001</v>
      </c>
      <c r="C353" s="35">
        <v>803</v>
      </c>
      <c r="D353" s="84">
        <v>877</v>
      </c>
      <c r="E353" s="87">
        <v>9386</v>
      </c>
      <c r="F353" s="36">
        <v>6858</v>
      </c>
      <c r="G353" s="9">
        <v>12490</v>
      </c>
      <c r="H353" s="10">
        <v>21481</v>
      </c>
      <c r="I353" s="11">
        <v>73352</v>
      </c>
      <c r="J353" s="208">
        <v>112783</v>
      </c>
      <c r="K353" s="13">
        <v>94931</v>
      </c>
      <c r="Y353" s="211">
        <f>(AA353-G353*Cars_fit!$B$2-H353*Cars_fit!$C$2-I353*Cars_fit!$D$2-J353*Cars_fit!$E$2-K353*Cars_fit!$F$2)</f>
        <v>840.26831777863026</v>
      </c>
      <c r="Z353" s="211">
        <f>C353*Chls_fit!$B$2+D353*Chls_fit!$C$2+E353*Chls_fit!$D$2+F353*Chls_fit!$E$2+G353*Cars_fit!$B$2+H353*Cars_fit!$C$2+I353*Cars_fit!$D$2+J353*Cars_fit!$E$2+K353*Cars_fit!$F$2</f>
        <v>24805.53614075937</v>
      </c>
      <c r="AA353" s="213">
        <f>(B353-C353*Chls_fit!$B$2-D353*Chls_fit!$C$2-E353*Chls_fit!$D$2-F353*Chls_fit!$E$2)</f>
        <v>3433.5282551880991</v>
      </c>
      <c r="AE353" s="36"/>
    </row>
    <row r="354" spans="1:31" x14ac:dyDescent="0.25">
      <c r="A354" s="18">
        <v>490.799999999992</v>
      </c>
      <c r="B354" s="18">
        <f>single_sample!B354*1000000</f>
        <v>25438.384038851498</v>
      </c>
      <c r="C354" s="35">
        <v>814</v>
      </c>
      <c r="D354" s="84">
        <v>900</v>
      </c>
      <c r="E354" s="87">
        <v>8957</v>
      </c>
      <c r="F354" s="36">
        <v>6585</v>
      </c>
      <c r="G354" s="9">
        <v>11913</v>
      </c>
      <c r="H354" s="10">
        <v>20164</v>
      </c>
      <c r="I354" s="11">
        <v>70789</v>
      </c>
      <c r="J354" s="208">
        <v>111208</v>
      </c>
      <c r="K354" s="13">
        <v>93399</v>
      </c>
      <c r="Y354" s="211">
        <f>(AA354-G354*Cars_fit!$B$2-H354*Cars_fit!$C$2-I354*Cars_fit!$D$2-J354*Cars_fit!$E$2-K354*Cars_fit!$F$2)</f>
        <v>956.06391677623742</v>
      </c>
      <c r="Z354" s="211">
        <f>C354*Chls_fit!$B$2+D354*Chls_fit!$C$2+E354*Chls_fit!$D$2+F354*Chls_fit!$E$2+G354*Cars_fit!$B$2+H354*Cars_fit!$C$2+I354*Cars_fit!$D$2+J354*Cars_fit!$E$2+K354*Cars_fit!$F$2</f>
        <v>24482.320122075263</v>
      </c>
      <c r="AA354" s="213">
        <f>(B354-C354*Chls_fit!$B$2-D354*Chls_fit!$C$2-E354*Chls_fit!$D$2-F354*Chls_fit!$E$2)</f>
        <v>3494.498341356084</v>
      </c>
      <c r="AE354" s="36"/>
    </row>
    <row r="355" spans="1:31" x14ac:dyDescent="0.25">
      <c r="A355" s="18">
        <v>491.19999999999197</v>
      </c>
      <c r="B355" s="18">
        <f>single_sample!B355*1000000</f>
        <v>25263.2993456576</v>
      </c>
      <c r="C355" s="35">
        <v>835</v>
      </c>
      <c r="D355" s="84">
        <v>908</v>
      </c>
      <c r="E355" s="87">
        <v>8552</v>
      </c>
      <c r="F355" s="36">
        <v>6314</v>
      </c>
      <c r="G355" s="9">
        <v>11363</v>
      </c>
      <c r="H355" s="10">
        <v>18959</v>
      </c>
      <c r="I355" s="11">
        <v>68277</v>
      </c>
      <c r="J355" s="208">
        <v>109682</v>
      </c>
      <c r="K355" s="13">
        <v>91921</v>
      </c>
      <c r="Y355" s="211">
        <f>(AA355-G355*Cars_fit!$B$2-H355*Cars_fit!$C$2-I355*Cars_fit!$D$2-J355*Cars_fit!$E$2-K355*Cars_fit!$F$2)</f>
        <v>1120.3237387495587</v>
      </c>
      <c r="Z355" s="211">
        <f>C355*Chls_fit!$B$2+D355*Chls_fit!$C$2+E355*Chls_fit!$D$2+F355*Chls_fit!$E$2+G355*Cars_fit!$B$2+H355*Cars_fit!$C$2+I355*Cars_fit!$D$2+J355*Cars_fit!$E$2+K355*Cars_fit!$F$2</f>
        <v>24142.975606908039</v>
      </c>
      <c r="AA355" s="213">
        <f>(B355-C355*Chls_fit!$B$2-D355*Chls_fit!$C$2-E355*Chls_fit!$D$2-F355*Chls_fit!$E$2)</f>
        <v>3606.095382757585</v>
      </c>
      <c r="AE355" s="36"/>
    </row>
    <row r="356" spans="1:31" x14ac:dyDescent="0.25">
      <c r="A356" s="18">
        <v>491.59999999999201</v>
      </c>
      <c r="B356" s="18">
        <f>single_sample!B356*1000000</f>
        <v>24798.835170919399</v>
      </c>
      <c r="C356" s="35">
        <v>834</v>
      </c>
      <c r="D356" s="84">
        <v>920</v>
      </c>
      <c r="E356" s="87">
        <v>8187</v>
      </c>
      <c r="F356" s="36">
        <v>6058</v>
      </c>
      <c r="G356" s="9">
        <v>10843</v>
      </c>
      <c r="H356" s="10">
        <v>17820</v>
      </c>
      <c r="I356" s="11">
        <v>65775</v>
      </c>
      <c r="J356" s="208">
        <v>108097</v>
      </c>
      <c r="K356" s="13">
        <v>90429</v>
      </c>
      <c r="Y356" s="211">
        <f>(AA356-G356*Cars_fit!$B$2-H356*Cars_fit!$C$2-I356*Cars_fit!$D$2-J356*Cars_fit!$E$2-K356*Cars_fit!$F$2)</f>
        <v>1070.2796551129591</v>
      </c>
      <c r="Z356" s="211">
        <f>C356*Chls_fit!$B$2+D356*Chls_fit!$C$2+E356*Chls_fit!$D$2+F356*Chls_fit!$E$2+G356*Cars_fit!$B$2+H356*Cars_fit!$C$2+I356*Cars_fit!$D$2+J356*Cars_fit!$E$2+K356*Cars_fit!$F$2</f>
        <v>23728.555515806438</v>
      </c>
      <c r="AA356" s="213">
        <f>(B356-C356*Chls_fit!$B$2-D356*Chls_fit!$C$2-E356*Chls_fit!$D$2-F356*Chls_fit!$E$2)</f>
        <v>3504.1065619661258</v>
      </c>
      <c r="AE356" s="36"/>
    </row>
    <row r="357" spans="1:31" x14ac:dyDescent="0.25">
      <c r="A357" s="18">
        <v>491.99999999999199</v>
      </c>
      <c r="B357" s="18">
        <f>single_sample!B357*1000000</f>
        <v>24819.3834705115</v>
      </c>
      <c r="C357" s="35">
        <v>863</v>
      </c>
      <c r="D357" s="84">
        <v>939</v>
      </c>
      <c r="E357" s="87">
        <v>7836</v>
      </c>
      <c r="F357" s="36">
        <v>5848</v>
      </c>
      <c r="G357" s="9">
        <v>10378</v>
      </c>
      <c r="H357" s="10">
        <v>16761</v>
      </c>
      <c r="I357" s="11">
        <v>63326</v>
      </c>
      <c r="J357" s="208">
        <v>106359</v>
      </c>
      <c r="K357" s="13">
        <v>88860</v>
      </c>
      <c r="Y357" s="211">
        <f>(AA357-G357*Cars_fit!$B$2-H357*Cars_fit!$C$2-I357*Cars_fit!$D$2-J357*Cars_fit!$E$2-K357*Cars_fit!$F$2)</f>
        <v>1223.8267820587685</v>
      </c>
      <c r="Z357" s="211">
        <f>C357*Chls_fit!$B$2+D357*Chls_fit!$C$2+E357*Chls_fit!$D$2+F357*Chls_fit!$E$2+G357*Cars_fit!$B$2+H357*Cars_fit!$C$2+I357*Cars_fit!$D$2+J357*Cars_fit!$E$2+K357*Cars_fit!$F$2</f>
        <v>23595.556688452736</v>
      </c>
      <c r="AA357" s="213">
        <f>(B357-C357*Chls_fit!$B$2-D357*Chls_fit!$C$2-E357*Chls_fit!$D$2-F357*Chls_fit!$E$2)</f>
        <v>3605.8564960690001</v>
      </c>
      <c r="AE357" s="36"/>
    </row>
    <row r="358" spans="1:31" x14ac:dyDescent="0.25">
      <c r="A358" s="18">
        <v>492.39999999999202</v>
      </c>
      <c r="B358" s="18">
        <f>single_sample!B358*1000000</f>
        <v>24503.920912783102</v>
      </c>
      <c r="C358" s="35">
        <v>887</v>
      </c>
      <c r="D358" s="84">
        <v>950</v>
      </c>
      <c r="E358" s="87">
        <v>7515</v>
      </c>
      <c r="F358" s="36">
        <v>5615</v>
      </c>
      <c r="G358" s="9">
        <v>9935</v>
      </c>
      <c r="H358" s="10">
        <v>15792</v>
      </c>
      <c r="I358" s="11">
        <v>60907</v>
      </c>
      <c r="J358" s="208">
        <v>104506</v>
      </c>
      <c r="K358" s="13">
        <v>87234</v>
      </c>
      <c r="Y358" s="211">
        <f>(AA358-G358*Cars_fit!$B$2-H358*Cars_fit!$C$2-I358*Cars_fit!$D$2-J358*Cars_fit!$E$2-K358*Cars_fit!$F$2)</f>
        <v>1125.6192756400417</v>
      </c>
      <c r="Z358" s="211">
        <f>C358*Chls_fit!$B$2+D358*Chls_fit!$C$2+E358*Chls_fit!$D$2+F358*Chls_fit!$E$2+G358*Cars_fit!$B$2+H358*Cars_fit!$C$2+I358*Cars_fit!$D$2+J358*Cars_fit!$E$2+K358*Cars_fit!$F$2</f>
        <v>23378.301637143057</v>
      </c>
      <c r="AA358" s="213">
        <f>(B358-C358*Chls_fit!$B$2-D358*Chls_fit!$C$2-E358*Chls_fit!$D$2-F358*Chls_fit!$E$2)</f>
        <v>3455.3142361329719</v>
      </c>
      <c r="AE358" s="36"/>
    </row>
    <row r="359" spans="1:31" x14ac:dyDescent="0.25">
      <c r="A359" s="18">
        <v>492.799999999992</v>
      </c>
      <c r="B359" s="18">
        <f>single_sample!B359*1000000</f>
        <v>23981.582645319399</v>
      </c>
      <c r="C359" s="35">
        <v>886</v>
      </c>
      <c r="D359" s="84">
        <v>963</v>
      </c>
      <c r="E359" s="87">
        <v>7194</v>
      </c>
      <c r="F359" s="36">
        <v>5395</v>
      </c>
      <c r="G359" s="9">
        <v>9515</v>
      </c>
      <c r="H359" s="10">
        <v>14857</v>
      </c>
      <c r="I359" s="11">
        <v>58516</v>
      </c>
      <c r="J359" s="208">
        <v>102668</v>
      </c>
      <c r="K359" s="13">
        <v>85599</v>
      </c>
      <c r="Y359" s="211">
        <f>(AA359-G359*Cars_fit!$B$2-H359*Cars_fit!$C$2-I359*Cars_fit!$D$2-J359*Cars_fit!$E$2-K359*Cars_fit!$F$2)</f>
        <v>954.41907165846692</v>
      </c>
      <c r="Z359" s="211">
        <f>C359*Chls_fit!$B$2+D359*Chls_fit!$C$2+E359*Chls_fit!$D$2+F359*Chls_fit!$E$2+G359*Cars_fit!$B$2+H359*Cars_fit!$C$2+I359*Cars_fit!$D$2+J359*Cars_fit!$E$2+K359*Cars_fit!$F$2</f>
        <v>23027.163573660935</v>
      </c>
      <c r="AA359" s="213">
        <f>(B359-C359*Chls_fit!$B$2-D359*Chls_fit!$C$2-E359*Chls_fit!$D$2-F359*Chls_fit!$E$2)</f>
        <v>3232.3692468781364</v>
      </c>
      <c r="AE359" s="36"/>
    </row>
    <row r="360" spans="1:31" x14ac:dyDescent="0.25">
      <c r="A360" s="18">
        <v>493.19999999999197</v>
      </c>
      <c r="B360" s="18">
        <f>single_sample!B360*1000000</f>
        <v>23751.4887688573</v>
      </c>
      <c r="C360" s="35">
        <v>904</v>
      </c>
      <c r="D360" s="84">
        <v>974</v>
      </c>
      <c r="E360" s="87">
        <v>6914</v>
      </c>
      <c r="F360" s="36">
        <v>5246</v>
      </c>
      <c r="G360" s="9">
        <v>9116</v>
      </c>
      <c r="H360" s="10">
        <v>14019</v>
      </c>
      <c r="I360" s="11">
        <v>56200</v>
      </c>
      <c r="J360" s="208">
        <v>100827</v>
      </c>
      <c r="K360" s="13">
        <v>83930</v>
      </c>
      <c r="Y360" s="211">
        <f>(AA360-G360*Cars_fit!$B$2-H360*Cars_fit!$C$2-I360*Cars_fit!$D$2-J360*Cars_fit!$E$2-K360*Cars_fit!$F$2)</f>
        <v>885.61126643759258</v>
      </c>
      <c r="Z360" s="211">
        <f>C360*Chls_fit!$B$2+D360*Chls_fit!$C$2+E360*Chls_fit!$D$2+F360*Chls_fit!$E$2+G360*Cars_fit!$B$2+H360*Cars_fit!$C$2+I360*Cars_fit!$D$2+J360*Cars_fit!$E$2+K360*Cars_fit!$F$2</f>
        <v>22865.877502419706</v>
      </c>
      <c r="AA360" s="213">
        <f>(B360-C360*Chls_fit!$B$2-D360*Chls_fit!$C$2-E360*Chls_fit!$D$2-F360*Chls_fit!$E$2)</f>
        <v>3111.7682487125503</v>
      </c>
      <c r="AE360" s="36"/>
    </row>
    <row r="361" spans="1:31" x14ac:dyDescent="0.25">
      <c r="A361" s="18">
        <v>493.59999999999201</v>
      </c>
      <c r="B361" s="18">
        <f>single_sample!B361*1000000</f>
        <v>23920.515333417799</v>
      </c>
      <c r="C361" s="35">
        <v>894</v>
      </c>
      <c r="D361" s="84">
        <v>977</v>
      </c>
      <c r="E361" s="87">
        <v>6637</v>
      </c>
      <c r="F361" s="36">
        <v>5044</v>
      </c>
      <c r="G361" s="9">
        <v>8769</v>
      </c>
      <c r="H361" s="10">
        <v>13238</v>
      </c>
      <c r="I361" s="11">
        <v>53931</v>
      </c>
      <c r="J361" s="208">
        <v>98932</v>
      </c>
      <c r="K361" s="13">
        <v>82226</v>
      </c>
      <c r="Y361" s="211">
        <f>(AA361-G361*Cars_fit!$B$2-H361*Cars_fit!$C$2-I361*Cars_fit!$D$2-J361*Cars_fit!$E$2-K361*Cars_fit!$F$2)</f>
        <v>1485.1060552536553</v>
      </c>
      <c r="Z361" s="211">
        <f>C361*Chls_fit!$B$2+D361*Chls_fit!$C$2+E361*Chls_fit!$D$2+F361*Chls_fit!$E$2+G361*Cars_fit!$B$2+H361*Cars_fit!$C$2+I361*Cars_fit!$D$2+J361*Cars_fit!$E$2+K361*Cars_fit!$F$2</f>
        <v>22435.409278164145</v>
      </c>
      <c r="AA361" s="213">
        <f>(B361-C361*Chls_fit!$B$2-D361*Chls_fit!$C$2-E361*Chls_fit!$D$2-F361*Chls_fit!$E$2)</f>
        <v>3660.4700533711111</v>
      </c>
      <c r="AE361" s="36"/>
    </row>
    <row r="362" spans="1:31" x14ac:dyDescent="0.25">
      <c r="A362" s="18">
        <v>493.99999999999199</v>
      </c>
      <c r="B362" s="18">
        <f>single_sample!B362*1000000</f>
        <v>23764.075798623398</v>
      </c>
      <c r="C362" s="35">
        <v>915</v>
      </c>
      <c r="D362" s="84">
        <v>999</v>
      </c>
      <c r="E362" s="87">
        <v>6381</v>
      </c>
      <c r="F362" s="36">
        <v>4882</v>
      </c>
      <c r="G362" s="9">
        <v>8415</v>
      </c>
      <c r="H362" s="10">
        <v>12543</v>
      </c>
      <c r="I362" s="11">
        <v>51736</v>
      </c>
      <c r="J362" s="208">
        <v>96985</v>
      </c>
      <c r="K362" s="13">
        <v>80538</v>
      </c>
      <c r="Y362" s="211">
        <f>(AA362-G362*Cars_fit!$B$2-H362*Cars_fit!$C$2-I362*Cars_fit!$D$2-J362*Cars_fit!$E$2-K362*Cars_fit!$F$2)</f>
        <v>1393.3720478446428</v>
      </c>
      <c r="Z362" s="211">
        <f>C362*Chls_fit!$B$2+D362*Chls_fit!$C$2+E362*Chls_fit!$D$2+F362*Chls_fit!$E$2+G362*Cars_fit!$B$2+H362*Cars_fit!$C$2+I362*Cars_fit!$D$2+J362*Cars_fit!$E$2+K362*Cars_fit!$F$2</f>
        <v>22370.703750778757</v>
      </c>
      <c r="AA362" s="213">
        <f>(B362-C362*Chls_fit!$B$2-D362*Chls_fit!$C$2-E362*Chls_fit!$D$2-F362*Chls_fit!$E$2)</f>
        <v>3518.0654584786412</v>
      </c>
      <c r="AE362" s="36"/>
    </row>
    <row r="363" spans="1:31" x14ac:dyDescent="0.25">
      <c r="A363" s="18">
        <v>494.39999999999202</v>
      </c>
      <c r="B363" s="18">
        <f>single_sample!B363*1000000</f>
        <v>23357.995959404601</v>
      </c>
      <c r="C363" s="35">
        <v>914</v>
      </c>
      <c r="D363" s="84">
        <v>1009</v>
      </c>
      <c r="E363" s="87">
        <v>6134</v>
      </c>
      <c r="F363" s="36">
        <v>4732</v>
      </c>
      <c r="G363" s="9">
        <v>8078</v>
      </c>
      <c r="H363" s="10">
        <v>11863</v>
      </c>
      <c r="I363" s="11">
        <v>49566</v>
      </c>
      <c r="J363" s="208">
        <v>94967</v>
      </c>
      <c r="K363" s="13">
        <v>78825</v>
      </c>
      <c r="Y363" s="211">
        <f>(AA363-G363*Cars_fit!$B$2-H363*Cars_fit!$C$2-I363*Cars_fit!$D$2-J363*Cars_fit!$E$2-K363*Cars_fit!$F$2)</f>
        <v>1254.2521957180065</v>
      </c>
      <c r="Z363" s="211">
        <f>C363*Chls_fit!$B$2+D363*Chls_fit!$C$2+E363*Chls_fit!$D$2+F363*Chls_fit!$E$2+G363*Cars_fit!$B$2+H363*Cars_fit!$C$2+I363*Cars_fit!$D$2+J363*Cars_fit!$E$2+K363*Cars_fit!$F$2</f>
        <v>22103.743763686591</v>
      </c>
      <c r="AA363" s="213">
        <f>(B363-C363*Chls_fit!$B$2-D363*Chls_fit!$C$2-E363*Chls_fit!$D$2-F363*Chls_fit!$E$2)</f>
        <v>3328.2932992725641</v>
      </c>
      <c r="AE363" s="36"/>
    </row>
    <row r="364" spans="1:31" x14ac:dyDescent="0.25">
      <c r="A364" s="18">
        <v>494.799999999992</v>
      </c>
      <c r="B364" s="18">
        <f>single_sample!B364*1000000</f>
        <v>23119.219747439598</v>
      </c>
      <c r="C364" s="35">
        <v>927</v>
      </c>
      <c r="D364" s="84">
        <v>997</v>
      </c>
      <c r="E364" s="87">
        <v>5907</v>
      </c>
      <c r="F364" s="36">
        <v>4591</v>
      </c>
      <c r="G364" s="9">
        <v>7763</v>
      </c>
      <c r="H364" s="10">
        <v>11182</v>
      </c>
      <c r="I364" s="11">
        <v>47438</v>
      </c>
      <c r="J364" s="208">
        <v>93024</v>
      </c>
      <c r="K364" s="13">
        <v>77122</v>
      </c>
      <c r="Y364" s="211">
        <f>(AA364-G364*Cars_fit!$B$2-H364*Cars_fit!$C$2-I364*Cars_fit!$D$2-J364*Cars_fit!$E$2-K364*Cars_fit!$F$2)</f>
        <v>1317.1062793542653</v>
      </c>
      <c r="Z364" s="211">
        <f>C364*Chls_fit!$B$2+D364*Chls_fit!$C$2+E364*Chls_fit!$D$2+F364*Chls_fit!$E$2+G364*Cars_fit!$B$2+H364*Cars_fit!$C$2+I364*Cars_fit!$D$2+J364*Cars_fit!$E$2+K364*Cars_fit!$F$2</f>
        <v>21802.113468085332</v>
      </c>
      <c r="AA364" s="213">
        <f>(B364-C364*Chls_fit!$B$2-D364*Chls_fit!$C$2-E364*Chls_fit!$D$2-F364*Chls_fit!$E$2)</f>
        <v>3341.4831164047141</v>
      </c>
      <c r="AE364" s="36"/>
    </row>
    <row r="365" spans="1:31" x14ac:dyDescent="0.25">
      <c r="A365" s="18">
        <v>495.19999999999197</v>
      </c>
      <c r="B365" s="18">
        <f>single_sample!B365*1000000</f>
        <v>22754.525148235502</v>
      </c>
      <c r="C365" s="35">
        <v>926</v>
      </c>
      <c r="D365" s="84">
        <v>1011</v>
      </c>
      <c r="E365" s="87">
        <v>5680</v>
      </c>
      <c r="F365" s="36">
        <v>4449</v>
      </c>
      <c r="G365" s="9">
        <v>7481</v>
      </c>
      <c r="H365" s="10">
        <v>10618</v>
      </c>
      <c r="I365" s="11">
        <v>45427</v>
      </c>
      <c r="J365" s="208">
        <v>90974</v>
      </c>
      <c r="K365" s="13">
        <v>75382</v>
      </c>
      <c r="Y365" s="211">
        <f>(AA365-G365*Cars_fit!$B$2-H365*Cars_fit!$C$2-I365*Cars_fit!$D$2-J365*Cars_fit!$E$2-K365*Cars_fit!$F$2)</f>
        <v>1172.9596189853023</v>
      </c>
      <c r="Z365" s="211">
        <f>C365*Chls_fit!$B$2+D365*Chls_fit!$C$2+E365*Chls_fit!$D$2+F365*Chls_fit!$E$2+G365*Cars_fit!$B$2+H365*Cars_fit!$C$2+I365*Cars_fit!$D$2+J365*Cars_fit!$E$2+K365*Cars_fit!$F$2</f>
        <v>21581.565529250202</v>
      </c>
      <c r="AA365" s="213">
        <f>(B365-C365*Chls_fit!$B$2-D365*Chls_fit!$C$2-E365*Chls_fit!$D$2-F365*Chls_fit!$E$2)</f>
        <v>3147.970201663532</v>
      </c>
      <c r="AE365" s="36"/>
    </row>
    <row r="366" spans="1:31" x14ac:dyDescent="0.25">
      <c r="A366" s="18">
        <v>495.59999999999201</v>
      </c>
      <c r="B366" s="18">
        <f>single_sample!B366*1000000</f>
        <v>22609.211869435399</v>
      </c>
      <c r="C366" s="35">
        <v>948</v>
      </c>
      <c r="D366" s="84">
        <v>1023</v>
      </c>
      <c r="E366" s="87">
        <v>5487</v>
      </c>
      <c r="F366" s="36">
        <v>4312</v>
      </c>
      <c r="G366" s="9">
        <v>7175</v>
      </c>
      <c r="H366" s="10">
        <v>10043</v>
      </c>
      <c r="I366" s="11">
        <v>43425</v>
      </c>
      <c r="J366" s="208">
        <v>88945</v>
      </c>
      <c r="K366" s="13">
        <v>73670</v>
      </c>
      <c r="Y366" s="211">
        <f>(AA366-G366*Cars_fit!$B$2-H366*Cars_fit!$C$2-I366*Cars_fit!$D$2-J366*Cars_fit!$E$2-K366*Cars_fit!$F$2)</f>
        <v>1090.7803275244412</v>
      </c>
      <c r="Z366" s="211">
        <f>C366*Chls_fit!$B$2+D366*Chls_fit!$C$2+E366*Chls_fit!$D$2+F366*Chls_fit!$E$2+G366*Cars_fit!$B$2+H366*Cars_fit!$C$2+I366*Cars_fit!$D$2+J366*Cars_fit!$E$2+K366*Cars_fit!$F$2</f>
        <v>21518.431541910959</v>
      </c>
      <c r="AA366" s="213">
        <f>(B366-C366*Chls_fit!$B$2-D366*Chls_fit!$C$2-E366*Chls_fit!$D$2-F366*Chls_fit!$E$2)</f>
        <v>3016.2327599177024</v>
      </c>
      <c r="AE366" s="36"/>
    </row>
    <row r="367" spans="1:31" x14ac:dyDescent="0.25">
      <c r="A367" s="18">
        <v>495.99999999999199</v>
      </c>
      <c r="B367" s="18">
        <f>single_sample!B367*1000000</f>
        <v>22402.750583399502</v>
      </c>
      <c r="C367" s="35">
        <v>947</v>
      </c>
      <c r="D367" s="84">
        <v>1020</v>
      </c>
      <c r="E367" s="87">
        <v>5286</v>
      </c>
      <c r="F367" s="36">
        <v>4184</v>
      </c>
      <c r="G367" s="9">
        <v>6909</v>
      </c>
      <c r="H367" s="10">
        <v>9526</v>
      </c>
      <c r="I367" s="11">
        <v>41483</v>
      </c>
      <c r="J367" s="208">
        <v>86860</v>
      </c>
      <c r="K367" s="13">
        <v>71917</v>
      </c>
      <c r="Y367" s="211">
        <f>(AA367-G367*Cars_fit!$B$2-H367*Cars_fit!$C$2-I367*Cars_fit!$D$2-J367*Cars_fit!$E$2-K367*Cars_fit!$F$2)</f>
        <v>1188.2755254034139</v>
      </c>
      <c r="Z367" s="211">
        <f>C367*Chls_fit!$B$2+D367*Chls_fit!$C$2+E367*Chls_fit!$D$2+F367*Chls_fit!$E$2+G367*Cars_fit!$B$2+H367*Cars_fit!$C$2+I367*Cars_fit!$D$2+J367*Cars_fit!$E$2+K367*Cars_fit!$F$2</f>
        <v>21214.475057996089</v>
      </c>
      <c r="AA367" s="213">
        <f>(B367-C367*Chls_fit!$B$2-D367*Chls_fit!$C$2-E367*Chls_fit!$D$2-F367*Chls_fit!$E$2)</f>
        <v>3064.6186649844221</v>
      </c>
      <c r="AE367" s="36"/>
    </row>
    <row r="368" spans="1:31" x14ac:dyDescent="0.25">
      <c r="A368" s="18">
        <v>496.39999999999202</v>
      </c>
      <c r="B368" s="18">
        <f>single_sample!B368*1000000</f>
        <v>22564.6998780908</v>
      </c>
      <c r="C368" s="35">
        <v>958</v>
      </c>
      <c r="D368" s="84">
        <v>1035</v>
      </c>
      <c r="E368" s="87">
        <v>5124</v>
      </c>
      <c r="F368" s="36">
        <v>4094</v>
      </c>
      <c r="G368" s="9">
        <v>6681</v>
      </c>
      <c r="H368" s="10">
        <v>9067</v>
      </c>
      <c r="I368" s="11">
        <v>39628</v>
      </c>
      <c r="J368" s="208">
        <v>84768</v>
      </c>
      <c r="K368" s="13">
        <v>70152</v>
      </c>
      <c r="Y368" s="211">
        <f>(AA368-G368*Cars_fit!$B$2-H368*Cars_fit!$C$2-I368*Cars_fit!$D$2-J368*Cars_fit!$E$2-K368*Cars_fit!$F$2)</f>
        <v>1404.5039350435893</v>
      </c>
      <c r="Z368" s="211">
        <f>C368*Chls_fit!$B$2+D368*Chls_fit!$C$2+E368*Chls_fit!$D$2+F368*Chls_fit!$E$2+G368*Cars_fit!$B$2+H368*Cars_fit!$C$2+I368*Cars_fit!$D$2+J368*Cars_fit!$E$2+K368*Cars_fit!$F$2</f>
        <v>21160.195943047212</v>
      </c>
      <c r="AA368" s="213">
        <f>(B368-C368*Chls_fit!$B$2-D368*Chls_fit!$C$2-E368*Chls_fit!$D$2-F368*Chls_fit!$E$2)</f>
        <v>3232.7778524364903</v>
      </c>
      <c r="AE368" s="36"/>
    </row>
    <row r="369" spans="1:31" x14ac:dyDescent="0.25">
      <c r="A369" s="18">
        <v>496.799999999992</v>
      </c>
      <c r="B369" s="18">
        <f>single_sample!B369*1000000</f>
        <v>22470.831696668698</v>
      </c>
      <c r="C369" s="35">
        <v>953</v>
      </c>
      <c r="D369" s="84">
        <v>1039</v>
      </c>
      <c r="E369" s="87">
        <v>4956</v>
      </c>
      <c r="F369" s="36">
        <v>3968</v>
      </c>
      <c r="G369" s="9">
        <v>6437</v>
      </c>
      <c r="H369" s="10">
        <v>8621</v>
      </c>
      <c r="I369" s="11">
        <v>37841</v>
      </c>
      <c r="J369" s="208">
        <v>82616</v>
      </c>
      <c r="K369" s="13">
        <v>68373</v>
      </c>
      <c r="Y369" s="211">
        <f>(AA369-G369*Cars_fit!$B$2-H369*Cars_fit!$C$2-I369*Cars_fit!$D$2-J369*Cars_fit!$E$2-K369*Cars_fit!$F$2)</f>
        <v>1571.6632395329893</v>
      </c>
      <c r="Z369" s="211">
        <f>C369*Chls_fit!$B$2+D369*Chls_fit!$C$2+E369*Chls_fit!$D$2+F369*Chls_fit!$E$2+G369*Cars_fit!$B$2+H369*Cars_fit!$C$2+I369*Cars_fit!$D$2+J369*Cars_fit!$E$2+K369*Cars_fit!$F$2</f>
        <v>20899.168457135707</v>
      </c>
      <c r="AA369" s="213">
        <f>(B369-C369*Chls_fit!$B$2-D369*Chls_fit!$C$2-E369*Chls_fit!$D$2-F369*Chls_fit!$E$2)</f>
        <v>3350.9961786443555</v>
      </c>
      <c r="AE369" s="36"/>
    </row>
    <row r="370" spans="1:31" x14ac:dyDescent="0.25">
      <c r="A370" s="18">
        <v>497.19999999999197</v>
      </c>
      <c r="B370" s="18">
        <f>single_sample!B370*1000000</f>
        <v>22122.963452025</v>
      </c>
      <c r="C370" s="35">
        <v>970</v>
      </c>
      <c r="D370" s="84">
        <v>1042</v>
      </c>
      <c r="E370" s="87">
        <v>4791</v>
      </c>
      <c r="F370" s="36">
        <v>3886</v>
      </c>
      <c r="G370" s="9">
        <v>6206</v>
      </c>
      <c r="H370" s="10">
        <v>8196</v>
      </c>
      <c r="I370" s="11">
        <v>36106</v>
      </c>
      <c r="J370" s="208">
        <v>80481</v>
      </c>
      <c r="K370" s="13">
        <v>66641</v>
      </c>
      <c r="Y370" s="211">
        <f>(AA370-G370*Cars_fit!$B$2-H370*Cars_fit!$C$2-I370*Cars_fit!$D$2-J370*Cars_fit!$E$2-K370*Cars_fit!$F$2)</f>
        <v>1313.4287838180405</v>
      </c>
      <c r="Z370" s="211">
        <f>C370*Chls_fit!$B$2+D370*Chls_fit!$C$2+E370*Chls_fit!$D$2+F370*Chls_fit!$E$2+G370*Cars_fit!$B$2+H370*Cars_fit!$C$2+I370*Cars_fit!$D$2+J370*Cars_fit!$E$2+K370*Cars_fit!$F$2</f>
        <v>20809.534668206958</v>
      </c>
      <c r="AA370" s="213">
        <f>(B370-C370*Chls_fit!$B$2-D370*Chls_fit!$C$2-E370*Chls_fit!$D$2-F370*Chls_fit!$E$2)</f>
        <v>3045.3402337054313</v>
      </c>
      <c r="AE370" s="36"/>
    </row>
    <row r="371" spans="1:31" x14ac:dyDescent="0.25">
      <c r="A371" s="18">
        <v>497.59999999999201</v>
      </c>
      <c r="B371" s="18">
        <f>single_sample!B371*1000000</f>
        <v>22081.912777171601</v>
      </c>
      <c r="C371" s="35">
        <v>976</v>
      </c>
      <c r="D371" s="84">
        <v>1036</v>
      </c>
      <c r="E371" s="87">
        <v>4635</v>
      </c>
      <c r="F371" s="36">
        <v>3779</v>
      </c>
      <c r="G371" s="9">
        <v>6010</v>
      </c>
      <c r="H371" s="10">
        <v>7812</v>
      </c>
      <c r="I371" s="11">
        <v>34407</v>
      </c>
      <c r="J371" s="208">
        <v>78389</v>
      </c>
      <c r="K371" s="13">
        <v>64896</v>
      </c>
      <c r="Y371" s="211">
        <f>(AA371-G371*Cars_fit!$B$2-H371*Cars_fit!$C$2-I371*Cars_fit!$D$2-J371*Cars_fit!$E$2-K371*Cars_fit!$F$2)</f>
        <v>1504.0346790911617</v>
      </c>
      <c r="Z371" s="211">
        <f>C371*Chls_fit!$B$2+D371*Chls_fit!$C$2+E371*Chls_fit!$D$2+F371*Chls_fit!$E$2+G371*Cars_fit!$B$2+H371*Cars_fit!$C$2+I371*Cars_fit!$D$2+J371*Cars_fit!$E$2+K371*Cars_fit!$F$2</f>
        <v>20577.87809808044</v>
      </c>
      <c r="AA371" s="213">
        <f>(B371-C371*Chls_fit!$B$2-D371*Chls_fit!$C$2-E371*Chls_fit!$D$2-F371*Chls_fit!$E$2)</f>
        <v>3189.4382576340522</v>
      </c>
      <c r="AE371" s="36"/>
    </row>
    <row r="372" spans="1:31" x14ac:dyDescent="0.25">
      <c r="A372" s="18">
        <v>497.99999999999199</v>
      </c>
      <c r="B372" s="18">
        <f>single_sample!B372*1000000</f>
        <v>21648.998708016799</v>
      </c>
      <c r="C372" s="35">
        <v>960</v>
      </c>
      <c r="D372" s="84">
        <v>1041</v>
      </c>
      <c r="E372" s="87">
        <v>4483</v>
      </c>
      <c r="F372" s="36">
        <v>3694</v>
      </c>
      <c r="G372" s="9">
        <v>5797</v>
      </c>
      <c r="H372" s="10">
        <v>7471</v>
      </c>
      <c r="I372" s="11">
        <v>32812</v>
      </c>
      <c r="J372" s="208">
        <v>76340</v>
      </c>
      <c r="K372" s="13">
        <v>63149</v>
      </c>
      <c r="Y372" s="211">
        <f>(AA372-G372*Cars_fit!$B$2-H372*Cars_fit!$C$2-I372*Cars_fit!$D$2-J372*Cars_fit!$E$2-K372*Cars_fit!$F$2)</f>
        <v>1350.2846689941703</v>
      </c>
      <c r="Z372" s="211">
        <f>C372*Chls_fit!$B$2+D372*Chls_fit!$C$2+E372*Chls_fit!$D$2+F372*Chls_fit!$E$2+G372*Cars_fit!$B$2+H372*Cars_fit!$C$2+I372*Cars_fit!$D$2+J372*Cars_fit!$E$2+K372*Cars_fit!$F$2</f>
        <v>20298.714039022627</v>
      </c>
      <c r="AA372" s="213">
        <f>(B372-C372*Chls_fit!$B$2-D372*Chls_fit!$C$2-E372*Chls_fit!$D$2-F372*Chls_fit!$E$2)</f>
        <v>2988.5473012550829</v>
      </c>
      <c r="AE372" s="36"/>
    </row>
    <row r="373" spans="1:31" x14ac:dyDescent="0.25">
      <c r="A373" s="18">
        <v>498.39999999999202</v>
      </c>
      <c r="B373" s="18">
        <f>single_sample!B373*1000000</f>
        <v>21626.3337770084</v>
      </c>
      <c r="C373" s="35">
        <v>972</v>
      </c>
      <c r="D373" s="84">
        <v>1056</v>
      </c>
      <c r="E373" s="87">
        <v>4367</v>
      </c>
      <c r="F373" s="36">
        <v>3621</v>
      </c>
      <c r="G373" s="9">
        <v>5589</v>
      </c>
      <c r="H373" s="10">
        <v>7098</v>
      </c>
      <c r="I373" s="11">
        <v>31235</v>
      </c>
      <c r="J373" s="208">
        <v>74278</v>
      </c>
      <c r="K373" s="13">
        <v>61409</v>
      </c>
      <c r="Y373" s="211">
        <f>(AA373-G373*Cars_fit!$B$2-H373*Cars_fit!$C$2-I373*Cars_fit!$D$2-J373*Cars_fit!$E$2-K373*Cars_fit!$F$2)</f>
        <v>1331.841591305521</v>
      </c>
      <c r="Z373" s="211">
        <f>C373*Chls_fit!$B$2+D373*Chls_fit!$C$2+E373*Chls_fit!$D$2+F373*Chls_fit!$E$2+G373*Cars_fit!$B$2+H373*Cars_fit!$C$2+I373*Cars_fit!$D$2+J373*Cars_fit!$E$2+K373*Cars_fit!$F$2</f>
        <v>20294.492185702882</v>
      </c>
      <c r="AA373" s="213">
        <f>(B373-C373*Chls_fit!$B$2-D373*Chls_fit!$C$2-E373*Chls_fit!$D$2-F373*Chls_fit!$E$2)</f>
        <v>2923.2954727544047</v>
      </c>
      <c r="AE373" s="36"/>
    </row>
    <row r="374" spans="1:31" x14ac:dyDescent="0.25">
      <c r="A374" s="18">
        <v>498.799999999992</v>
      </c>
      <c r="B374" s="18">
        <f>single_sample!B374*1000000</f>
        <v>21896.113951704399</v>
      </c>
      <c r="C374" s="35">
        <v>970</v>
      </c>
      <c r="D374" s="84">
        <v>1057</v>
      </c>
      <c r="E374" s="87">
        <v>4244</v>
      </c>
      <c r="F374" s="36">
        <v>3538</v>
      </c>
      <c r="G374" s="9">
        <v>5434</v>
      </c>
      <c r="H374" s="10">
        <v>6827</v>
      </c>
      <c r="I374" s="11">
        <v>29765</v>
      </c>
      <c r="J374" s="208">
        <v>72177</v>
      </c>
      <c r="K374" s="13">
        <v>59670</v>
      </c>
      <c r="Y374" s="211">
        <f>(AA374-G374*Cars_fit!$B$2-H374*Cars_fit!$C$2-I374*Cars_fit!$D$2-J374*Cars_fit!$E$2-K374*Cars_fit!$F$2)</f>
        <v>1796.5158042665664</v>
      </c>
      <c r="Z374" s="211">
        <f>C374*Chls_fit!$B$2+D374*Chls_fit!$C$2+E374*Chls_fit!$D$2+F374*Chls_fit!$E$2+G374*Cars_fit!$B$2+H374*Cars_fit!$C$2+I374*Cars_fit!$D$2+J374*Cars_fit!$E$2+K374*Cars_fit!$F$2</f>
        <v>20099.598147437831</v>
      </c>
      <c r="AA374" s="213">
        <f>(B374-C374*Chls_fit!$B$2-D374*Chls_fit!$C$2-E374*Chls_fit!$D$2-F374*Chls_fit!$E$2)</f>
        <v>3343.0154305941669</v>
      </c>
      <c r="AE374" s="36"/>
    </row>
    <row r="375" spans="1:31" x14ac:dyDescent="0.25">
      <c r="A375" s="18">
        <v>499.19999999999197</v>
      </c>
      <c r="B375" s="18">
        <f>single_sample!B375*1000000</f>
        <v>21702.605507112097</v>
      </c>
      <c r="C375" s="35">
        <v>975</v>
      </c>
      <c r="D375" s="84">
        <v>1043</v>
      </c>
      <c r="E375" s="87">
        <v>4117</v>
      </c>
      <c r="F375" s="36">
        <v>3466</v>
      </c>
      <c r="G375" s="9">
        <v>5259</v>
      </c>
      <c r="H375" s="10">
        <v>6518</v>
      </c>
      <c r="I375" s="11">
        <v>28336</v>
      </c>
      <c r="J375" s="208">
        <v>70072</v>
      </c>
      <c r="K375" s="13">
        <v>57957</v>
      </c>
      <c r="Y375" s="211">
        <f>(AA375-G375*Cars_fit!$B$2-H375*Cars_fit!$C$2-I375*Cars_fit!$D$2-J375*Cars_fit!$E$2-K375*Cars_fit!$F$2)</f>
        <v>1845.5145980969705</v>
      </c>
      <c r="Z375" s="211">
        <f>C375*Chls_fit!$B$2+D375*Chls_fit!$C$2+E375*Chls_fit!$D$2+F375*Chls_fit!$E$2+G375*Cars_fit!$B$2+H375*Cars_fit!$C$2+I375*Cars_fit!$D$2+J375*Cars_fit!$E$2+K375*Cars_fit!$F$2</f>
        <v>19857.090909015125</v>
      </c>
      <c r="AA375" s="213">
        <f>(B375-C375*Chls_fit!$B$2-D375*Chls_fit!$C$2-E375*Chls_fit!$D$2-F375*Chls_fit!$E$2)</f>
        <v>3346.9607764904126</v>
      </c>
      <c r="AE375" s="36"/>
    </row>
    <row r="376" spans="1:31" x14ac:dyDescent="0.25">
      <c r="A376" s="18">
        <v>499.59999999999098</v>
      </c>
      <c r="B376" s="18">
        <f>single_sample!B376*1000000</f>
        <v>21430.9170883804</v>
      </c>
      <c r="C376" s="35">
        <v>960</v>
      </c>
      <c r="D376" s="84">
        <v>1055</v>
      </c>
      <c r="E376" s="87">
        <v>4016</v>
      </c>
      <c r="F376" s="36">
        <v>3403</v>
      </c>
      <c r="G376" s="9">
        <v>5100</v>
      </c>
      <c r="H376" s="10">
        <v>6270</v>
      </c>
      <c r="I376" s="11">
        <v>26959</v>
      </c>
      <c r="J376" s="208">
        <v>67982</v>
      </c>
      <c r="K376" s="13">
        <v>56266</v>
      </c>
      <c r="Y376" s="211">
        <f>(AA376-G376*Cars_fit!$B$2-H376*Cars_fit!$C$2-I376*Cars_fit!$D$2-J376*Cars_fit!$E$2-K376*Cars_fit!$F$2)</f>
        <v>1748.1005772469798</v>
      </c>
      <c r="Z376" s="211">
        <f>C376*Chls_fit!$B$2+D376*Chls_fit!$C$2+E376*Chls_fit!$D$2+F376*Chls_fit!$E$2+G376*Cars_fit!$B$2+H376*Cars_fit!$C$2+I376*Cars_fit!$D$2+J376*Cars_fit!$E$2+K376*Cars_fit!$F$2</f>
        <v>19682.816511133416</v>
      </c>
      <c r="AA376" s="213">
        <f>(B376-C376*Chls_fit!$B$2-D376*Chls_fit!$C$2-E376*Chls_fit!$D$2-F376*Chls_fit!$E$2)</f>
        <v>3205.5472251429383</v>
      </c>
      <c r="AE376" s="36"/>
    </row>
    <row r="377" spans="1:31" x14ac:dyDescent="0.25">
      <c r="A377" s="18">
        <v>499.99999999999102</v>
      </c>
      <c r="B377" s="18">
        <f>single_sample!B377*1000000</f>
        <v>21343.142057112502</v>
      </c>
      <c r="C377" s="35">
        <v>999</v>
      </c>
      <c r="D377" s="84">
        <v>1059</v>
      </c>
      <c r="E377" s="87">
        <v>3928</v>
      </c>
      <c r="F377" s="36">
        <v>3344</v>
      </c>
      <c r="G377" s="9">
        <v>4911</v>
      </c>
      <c r="H377" s="10">
        <v>5930</v>
      </c>
      <c r="I377" s="11">
        <v>25610</v>
      </c>
      <c r="J377" s="208">
        <v>65939</v>
      </c>
      <c r="K377" s="13">
        <v>54616</v>
      </c>
      <c r="Y377" s="211">
        <f>(AA377-G377*Cars_fit!$B$2-H377*Cars_fit!$C$2-I377*Cars_fit!$D$2-J377*Cars_fit!$E$2-K377*Cars_fit!$F$2)</f>
        <v>1534.3253611954331</v>
      </c>
      <c r="Z377" s="211">
        <f>C377*Chls_fit!$B$2+D377*Chls_fit!$C$2+E377*Chls_fit!$D$2+F377*Chls_fit!$E$2+G377*Cars_fit!$B$2+H377*Cars_fit!$C$2+I377*Cars_fit!$D$2+J377*Cars_fit!$E$2+K377*Cars_fit!$F$2</f>
        <v>19808.816695917067</v>
      </c>
      <c r="AA377" s="213">
        <f>(B377-C377*Chls_fit!$B$2-D377*Chls_fit!$C$2-E377*Chls_fit!$D$2-F377*Chls_fit!$E$2)</f>
        <v>2947.6692297104069</v>
      </c>
      <c r="AE377" s="36"/>
    </row>
    <row r="378" spans="1:31" x14ac:dyDescent="0.25">
      <c r="A378" s="18">
        <v>500.399999999991</v>
      </c>
      <c r="B378" s="18">
        <f>single_sample!B378*1000000</f>
        <v>21302.067855497298</v>
      </c>
      <c r="C378" s="35">
        <v>973</v>
      </c>
      <c r="D378" s="84">
        <v>1051</v>
      </c>
      <c r="E378" s="87">
        <v>3840</v>
      </c>
      <c r="F378" s="36">
        <v>3272</v>
      </c>
      <c r="G378" s="9">
        <v>4788</v>
      </c>
      <c r="H378" s="10">
        <v>5753</v>
      </c>
      <c r="I378" s="11">
        <v>24389</v>
      </c>
      <c r="J378" s="208">
        <v>63927</v>
      </c>
      <c r="K378" s="13">
        <v>52956</v>
      </c>
      <c r="Y378" s="211">
        <f>(AA378-G378*Cars_fit!$B$2-H378*Cars_fit!$C$2-I378*Cars_fit!$D$2-J378*Cars_fit!$E$2-K378*Cars_fit!$F$2)</f>
        <v>1865.0739585508691</v>
      </c>
      <c r="Z378" s="211">
        <f>C378*Chls_fit!$B$2+D378*Chls_fit!$C$2+E378*Chls_fit!$D$2+F378*Chls_fit!$E$2+G378*Cars_fit!$B$2+H378*Cars_fit!$C$2+I378*Cars_fit!$D$2+J378*Cars_fit!$E$2+K378*Cars_fit!$F$2</f>
        <v>19436.993896946431</v>
      </c>
      <c r="AA378" s="213">
        <f>(B378-C378*Chls_fit!$B$2-D378*Chls_fit!$C$2-E378*Chls_fit!$D$2-F378*Chls_fit!$E$2)</f>
        <v>3236.3683626946176</v>
      </c>
      <c r="AE378" s="36"/>
    </row>
    <row r="379" spans="1:31" x14ac:dyDescent="0.25">
      <c r="A379" s="18">
        <v>500.79999999999097</v>
      </c>
      <c r="B379" s="18">
        <f>single_sample!B379*1000000</f>
        <v>21249.432401120899</v>
      </c>
      <c r="C379" s="35">
        <v>981</v>
      </c>
      <c r="D379" s="84">
        <v>1071</v>
      </c>
      <c r="E379" s="87">
        <v>3741</v>
      </c>
      <c r="F379" s="36">
        <v>3253</v>
      </c>
      <c r="G379" s="9">
        <v>4611</v>
      </c>
      <c r="H379" s="10">
        <v>5507</v>
      </c>
      <c r="I379" s="11">
        <v>23182</v>
      </c>
      <c r="J379" s="208">
        <v>61898</v>
      </c>
      <c r="K379" s="13">
        <v>51340</v>
      </c>
      <c r="Y379" s="211">
        <f>(AA379-G379*Cars_fit!$B$2-H379*Cars_fit!$C$2-I379*Cars_fit!$D$2-J379*Cars_fit!$E$2-K379*Cars_fit!$F$2)</f>
        <v>1751.1795336367675</v>
      </c>
      <c r="Z379" s="211">
        <f>C379*Chls_fit!$B$2+D379*Chls_fit!$C$2+E379*Chls_fit!$D$2+F379*Chls_fit!$E$2+G379*Cars_fit!$B$2+H379*Cars_fit!$C$2+I379*Cars_fit!$D$2+J379*Cars_fit!$E$2+K379*Cars_fit!$F$2</f>
        <v>19498.252867484134</v>
      </c>
      <c r="AA379" s="213">
        <f>(B379-C379*Chls_fit!$B$2-D379*Chls_fit!$C$2-E379*Chls_fit!$D$2-F379*Chls_fit!$E$2)</f>
        <v>3079.5600744153917</v>
      </c>
      <c r="AE379" s="36"/>
    </row>
    <row r="380" spans="1:31" x14ac:dyDescent="0.25">
      <c r="A380" s="18">
        <v>501.19999999999101</v>
      </c>
      <c r="B380" s="18">
        <f>single_sample!B380*1000000</f>
        <v>21318.991271080002</v>
      </c>
      <c r="C380" s="35">
        <v>977</v>
      </c>
      <c r="D380" s="84">
        <v>1054</v>
      </c>
      <c r="E380" s="87">
        <v>3647</v>
      </c>
      <c r="F380" s="36">
        <v>3188</v>
      </c>
      <c r="G380" s="9">
        <v>4462</v>
      </c>
      <c r="H380" s="10">
        <v>5309</v>
      </c>
      <c r="I380" s="11">
        <v>22047</v>
      </c>
      <c r="J380" s="208">
        <v>59892</v>
      </c>
      <c r="K380" s="13">
        <v>49800</v>
      </c>
      <c r="Y380" s="211">
        <f>(AA380-G380*Cars_fit!$B$2-H380*Cars_fit!$C$2-I380*Cars_fit!$D$2-J380*Cars_fit!$E$2-K380*Cars_fit!$F$2)</f>
        <v>2108.6433660380344</v>
      </c>
      <c r="Z380" s="211">
        <f>C380*Chls_fit!$B$2+D380*Chls_fit!$C$2+E380*Chls_fit!$D$2+F380*Chls_fit!$E$2+G380*Cars_fit!$B$2+H380*Cars_fit!$C$2+I380*Cars_fit!$D$2+J380*Cars_fit!$E$2+K380*Cars_fit!$F$2</f>
        <v>19210.347905041966</v>
      </c>
      <c r="AA380" s="213">
        <f>(B380-C380*Chls_fit!$B$2-D380*Chls_fit!$C$2-E380*Chls_fit!$D$2-F380*Chls_fit!$E$2)</f>
        <v>3396.8082802621889</v>
      </c>
      <c r="AE380" s="36"/>
    </row>
    <row r="381" spans="1:31" x14ac:dyDescent="0.25">
      <c r="A381" s="18">
        <v>501.59999999999098</v>
      </c>
      <c r="B381" s="18">
        <f>single_sample!B381*1000000</f>
        <v>21128.539942713302</v>
      </c>
      <c r="C381" s="35">
        <v>959</v>
      </c>
      <c r="D381" s="84">
        <v>1051</v>
      </c>
      <c r="E381" s="87">
        <v>3569</v>
      </c>
      <c r="F381" s="36">
        <v>3125</v>
      </c>
      <c r="G381" s="9">
        <v>4376</v>
      </c>
      <c r="H381" s="10">
        <v>5115</v>
      </c>
      <c r="I381" s="11">
        <v>20974</v>
      </c>
      <c r="J381" s="208">
        <v>57936</v>
      </c>
      <c r="K381" s="13">
        <v>48243</v>
      </c>
      <c r="Y381" s="211">
        <f>(AA381-G381*Cars_fit!$B$2-H381*Cars_fit!$C$2-I381*Cars_fit!$D$2-J381*Cars_fit!$E$2-K381*Cars_fit!$F$2)</f>
        <v>2189.5999248727658</v>
      </c>
      <c r="Z381" s="211">
        <f>C381*Chls_fit!$B$2+D381*Chls_fit!$C$2+E381*Chls_fit!$D$2+F381*Chls_fit!$E$2+G381*Cars_fit!$B$2+H381*Cars_fit!$C$2+I381*Cars_fit!$D$2+J381*Cars_fit!$E$2+K381*Cars_fit!$F$2</f>
        <v>18938.940017840541</v>
      </c>
      <c r="AA381" s="213">
        <f>(B381-C381*Chls_fit!$B$2-D381*Chls_fit!$C$2-E381*Chls_fit!$D$2-F381*Chls_fit!$E$2)</f>
        <v>3439.339453800103</v>
      </c>
      <c r="AE381" s="36"/>
    </row>
    <row r="382" spans="1:31" x14ac:dyDescent="0.25">
      <c r="A382" s="18">
        <v>501.99999999999102</v>
      </c>
      <c r="B382" s="18">
        <f>single_sample!B382*1000000</f>
        <v>20959.673579867398</v>
      </c>
      <c r="C382" s="35">
        <v>987</v>
      </c>
      <c r="D382" s="84">
        <v>1071</v>
      </c>
      <c r="E382" s="87">
        <v>3522</v>
      </c>
      <c r="F382" s="36">
        <v>3107</v>
      </c>
      <c r="G382" s="9">
        <v>4228</v>
      </c>
      <c r="H382" s="10">
        <v>4911</v>
      </c>
      <c r="I382" s="11">
        <v>19930</v>
      </c>
      <c r="J382" s="208">
        <v>56014</v>
      </c>
      <c r="K382" s="13">
        <v>46668</v>
      </c>
      <c r="Y382" s="211">
        <f>(AA382-G382*Cars_fit!$B$2-H382*Cars_fit!$C$2-I382*Cars_fit!$D$2-J382*Cars_fit!$E$2-K382*Cars_fit!$F$2)</f>
        <v>1797.779167623878</v>
      </c>
      <c r="Z382" s="211">
        <f>C382*Chls_fit!$B$2+D382*Chls_fit!$C$2+E382*Chls_fit!$D$2+F382*Chls_fit!$E$2+G382*Cars_fit!$B$2+H382*Cars_fit!$C$2+I382*Cars_fit!$D$2+J382*Cars_fit!$E$2+K382*Cars_fit!$F$2</f>
        <v>19161.89441224352</v>
      </c>
      <c r="AA382" s="213">
        <f>(B382-C382*Chls_fit!$B$2-D382*Chls_fit!$C$2-E382*Chls_fit!$D$2-F382*Chls_fit!$E$2)</f>
        <v>3006.5406749789586</v>
      </c>
      <c r="AE382" s="36"/>
    </row>
    <row r="383" spans="1:31" x14ac:dyDescent="0.25">
      <c r="A383" s="18">
        <v>502.399999999991</v>
      </c>
      <c r="B383" s="18">
        <f>single_sample!B383*1000000</f>
        <v>21032.009919596701</v>
      </c>
      <c r="C383" s="35">
        <v>1003</v>
      </c>
      <c r="D383" s="84">
        <v>1067</v>
      </c>
      <c r="E383" s="87">
        <v>3473</v>
      </c>
      <c r="F383" s="36">
        <v>3082</v>
      </c>
      <c r="G383" s="9">
        <v>4085</v>
      </c>
      <c r="H383" s="10">
        <v>4724</v>
      </c>
      <c r="I383" s="11">
        <v>18917</v>
      </c>
      <c r="J383" s="208">
        <v>54041</v>
      </c>
      <c r="K383" s="13">
        <v>45107</v>
      </c>
      <c r="Y383" s="211">
        <f>(AA383-G383*Cars_fit!$B$2-H383*Cars_fit!$C$2-I383*Cars_fit!$D$2-J383*Cars_fit!$E$2-K383*Cars_fit!$F$2)</f>
        <v>1886.4271519363758</v>
      </c>
      <c r="Z383" s="211">
        <f>C383*Chls_fit!$B$2+D383*Chls_fit!$C$2+E383*Chls_fit!$D$2+F383*Chls_fit!$E$2+G383*Cars_fit!$B$2+H383*Cars_fit!$C$2+I383*Cars_fit!$D$2+J383*Cars_fit!$E$2+K383*Cars_fit!$F$2</f>
        <v>19145.582767660326</v>
      </c>
      <c r="AA383" s="213">
        <f>(B383-C383*Chls_fit!$B$2-D383*Chls_fit!$C$2-E383*Chls_fit!$D$2-F383*Chls_fit!$E$2)</f>
        <v>3054.7022243644906</v>
      </c>
      <c r="AE383" s="36"/>
    </row>
    <row r="384" spans="1:31" x14ac:dyDescent="0.25">
      <c r="A384" s="18">
        <v>502.79999999999097</v>
      </c>
      <c r="B384" s="18">
        <f>single_sample!B384*1000000</f>
        <v>21219.3083341284</v>
      </c>
      <c r="C384" s="35">
        <v>996</v>
      </c>
      <c r="D384" s="84">
        <v>1068</v>
      </c>
      <c r="E384" s="87">
        <v>3387</v>
      </c>
      <c r="F384" s="36">
        <v>3043</v>
      </c>
      <c r="G384" s="9">
        <v>3965</v>
      </c>
      <c r="H384" s="10">
        <v>4561</v>
      </c>
      <c r="I384" s="11">
        <v>17980</v>
      </c>
      <c r="J384" s="208">
        <v>52189</v>
      </c>
      <c r="K384" s="13">
        <v>43675</v>
      </c>
      <c r="Y384" s="211">
        <f>(AA384-G384*Cars_fit!$B$2-H384*Cars_fit!$C$2-I384*Cars_fit!$D$2-J384*Cars_fit!$E$2-K384*Cars_fit!$F$2)</f>
        <v>2233.4162059488713</v>
      </c>
      <c r="Z384" s="211">
        <f>C384*Chls_fit!$B$2+D384*Chls_fit!$C$2+E384*Chls_fit!$D$2+F384*Chls_fit!$E$2+G384*Cars_fit!$B$2+H384*Cars_fit!$C$2+I384*Cars_fit!$D$2+J384*Cars_fit!$E$2+K384*Cars_fit!$F$2</f>
        <v>18985.89212817953</v>
      </c>
      <c r="AA384" s="213">
        <f>(B384-C384*Chls_fit!$B$2-D384*Chls_fit!$C$2-E384*Chls_fit!$D$2-F384*Chls_fit!$E$2)</f>
        <v>3364.9370948650826</v>
      </c>
      <c r="AE384" s="36"/>
    </row>
    <row r="385" spans="1:31" x14ac:dyDescent="0.25">
      <c r="A385" s="18">
        <v>503.19999999999101</v>
      </c>
      <c r="B385" s="18">
        <f>single_sample!B385*1000000</f>
        <v>20998.140372197999</v>
      </c>
      <c r="C385" s="35">
        <v>992</v>
      </c>
      <c r="D385" s="84">
        <v>1065</v>
      </c>
      <c r="E385" s="87">
        <v>3337</v>
      </c>
      <c r="F385" s="36">
        <v>2982</v>
      </c>
      <c r="G385" s="9">
        <v>3884</v>
      </c>
      <c r="H385" s="10">
        <v>4412</v>
      </c>
      <c r="I385" s="11">
        <v>17099</v>
      </c>
      <c r="J385" s="208">
        <v>50407</v>
      </c>
      <c r="K385" s="13">
        <v>42220</v>
      </c>
      <c r="Y385" s="211">
        <f>(AA385-G385*Cars_fit!$B$2-H385*Cars_fit!$C$2-I385*Cars_fit!$D$2-J385*Cars_fit!$E$2-K385*Cars_fit!$F$2)</f>
        <v>2173.5351252193386</v>
      </c>
      <c r="Z385" s="211">
        <f>C385*Chls_fit!$B$2+D385*Chls_fit!$C$2+E385*Chls_fit!$D$2+F385*Chls_fit!$E$2+G385*Cars_fit!$B$2+H385*Cars_fit!$C$2+I385*Cars_fit!$D$2+J385*Cars_fit!$E$2+K385*Cars_fit!$F$2</f>
        <v>18824.605246978659</v>
      </c>
      <c r="AA385" s="213">
        <f>(B385-C385*Chls_fit!$B$2-D385*Chls_fit!$C$2-E385*Chls_fit!$D$2-F385*Chls_fit!$E$2)</f>
        <v>3269.1259902597476</v>
      </c>
      <c r="AE385" s="36"/>
    </row>
    <row r="386" spans="1:31" x14ac:dyDescent="0.25">
      <c r="A386" s="18">
        <v>503.59999999999098</v>
      </c>
      <c r="B386" s="18">
        <f>single_sample!B386*1000000</f>
        <v>20809.723067243598</v>
      </c>
      <c r="C386" s="35">
        <v>985</v>
      </c>
      <c r="D386" s="84">
        <v>1068</v>
      </c>
      <c r="E386" s="87">
        <v>3263</v>
      </c>
      <c r="F386" s="36">
        <v>2973</v>
      </c>
      <c r="G386" s="9">
        <v>3758</v>
      </c>
      <c r="H386" s="10">
        <v>4268</v>
      </c>
      <c r="I386" s="11">
        <v>16247</v>
      </c>
      <c r="J386" s="208">
        <v>48603</v>
      </c>
      <c r="K386" s="13">
        <v>40785</v>
      </c>
      <c r="Y386" s="211">
        <f>(AA386-G386*Cars_fit!$B$2-H386*Cars_fit!$C$2-I386*Cars_fit!$D$2-J386*Cars_fit!$E$2-K386*Cars_fit!$F$2)</f>
        <v>2100.3118244914699</v>
      </c>
      <c r="Z386" s="211">
        <f>C386*Chls_fit!$B$2+D386*Chls_fit!$C$2+E386*Chls_fit!$D$2+F386*Chls_fit!$E$2+G386*Cars_fit!$B$2+H386*Cars_fit!$C$2+I386*Cars_fit!$D$2+J386*Cars_fit!$E$2+K386*Cars_fit!$F$2</f>
        <v>18709.411242752125</v>
      </c>
      <c r="AA386" s="213">
        <f>(B386-C386*Chls_fit!$B$2-D386*Chls_fit!$C$2-E386*Chls_fit!$D$2-F386*Chls_fit!$E$2)</f>
        <v>3158.8728303627286</v>
      </c>
      <c r="AE386" s="36"/>
    </row>
    <row r="387" spans="1:31" x14ac:dyDescent="0.25">
      <c r="A387" s="18">
        <v>503.99999999999102</v>
      </c>
      <c r="B387" s="18">
        <f>single_sample!B387*1000000</f>
        <v>20671.417083681499</v>
      </c>
      <c r="C387" s="35">
        <v>1004</v>
      </c>
      <c r="D387" s="84">
        <v>1068</v>
      </c>
      <c r="E387" s="87">
        <v>3228</v>
      </c>
      <c r="F387" s="36">
        <v>2939</v>
      </c>
      <c r="G387" s="9">
        <v>3640</v>
      </c>
      <c r="H387" s="10">
        <v>4130</v>
      </c>
      <c r="I387" s="11">
        <v>15446</v>
      </c>
      <c r="J387" s="208">
        <v>46769</v>
      </c>
      <c r="K387" s="13">
        <v>39373</v>
      </c>
      <c r="Y387" s="211">
        <f>(AA387-G387*Cars_fit!$B$2-H387*Cars_fit!$C$2-I387*Cars_fit!$D$2-J387*Cars_fit!$E$2-K387*Cars_fit!$F$2)</f>
        <v>1927.4267767482754</v>
      </c>
      <c r="Z387" s="211">
        <f>C387*Chls_fit!$B$2+D387*Chls_fit!$C$2+E387*Chls_fit!$D$2+F387*Chls_fit!$E$2+G387*Cars_fit!$B$2+H387*Cars_fit!$C$2+I387*Cars_fit!$D$2+J387*Cars_fit!$E$2+K387*Cars_fit!$F$2</f>
        <v>18743.990306933221</v>
      </c>
      <c r="AA387" s="213">
        <f>(B387-C387*Chls_fit!$B$2-D387*Chls_fit!$C$2-E387*Chls_fit!$D$2-F387*Chls_fit!$E$2)</f>
        <v>2949.7581241835924</v>
      </c>
      <c r="AE387" s="36"/>
    </row>
    <row r="388" spans="1:31" x14ac:dyDescent="0.25">
      <c r="A388" s="18">
        <v>504.399999999991</v>
      </c>
      <c r="B388" s="18">
        <f>single_sample!B388*1000000</f>
        <v>20680.122119350999</v>
      </c>
      <c r="C388" s="35">
        <v>1018</v>
      </c>
      <c r="D388" s="84">
        <v>1078</v>
      </c>
      <c r="E388" s="87">
        <v>3180</v>
      </c>
      <c r="F388" s="36">
        <v>2927</v>
      </c>
      <c r="G388" s="9">
        <v>3554</v>
      </c>
      <c r="H388" s="10">
        <v>3983</v>
      </c>
      <c r="I388" s="11">
        <v>14684</v>
      </c>
      <c r="J388" s="208">
        <v>45072</v>
      </c>
      <c r="K388" s="13">
        <v>38007</v>
      </c>
      <c r="Y388" s="211">
        <f>(AA388-G388*Cars_fit!$B$2-H388*Cars_fit!$C$2-I388*Cars_fit!$D$2-J388*Cars_fit!$E$2-K388*Cars_fit!$F$2)</f>
        <v>1855.9842722095814</v>
      </c>
      <c r="Z388" s="211">
        <f>C388*Chls_fit!$B$2+D388*Chls_fit!$C$2+E388*Chls_fit!$D$2+F388*Chls_fit!$E$2+G388*Cars_fit!$B$2+H388*Cars_fit!$C$2+I388*Cars_fit!$D$2+J388*Cars_fit!$E$2+K388*Cars_fit!$F$2</f>
        <v>18824.137847141421</v>
      </c>
      <c r="AA388" s="213">
        <f>(B388-C388*Chls_fit!$B$2-D388*Chls_fit!$C$2-E388*Chls_fit!$D$2-F388*Chls_fit!$E$2)</f>
        <v>2844.2393364181185</v>
      </c>
      <c r="AE388" s="36"/>
    </row>
    <row r="389" spans="1:31" x14ac:dyDescent="0.25">
      <c r="A389" s="18">
        <v>504.79999999999097</v>
      </c>
      <c r="B389" s="18">
        <f>single_sample!B389*1000000</f>
        <v>20433.831106442001</v>
      </c>
      <c r="C389" s="35">
        <v>1000</v>
      </c>
      <c r="D389" s="84">
        <v>1078</v>
      </c>
      <c r="E389" s="87">
        <v>3125</v>
      </c>
      <c r="F389" s="36">
        <v>2901</v>
      </c>
      <c r="G389" s="9">
        <v>3454</v>
      </c>
      <c r="H389" s="10">
        <v>3857</v>
      </c>
      <c r="I389" s="11">
        <v>13958</v>
      </c>
      <c r="J389" s="208">
        <v>43426</v>
      </c>
      <c r="K389" s="13">
        <v>36629</v>
      </c>
      <c r="Y389" s="211">
        <f>(AA389-G389*Cars_fit!$B$2-H389*Cars_fit!$C$2-I389*Cars_fit!$D$2-J389*Cars_fit!$E$2-K389*Cars_fit!$F$2)</f>
        <v>1813.6720301506584</v>
      </c>
      <c r="Z389" s="211">
        <f>C389*Chls_fit!$B$2+D389*Chls_fit!$C$2+E389*Chls_fit!$D$2+F389*Chls_fit!$E$2+G389*Cars_fit!$B$2+H389*Cars_fit!$C$2+I389*Cars_fit!$D$2+J389*Cars_fit!$E$2+K389*Cars_fit!$F$2</f>
        <v>18620.15907629134</v>
      </c>
      <c r="AA389" s="213">
        <f>(B389-C389*Chls_fit!$B$2-D389*Chls_fit!$C$2-E389*Chls_fit!$D$2-F389*Chls_fit!$E$2)</f>
        <v>2767.0937170926431</v>
      </c>
      <c r="AE389" s="36"/>
    </row>
    <row r="390" spans="1:31" x14ac:dyDescent="0.25">
      <c r="A390" s="18">
        <v>505.19999999999101</v>
      </c>
      <c r="B390" s="18">
        <f>single_sample!B390*1000000</f>
        <v>20432.6490635952</v>
      </c>
      <c r="C390" s="35">
        <v>1010</v>
      </c>
      <c r="D390" s="84">
        <v>1075</v>
      </c>
      <c r="E390" s="87">
        <v>3094</v>
      </c>
      <c r="F390" s="36">
        <v>2888</v>
      </c>
      <c r="G390" s="9">
        <v>3341</v>
      </c>
      <c r="H390" s="10">
        <v>3730</v>
      </c>
      <c r="I390" s="11">
        <v>13266</v>
      </c>
      <c r="J390" s="208">
        <v>41831</v>
      </c>
      <c r="K390" s="13">
        <v>35305</v>
      </c>
      <c r="Y390" s="211">
        <f>(AA390-G390*Cars_fit!$B$2-H390*Cars_fit!$C$2-I390*Cars_fit!$D$2-J390*Cars_fit!$E$2-K390*Cars_fit!$F$2)</f>
        <v>1832.8233602462351</v>
      </c>
      <c r="Z390" s="211">
        <f>C390*Chls_fit!$B$2+D390*Chls_fit!$C$2+E390*Chls_fit!$D$2+F390*Chls_fit!$E$2+G390*Cars_fit!$B$2+H390*Cars_fit!$C$2+I390*Cars_fit!$D$2+J390*Cars_fit!$E$2+K390*Cars_fit!$F$2</f>
        <v>18599.825703348968</v>
      </c>
      <c r="AA390" s="213">
        <f>(B390-C390*Chls_fit!$B$2-D390*Chls_fit!$C$2-E390*Chls_fit!$D$2-F390*Chls_fit!$E$2)</f>
        <v>2752.1919678226095</v>
      </c>
      <c r="AE390" s="36"/>
    </row>
    <row r="391" spans="1:31" x14ac:dyDescent="0.25">
      <c r="A391" s="18">
        <v>505.59999999999098</v>
      </c>
      <c r="B391" s="18">
        <f>single_sample!B391*1000000</f>
        <v>20474.995887859197</v>
      </c>
      <c r="C391" s="35">
        <v>1004</v>
      </c>
      <c r="D391" s="84">
        <v>1072</v>
      </c>
      <c r="E391" s="87">
        <v>3056</v>
      </c>
      <c r="F391" s="36">
        <v>2839</v>
      </c>
      <c r="G391" s="9">
        <v>3235</v>
      </c>
      <c r="H391" s="10">
        <v>3605</v>
      </c>
      <c r="I391" s="11">
        <v>12616</v>
      </c>
      <c r="J391" s="208">
        <v>40262</v>
      </c>
      <c r="K391" s="13">
        <v>34058</v>
      </c>
      <c r="Y391" s="211">
        <f>(AA391-G391*Cars_fit!$B$2-H391*Cars_fit!$C$2-I391*Cars_fit!$D$2-J391*Cars_fit!$E$2-K391*Cars_fit!$F$2)</f>
        <v>2028.0489978722212</v>
      </c>
      <c r="Z391" s="211">
        <f>C391*Chls_fit!$B$2+D391*Chls_fit!$C$2+E391*Chls_fit!$D$2+F391*Chls_fit!$E$2+G391*Cars_fit!$B$2+H391*Cars_fit!$C$2+I391*Cars_fit!$D$2+J391*Cars_fit!$E$2+K391*Cars_fit!$F$2</f>
        <v>18446.946889986979</v>
      </c>
      <c r="AA391" s="213">
        <f>(B391-C391*Chls_fit!$B$2-D391*Chls_fit!$C$2-E391*Chls_fit!$D$2-F391*Chls_fit!$E$2)</f>
        <v>2915.3597550241943</v>
      </c>
      <c r="AE391" s="36"/>
    </row>
    <row r="392" spans="1:31" x14ac:dyDescent="0.25">
      <c r="A392" s="18">
        <v>505.99999999999102</v>
      </c>
      <c r="B392" s="18">
        <f>single_sample!B392*1000000</f>
        <v>20395.7252810998</v>
      </c>
      <c r="C392" s="35">
        <v>1007</v>
      </c>
      <c r="D392" s="84">
        <v>1088</v>
      </c>
      <c r="E392" s="87">
        <v>3017</v>
      </c>
      <c r="F392" s="36">
        <v>2863</v>
      </c>
      <c r="G392" s="9">
        <v>3211</v>
      </c>
      <c r="H392" s="10">
        <v>3506</v>
      </c>
      <c r="I392" s="11">
        <v>12005</v>
      </c>
      <c r="J392" s="208">
        <v>38758</v>
      </c>
      <c r="K392" s="13">
        <v>32833</v>
      </c>
      <c r="Y392" s="211">
        <f>(AA392-G392*Cars_fit!$B$2-H392*Cars_fit!$C$2-I392*Cars_fit!$D$2-J392*Cars_fit!$E$2-K392*Cars_fit!$F$2)</f>
        <v>1858.9131254742906</v>
      </c>
      <c r="Z392" s="211">
        <f>C392*Chls_fit!$B$2+D392*Chls_fit!$C$2+E392*Chls_fit!$D$2+F392*Chls_fit!$E$2+G392*Cars_fit!$B$2+H392*Cars_fit!$C$2+I392*Cars_fit!$D$2+J392*Cars_fit!$E$2+K392*Cars_fit!$F$2</f>
        <v>18536.81215562551</v>
      </c>
      <c r="AA392" s="213">
        <f>(B392-C392*Chls_fit!$B$2-D392*Chls_fit!$C$2-E392*Chls_fit!$D$2-F392*Chls_fit!$E$2)</f>
        <v>2717.5009663273554</v>
      </c>
      <c r="AE392" s="36"/>
    </row>
    <row r="393" spans="1:31" x14ac:dyDescent="0.25">
      <c r="A393" s="18">
        <v>506.399999999991</v>
      </c>
      <c r="B393" s="18">
        <f>single_sample!B393*1000000</f>
        <v>20625.8616929458</v>
      </c>
      <c r="C393" s="35">
        <v>1004</v>
      </c>
      <c r="D393" s="84">
        <v>1091</v>
      </c>
      <c r="E393" s="87">
        <v>2988</v>
      </c>
      <c r="F393" s="36">
        <v>2818</v>
      </c>
      <c r="G393" s="9">
        <v>3131</v>
      </c>
      <c r="H393" s="10">
        <v>3423</v>
      </c>
      <c r="I393" s="11">
        <v>11440</v>
      </c>
      <c r="J393" s="208">
        <v>37227</v>
      </c>
      <c r="K393" s="13">
        <v>31648</v>
      </c>
      <c r="Y393" s="211">
        <f>(AA393-G393*Cars_fit!$B$2-H393*Cars_fit!$C$2-I393*Cars_fit!$D$2-J393*Cars_fit!$E$2-K393*Cars_fit!$F$2)</f>
        <v>2172.5483783194172</v>
      </c>
      <c r="Z393" s="211">
        <f>C393*Chls_fit!$B$2+D393*Chls_fit!$C$2+E393*Chls_fit!$D$2+F393*Chls_fit!$E$2+G393*Cars_fit!$B$2+H393*Cars_fit!$C$2+I393*Cars_fit!$D$2+J393*Cars_fit!$E$2+K393*Cars_fit!$F$2</f>
        <v>18453.313314626383</v>
      </c>
      <c r="AA393" s="213">
        <f>(B393-C393*Chls_fit!$B$2-D393*Chls_fit!$C$2-E393*Chls_fit!$D$2-F393*Chls_fit!$E$2)</f>
        <v>3001.3887014902089</v>
      </c>
      <c r="AE393" s="36"/>
    </row>
    <row r="394" spans="1:31" x14ac:dyDescent="0.25">
      <c r="A394" s="18">
        <v>506.79999999999097</v>
      </c>
      <c r="B394" s="18">
        <f>single_sample!B394*1000000</f>
        <v>20368.7037545081</v>
      </c>
      <c r="C394" s="35">
        <v>1019</v>
      </c>
      <c r="D394" s="84">
        <v>1078</v>
      </c>
      <c r="E394" s="87">
        <v>2955</v>
      </c>
      <c r="F394" s="36">
        <v>2802</v>
      </c>
      <c r="G394" s="9">
        <v>3056</v>
      </c>
      <c r="H394" s="10">
        <v>3313</v>
      </c>
      <c r="I394" s="11">
        <v>10878</v>
      </c>
      <c r="J394" s="208">
        <v>35762</v>
      </c>
      <c r="K394" s="13">
        <v>30496</v>
      </c>
      <c r="Y394" s="211">
        <f>(AA394-G394*Cars_fit!$B$2-H394*Cars_fit!$C$2-I394*Cars_fit!$D$2-J394*Cars_fit!$E$2-K394*Cars_fit!$F$2)</f>
        <v>1967.9755128399797</v>
      </c>
      <c r="Z394" s="211">
        <f>C394*Chls_fit!$B$2+D394*Chls_fit!$C$2+E394*Chls_fit!$D$2+F394*Chls_fit!$E$2+G394*Cars_fit!$B$2+H394*Cars_fit!$C$2+I394*Cars_fit!$D$2+J394*Cars_fit!$E$2+K394*Cars_fit!$F$2</f>
        <v>18400.728241668119</v>
      </c>
      <c r="AA394" s="213">
        <f>(B394-C394*Chls_fit!$B$2-D394*Chls_fit!$C$2-E394*Chls_fit!$D$2-F394*Chls_fit!$E$2)</f>
        <v>2767.9925381640014</v>
      </c>
      <c r="AE394" s="36"/>
    </row>
    <row r="395" spans="1:31" x14ac:dyDescent="0.25">
      <c r="A395" s="18">
        <v>507.19999999999101</v>
      </c>
      <c r="B395" s="18">
        <f>single_sample!B395*1000000</f>
        <v>20438.695588282302</v>
      </c>
      <c r="C395" s="35">
        <v>1029</v>
      </c>
      <c r="D395" s="84">
        <v>1084</v>
      </c>
      <c r="E395" s="87">
        <v>2939</v>
      </c>
      <c r="F395" s="36">
        <v>2800</v>
      </c>
      <c r="G395" s="9">
        <v>2986</v>
      </c>
      <c r="H395" s="10">
        <v>3196</v>
      </c>
      <c r="I395" s="11">
        <v>10348</v>
      </c>
      <c r="J395" s="208">
        <v>34310</v>
      </c>
      <c r="K395" s="13">
        <v>29355</v>
      </c>
      <c r="Y395" s="211">
        <f>(AA395-G395*Cars_fit!$B$2-H395*Cars_fit!$C$2-I395*Cars_fit!$D$2-J395*Cars_fit!$E$2-K395*Cars_fit!$F$2)</f>
        <v>1975.5210270405519</v>
      </c>
      <c r="Z395" s="211">
        <f>C395*Chls_fit!$B$2+D395*Chls_fit!$C$2+E395*Chls_fit!$D$2+F395*Chls_fit!$E$2+G395*Cars_fit!$B$2+H395*Cars_fit!$C$2+I395*Cars_fit!$D$2+J395*Cars_fit!$E$2+K395*Cars_fit!$F$2</f>
        <v>18463.174561241747</v>
      </c>
      <c r="AA395" s="213">
        <f>(B395-C395*Chls_fit!$B$2-D395*Chls_fit!$C$2-E395*Chls_fit!$D$2-F395*Chls_fit!$E$2)</f>
        <v>2747.1380306593774</v>
      </c>
      <c r="AE395" s="36"/>
    </row>
    <row r="396" spans="1:31" x14ac:dyDescent="0.25">
      <c r="A396" s="18">
        <v>507.59999999999098</v>
      </c>
      <c r="B396" s="18">
        <f>single_sample!B396*1000000</f>
        <v>20261.739977205201</v>
      </c>
      <c r="C396" s="35">
        <v>1025</v>
      </c>
      <c r="D396" s="84">
        <v>1089</v>
      </c>
      <c r="E396" s="87">
        <v>2901</v>
      </c>
      <c r="F396" s="36">
        <v>2776</v>
      </c>
      <c r="G396" s="9">
        <v>2873</v>
      </c>
      <c r="H396" s="10">
        <v>3108</v>
      </c>
      <c r="I396" s="11">
        <v>9852</v>
      </c>
      <c r="J396" s="208">
        <v>32913</v>
      </c>
      <c r="K396" s="13">
        <v>28206</v>
      </c>
      <c r="Y396" s="211">
        <f>(AA396-G396*Cars_fit!$B$2-H396*Cars_fit!$C$2-I396*Cars_fit!$D$2-J396*Cars_fit!$E$2-K396*Cars_fit!$F$2)</f>
        <v>1864.3239422237084</v>
      </c>
      <c r="Z396" s="211">
        <f>C396*Chls_fit!$B$2+D396*Chls_fit!$C$2+E396*Chls_fit!$D$2+F396*Chls_fit!$E$2+G396*Cars_fit!$B$2+H396*Cars_fit!$C$2+I396*Cars_fit!$D$2+J396*Cars_fit!$E$2+K396*Cars_fit!$F$2</f>
        <v>18397.416034981496</v>
      </c>
      <c r="AA396" s="213">
        <f>(B396-C396*Chls_fit!$B$2-D396*Chls_fit!$C$2-E396*Chls_fit!$D$2-F396*Chls_fit!$E$2)</f>
        <v>2605.8726458604651</v>
      </c>
      <c r="AE396" s="36"/>
    </row>
    <row r="397" spans="1:31" x14ac:dyDescent="0.25">
      <c r="A397" s="18">
        <v>507.99999999999102</v>
      </c>
      <c r="B397" s="18">
        <f>single_sample!B397*1000000</f>
        <v>20573.0917643311</v>
      </c>
      <c r="C397" s="35">
        <v>1022</v>
      </c>
      <c r="D397" s="84">
        <v>1082</v>
      </c>
      <c r="E397" s="87">
        <v>2881</v>
      </c>
      <c r="F397" s="36">
        <v>2762</v>
      </c>
      <c r="G397" s="9">
        <v>2848</v>
      </c>
      <c r="H397" s="10">
        <v>3045</v>
      </c>
      <c r="I397" s="11">
        <v>9404</v>
      </c>
      <c r="J397" s="208">
        <v>31567</v>
      </c>
      <c r="K397" s="13">
        <v>27088</v>
      </c>
      <c r="Y397" s="211">
        <f>(AA397-G397*Cars_fit!$B$2-H397*Cars_fit!$C$2-I397*Cars_fit!$D$2-J397*Cars_fit!$E$2-K397*Cars_fit!$F$2)</f>
        <v>2290.5495084850081</v>
      </c>
      <c r="Z397" s="211">
        <f>C397*Chls_fit!$B$2+D397*Chls_fit!$C$2+E397*Chls_fit!$D$2+F397*Chls_fit!$E$2+G397*Cars_fit!$B$2+H397*Cars_fit!$C$2+I397*Cars_fit!$D$2+J397*Cars_fit!$E$2+K397*Cars_fit!$F$2</f>
        <v>18282.542255846092</v>
      </c>
      <c r="AA397" s="213">
        <f>(B397-C397*Chls_fit!$B$2-D397*Chls_fit!$C$2-E397*Chls_fit!$D$2-F397*Chls_fit!$E$2)</f>
        <v>3005.7771429298723</v>
      </c>
      <c r="AE397" s="36"/>
    </row>
    <row r="398" spans="1:31" x14ac:dyDescent="0.25">
      <c r="A398" s="18">
        <v>508.399999999991</v>
      </c>
      <c r="B398" s="18">
        <f>single_sample!B398*1000000</f>
        <v>20662.790804177803</v>
      </c>
      <c r="C398" s="35">
        <v>1012</v>
      </c>
      <c r="D398" s="84">
        <v>1098</v>
      </c>
      <c r="E398" s="87">
        <v>2832</v>
      </c>
      <c r="F398" s="36">
        <v>2740</v>
      </c>
      <c r="G398" s="9">
        <v>2751</v>
      </c>
      <c r="H398" s="10">
        <v>2931</v>
      </c>
      <c r="I398" s="11">
        <v>8961</v>
      </c>
      <c r="J398" s="208">
        <v>30305</v>
      </c>
      <c r="K398" s="13">
        <v>26044</v>
      </c>
      <c r="Y398" s="211">
        <f>(AA398-G398*Cars_fit!$B$2-H398*Cars_fit!$C$2-I398*Cars_fit!$D$2-J398*Cars_fit!$E$2-K398*Cars_fit!$F$2)</f>
        <v>2414.2984990099794</v>
      </c>
      <c r="Z398" s="211">
        <f>C398*Chls_fit!$B$2+D398*Chls_fit!$C$2+E398*Chls_fit!$D$2+F398*Chls_fit!$E$2+G398*Cars_fit!$B$2+H398*Cars_fit!$C$2+I398*Cars_fit!$D$2+J398*Cars_fit!$E$2+K398*Cars_fit!$F$2</f>
        <v>18248.49230516782</v>
      </c>
      <c r="AA398" s="213">
        <f>(B398-C398*Chls_fit!$B$2-D398*Chls_fit!$C$2-E398*Chls_fit!$D$2-F398*Chls_fit!$E$2)</f>
        <v>3102.4016748456443</v>
      </c>
      <c r="AE398" s="36"/>
    </row>
    <row r="399" spans="1:31" x14ac:dyDescent="0.25">
      <c r="A399" s="18">
        <v>508.79999999999097</v>
      </c>
      <c r="B399" s="18">
        <f>single_sample!B399*1000000</f>
        <v>20535.540033804402</v>
      </c>
      <c r="C399" s="35">
        <v>1044</v>
      </c>
      <c r="D399" s="84">
        <v>1110</v>
      </c>
      <c r="E399" s="87">
        <v>2831</v>
      </c>
      <c r="F399" s="36">
        <v>2750</v>
      </c>
      <c r="G399" s="9">
        <v>2624</v>
      </c>
      <c r="H399" s="10">
        <v>2855</v>
      </c>
      <c r="I399" s="11">
        <v>8540</v>
      </c>
      <c r="J399" s="208">
        <v>29106</v>
      </c>
      <c r="K399" s="13">
        <v>25028</v>
      </c>
      <c r="Y399" s="211">
        <f>(AA399-G399*Cars_fit!$B$2-H399*Cars_fit!$C$2-I399*Cars_fit!$D$2-J399*Cars_fit!$E$2-K399*Cars_fit!$F$2)</f>
        <v>2026.3464922875871</v>
      </c>
      <c r="Z399" s="211">
        <f>C399*Chls_fit!$B$2+D399*Chls_fit!$C$2+E399*Chls_fit!$D$2+F399*Chls_fit!$E$2+G399*Cars_fit!$B$2+H399*Cars_fit!$C$2+I399*Cars_fit!$D$2+J399*Cars_fit!$E$2+K399*Cars_fit!$F$2</f>
        <v>18509.193541516815</v>
      </c>
      <c r="AA399" s="213">
        <f>(B399-C399*Chls_fit!$B$2-D399*Chls_fit!$C$2-E399*Chls_fit!$D$2-F399*Chls_fit!$E$2)</f>
        <v>2686.9259484477739</v>
      </c>
      <c r="AE399" s="36"/>
    </row>
    <row r="400" spans="1:31" x14ac:dyDescent="0.25">
      <c r="A400" s="18">
        <v>509.19999999999101</v>
      </c>
      <c r="B400" s="18">
        <f>single_sample!B400*1000000</f>
        <v>20388.625147836399</v>
      </c>
      <c r="C400" s="35">
        <v>1023</v>
      </c>
      <c r="D400" s="84">
        <v>1100</v>
      </c>
      <c r="E400" s="87">
        <v>2799</v>
      </c>
      <c r="F400" s="36">
        <v>2729</v>
      </c>
      <c r="G400" s="9">
        <v>2594</v>
      </c>
      <c r="H400" s="10">
        <v>2817</v>
      </c>
      <c r="I400" s="11">
        <v>8184</v>
      </c>
      <c r="J400" s="208">
        <v>27960</v>
      </c>
      <c r="K400" s="13">
        <v>24048</v>
      </c>
      <c r="Y400" s="211">
        <f>(AA400-G400*Cars_fit!$B$2-H400*Cars_fit!$C$2-I400*Cars_fit!$D$2-J400*Cars_fit!$E$2-K400*Cars_fit!$F$2)</f>
        <v>2137.8960337687258</v>
      </c>
      <c r="Z400" s="211">
        <f>C400*Chls_fit!$B$2+D400*Chls_fit!$C$2+E400*Chls_fit!$D$2+F400*Chls_fit!$E$2+G400*Cars_fit!$B$2+H400*Cars_fit!$C$2+I400*Cars_fit!$D$2+J400*Cars_fit!$E$2+K400*Cars_fit!$F$2</f>
        <v>18250.729114067672</v>
      </c>
      <c r="AA400" s="213">
        <f>(B400-C400*Chls_fit!$B$2-D400*Chls_fit!$C$2-E400*Chls_fit!$D$2-F400*Chls_fit!$E$2)</f>
        <v>2775.1238996134343</v>
      </c>
      <c r="AE400" s="36"/>
    </row>
    <row r="401" spans="1:31" x14ac:dyDescent="0.25">
      <c r="A401" s="18">
        <v>509.59999999999098</v>
      </c>
      <c r="B401" s="18">
        <f>single_sample!B401*1000000</f>
        <v>20884.702739661701</v>
      </c>
      <c r="C401" s="35">
        <v>1050</v>
      </c>
      <c r="D401" s="84">
        <v>1120</v>
      </c>
      <c r="E401" s="87">
        <v>2786</v>
      </c>
      <c r="F401" s="36">
        <v>2713</v>
      </c>
      <c r="G401" s="9">
        <v>2525</v>
      </c>
      <c r="H401" s="10">
        <v>2758</v>
      </c>
      <c r="I401" s="11">
        <v>7833</v>
      </c>
      <c r="J401" s="208">
        <v>26778</v>
      </c>
      <c r="K401" s="13">
        <v>23095</v>
      </c>
      <c r="Y401" s="211">
        <f>(AA401-G401*Cars_fit!$B$2-H401*Cars_fit!$C$2-I401*Cars_fit!$D$2-J401*Cars_fit!$E$2-K401*Cars_fit!$F$2)</f>
        <v>2377.5690251441711</v>
      </c>
      <c r="Z401" s="211">
        <f>C401*Chls_fit!$B$2+D401*Chls_fit!$C$2+E401*Chls_fit!$D$2+F401*Chls_fit!$E$2+G401*Cars_fit!$B$2+H401*Cars_fit!$C$2+I401*Cars_fit!$D$2+J401*Cars_fit!$E$2+K401*Cars_fit!$F$2</f>
        <v>18507.133714517531</v>
      </c>
      <c r="AA401" s="213">
        <f>(B401-C401*Chls_fit!$B$2-D401*Chls_fit!$C$2-E401*Chls_fit!$D$2-F401*Chls_fit!$E$2)</f>
        <v>2990.7122217089232</v>
      </c>
      <c r="AE401" s="36"/>
    </row>
    <row r="402" spans="1:31" x14ac:dyDescent="0.25">
      <c r="A402" s="18">
        <v>509.99999999999102</v>
      </c>
      <c r="B402" s="18">
        <f>single_sample!B402*1000000</f>
        <v>20803.141021192398</v>
      </c>
      <c r="C402" s="35">
        <v>1045</v>
      </c>
      <c r="D402" s="84">
        <v>1115</v>
      </c>
      <c r="E402" s="87">
        <v>2768</v>
      </c>
      <c r="F402" s="36">
        <v>2712</v>
      </c>
      <c r="G402" s="9">
        <v>2437</v>
      </c>
      <c r="H402" s="10">
        <v>2649</v>
      </c>
      <c r="I402" s="11">
        <v>7459</v>
      </c>
      <c r="J402" s="208">
        <v>25674</v>
      </c>
      <c r="K402" s="13">
        <v>22172</v>
      </c>
      <c r="Y402" s="211">
        <f>(AA402-G402*Cars_fit!$B$2-H402*Cars_fit!$C$2-I402*Cars_fit!$D$2-J402*Cars_fit!$E$2-K402*Cars_fit!$F$2)</f>
        <v>2396.4470968208225</v>
      </c>
      <c r="Z402" s="211">
        <f>C402*Chls_fit!$B$2+D402*Chls_fit!$C$2+E402*Chls_fit!$D$2+F402*Chls_fit!$E$2+G402*Cars_fit!$B$2+H402*Cars_fit!$C$2+I402*Cars_fit!$D$2+J402*Cars_fit!$E$2+K402*Cars_fit!$F$2</f>
        <v>18406.693924371579</v>
      </c>
      <c r="AA402" s="213">
        <f>(B402-C402*Chls_fit!$B$2-D402*Chls_fit!$C$2-E402*Chls_fit!$D$2-F402*Chls_fit!$E$2)</f>
        <v>2985.5320728232891</v>
      </c>
      <c r="AE402" s="36"/>
    </row>
    <row r="403" spans="1:31" x14ac:dyDescent="0.25">
      <c r="A403" s="18">
        <v>510.399999999991</v>
      </c>
      <c r="B403" s="18">
        <f>single_sample!B403*1000000</f>
        <v>20835.421130349201</v>
      </c>
      <c r="C403" s="35">
        <v>1055</v>
      </c>
      <c r="D403" s="84">
        <v>1125</v>
      </c>
      <c r="E403" s="87">
        <v>2761</v>
      </c>
      <c r="F403" s="36">
        <v>2715</v>
      </c>
      <c r="G403" s="9">
        <v>2399</v>
      </c>
      <c r="H403" s="10">
        <v>2586</v>
      </c>
      <c r="I403" s="11">
        <v>7130</v>
      </c>
      <c r="J403" s="208">
        <v>24622</v>
      </c>
      <c r="K403" s="13">
        <v>21302</v>
      </c>
      <c r="Y403" s="211">
        <f>(AA403-G403*Cars_fit!$B$2-H403*Cars_fit!$C$2-I403*Cars_fit!$D$2-J403*Cars_fit!$E$2-K403*Cars_fit!$F$2)</f>
        <v>2323.1767141685218</v>
      </c>
      <c r="Z403" s="211">
        <f>C403*Chls_fit!$B$2+D403*Chls_fit!$C$2+E403*Chls_fit!$D$2+F403*Chls_fit!$E$2+G403*Cars_fit!$B$2+H403*Cars_fit!$C$2+I403*Cars_fit!$D$2+J403*Cars_fit!$E$2+K403*Cars_fit!$F$2</f>
        <v>18512.244416180682</v>
      </c>
      <c r="AA403" s="213">
        <f>(B403-C403*Chls_fit!$B$2-D403*Chls_fit!$C$2-E403*Chls_fit!$D$2-F403*Chls_fit!$E$2)</f>
        <v>2891.1383314537929</v>
      </c>
      <c r="AE403" s="36"/>
    </row>
    <row r="404" spans="1:31" x14ac:dyDescent="0.25">
      <c r="A404" s="18">
        <v>510.79999999999097</v>
      </c>
      <c r="B404" s="18">
        <f>single_sample!B404*1000000</f>
        <v>21059.537286676201</v>
      </c>
      <c r="C404" s="35">
        <v>1077</v>
      </c>
      <c r="D404" s="84">
        <v>1142</v>
      </c>
      <c r="E404" s="87">
        <v>2748</v>
      </c>
      <c r="F404" s="36">
        <v>2689</v>
      </c>
      <c r="G404" s="9">
        <v>2352</v>
      </c>
      <c r="H404" s="10">
        <v>2530</v>
      </c>
      <c r="I404" s="11">
        <v>6843</v>
      </c>
      <c r="J404" s="208">
        <v>23566</v>
      </c>
      <c r="K404" s="13">
        <v>20468</v>
      </c>
      <c r="Y404" s="211">
        <f>(AA404-G404*Cars_fit!$B$2-H404*Cars_fit!$C$2-I404*Cars_fit!$D$2-J404*Cars_fit!$E$2-K404*Cars_fit!$F$2)</f>
        <v>2346.7122440454455</v>
      </c>
      <c r="Z404" s="211">
        <f>C404*Chls_fit!$B$2+D404*Chls_fit!$C$2+E404*Chls_fit!$D$2+F404*Chls_fit!$E$2+G404*Cars_fit!$B$2+H404*Cars_fit!$C$2+I404*Cars_fit!$D$2+J404*Cars_fit!$E$2+K404*Cars_fit!$F$2</f>
        <v>18712.825042630753</v>
      </c>
      <c r="AA404" s="213">
        <f>(B404-C404*Chls_fit!$B$2-D404*Chls_fit!$C$2-E404*Chls_fit!$D$2-F404*Chls_fit!$E$2)</f>
        <v>2894.0591809278412</v>
      </c>
      <c r="AE404" s="36"/>
    </row>
    <row r="405" spans="1:31" x14ac:dyDescent="0.25">
      <c r="A405" s="18">
        <v>511.19999999999101</v>
      </c>
      <c r="B405" s="18">
        <f>single_sample!B405*1000000</f>
        <v>21273.195411192497</v>
      </c>
      <c r="C405" s="35">
        <v>1089</v>
      </c>
      <c r="D405" s="84">
        <v>1151</v>
      </c>
      <c r="E405" s="87">
        <v>2737</v>
      </c>
      <c r="F405" s="36">
        <v>2698</v>
      </c>
      <c r="G405" s="9">
        <v>2281</v>
      </c>
      <c r="H405" s="10">
        <v>2479</v>
      </c>
      <c r="I405" s="11">
        <v>6550</v>
      </c>
      <c r="J405" s="208">
        <v>22448</v>
      </c>
      <c r="K405" s="13">
        <v>19662</v>
      </c>
      <c r="Y405" s="211">
        <f>(AA405-G405*Cars_fit!$B$2-H405*Cars_fit!$C$2-I405*Cars_fit!$D$2-J405*Cars_fit!$E$2-K405*Cars_fit!$F$2)</f>
        <v>2446.0675069266335</v>
      </c>
      <c r="Z405" s="211">
        <f>C405*Chls_fit!$B$2+D405*Chls_fit!$C$2+E405*Chls_fit!$D$2+F405*Chls_fit!$E$2+G405*Cars_fit!$B$2+H405*Cars_fit!$C$2+I405*Cars_fit!$D$2+J405*Cars_fit!$E$2+K405*Cars_fit!$F$2</f>
        <v>18827.127904265864</v>
      </c>
      <c r="AA405" s="213">
        <f>(B405-C405*Chls_fit!$B$2-D405*Chls_fit!$C$2-E405*Chls_fit!$D$2-F405*Chls_fit!$E$2)</f>
        <v>2972.6078674934056</v>
      </c>
      <c r="AE405" s="36"/>
    </row>
    <row r="406" spans="1:31" x14ac:dyDescent="0.25">
      <c r="A406" s="18">
        <v>511.59999999999098</v>
      </c>
      <c r="B406" s="18">
        <f>single_sample!B406*1000000</f>
        <v>21419.613649608302</v>
      </c>
      <c r="C406" s="35">
        <v>1079</v>
      </c>
      <c r="D406" s="84">
        <v>1166</v>
      </c>
      <c r="E406" s="87">
        <v>2709</v>
      </c>
      <c r="F406" s="36">
        <v>2693</v>
      </c>
      <c r="G406" s="9">
        <v>2244</v>
      </c>
      <c r="H406" s="10">
        <v>2416</v>
      </c>
      <c r="I406" s="11">
        <v>6271</v>
      </c>
      <c r="J406" s="208">
        <v>21450</v>
      </c>
      <c r="K406" s="13">
        <v>18868</v>
      </c>
      <c r="Y406" s="211">
        <f>(AA406-G406*Cars_fit!$B$2-H406*Cars_fit!$C$2-I406*Cars_fit!$D$2-J406*Cars_fit!$E$2-K406*Cars_fit!$F$2)</f>
        <v>2598.4729503900053</v>
      </c>
      <c r="Z406" s="211">
        <f>C406*Chls_fit!$B$2+D406*Chls_fit!$C$2+E406*Chls_fit!$D$2+F406*Chls_fit!$E$2+G406*Cars_fit!$B$2+H406*Cars_fit!$C$2+I406*Cars_fit!$D$2+J406*Cars_fit!$E$2+K406*Cars_fit!$F$2</f>
        <v>18821.140699218297</v>
      </c>
      <c r="AA406" s="213">
        <f>(B406-C406*Chls_fit!$B$2-D406*Chls_fit!$C$2-E406*Chls_fit!$D$2-F406*Chls_fit!$E$2)</f>
        <v>3105.6550458593556</v>
      </c>
      <c r="AE406" s="36"/>
    </row>
    <row r="407" spans="1:31" x14ac:dyDescent="0.25">
      <c r="A407" s="18">
        <v>511.99999999999102</v>
      </c>
      <c r="B407" s="18">
        <f>single_sample!B407*1000000</f>
        <v>21265.3766774867</v>
      </c>
      <c r="C407" s="35">
        <v>1109</v>
      </c>
      <c r="D407" s="84">
        <v>1180</v>
      </c>
      <c r="E407" s="87">
        <v>2708</v>
      </c>
      <c r="F407" s="36">
        <v>2685</v>
      </c>
      <c r="G407" s="9">
        <v>2154</v>
      </c>
      <c r="H407" s="10">
        <v>2346</v>
      </c>
      <c r="I407" s="11">
        <v>5993</v>
      </c>
      <c r="J407" s="208">
        <v>20514</v>
      </c>
      <c r="K407" s="13">
        <v>18087</v>
      </c>
      <c r="Y407" s="211">
        <f>(AA407-G407*Cars_fit!$B$2-H407*Cars_fit!$C$2-I407*Cars_fit!$D$2-J407*Cars_fit!$E$2-K407*Cars_fit!$F$2)</f>
        <v>2190.9736283135085</v>
      </c>
      <c r="Z407" s="211">
        <f>C407*Chls_fit!$B$2+D407*Chls_fit!$C$2+E407*Chls_fit!$D$2+F407*Chls_fit!$E$2+G407*Cars_fit!$B$2+H407*Cars_fit!$C$2+I407*Cars_fit!$D$2+J407*Cars_fit!$E$2+K407*Cars_fit!$F$2</f>
        <v>19074.403049173194</v>
      </c>
      <c r="AA407" s="213">
        <f>(B407-C407*Chls_fit!$B$2-D407*Chls_fit!$C$2-E407*Chls_fit!$D$2-F407*Chls_fit!$E$2)</f>
        <v>2677.2617453453754</v>
      </c>
      <c r="AE407" s="36"/>
    </row>
    <row r="408" spans="1:31" x14ac:dyDescent="0.25">
      <c r="A408" s="18">
        <v>512.399999999991</v>
      </c>
      <c r="B408" s="18">
        <f>single_sample!B408*1000000</f>
        <v>21532.674314123702</v>
      </c>
      <c r="C408" s="35">
        <v>1130</v>
      </c>
      <c r="D408" s="84">
        <v>1200</v>
      </c>
      <c r="E408" s="87">
        <v>2693</v>
      </c>
      <c r="F408" s="36">
        <v>2714</v>
      </c>
      <c r="G408" s="9">
        <v>2114</v>
      </c>
      <c r="H408" s="10">
        <v>2284</v>
      </c>
      <c r="I408" s="11">
        <v>5754</v>
      </c>
      <c r="J408" s="208">
        <v>19596</v>
      </c>
      <c r="K408" s="13">
        <v>17327</v>
      </c>
      <c r="Y408" s="211">
        <f>(AA408-G408*Cars_fit!$B$2-H408*Cars_fit!$C$2-I408*Cars_fit!$D$2-J408*Cars_fit!$E$2-K408*Cars_fit!$F$2)</f>
        <v>2199.3752651738323</v>
      </c>
      <c r="Z408" s="211">
        <f>C408*Chls_fit!$B$2+D408*Chls_fit!$C$2+E408*Chls_fit!$D$2+F408*Chls_fit!$E$2+G408*Cars_fit!$B$2+H408*Cars_fit!$C$2+I408*Cars_fit!$D$2+J408*Cars_fit!$E$2+K408*Cars_fit!$F$2</f>
        <v>19333.29904894987</v>
      </c>
      <c r="AA408" s="213">
        <f>(B408-C408*Chls_fit!$B$2-D408*Chls_fit!$C$2-E408*Chls_fit!$D$2-F408*Chls_fit!$E$2)</f>
        <v>2666.975620240315</v>
      </c>
      <c r="AE408" s="36"/>
    </row>
    <row r="409" spans="1:31" x14ac:dyDescent="0.25">
      <c r="A409" s="18">
        <v>512.79999999999097</v>
      </c>
      <c r="B409" s="18">
        <f>single_sample!B409*1000000</f>
        <v>22004.243497990799</v>
      </c>
      <c r="C409" s="35">
        <v>1131</v>
      </c>
      <c r="D409" s="84">
        <v>1219</v>
      </c>
      <c r="E409" s="87">
        <v>2700</v>
      </c>
      <c r="F409" s="36">
        <v>2704</v>
      </c>
      <c r="G409" s="9">
        <v>2063</v>
      </c>
      <c r="H409" s="10">
        <v>2258</v>
      </c>
      <c r="I409" s="11">
        <v>5539</v>
      </c>
      <c r="J409" s="208">
        <v>18796</v>
      </c>
      <c r="K409" s="13">
        <v>16616</v>
      </c>
      <c r="Y409" s="211">
        <f>(AA409-G409*Cars_fit!$B$2-H409*Cars_fit!$C$2-I409*Cars_fit!$D$2-J409*Cars_fit!$E$2-K409*Cars_fit!$F$2)</f>
        <v>2561.9607947902468</v>
      </c>
      <c r="Z409" s="211">
        <f>C409*Chls_fit!$B$2+D409*Chls_fit!$C$2+E409*Chls_fit!$D$2+F409*Chls_fit!$E$2+G409*Cars_fit!$B$2+H409*Cars_fit!$C$2+I409*Cars_fit!$D$2+J409*Cars_fit!$E$2+K409*Cars_fit!$F$2</f>
        <v>19442.282703200552</v>
      </c>
      <c r="AA409" s="213">
        <f>(B409-C409*Chls_fit!$B$2-D409*Chls_fit!$C$2-E409*Chls_fit!$D$2-F409*Chls_fit!$E$2)</f>
        <v>3011.6089566706014</v>
      </c>
      <c r="AE409" s="36"/>
    </row>
    <row r="410" spans="1:31" x14ac:dyDescent="0.25">
      <c r="A410" s="18">
        <v>513.19999999999095</v>
      </c>
      <c r="B410" s="18">
        <f>single_sample!B410*1000000</f>
        <v>22114.819962907099</v>
      </c>
      <c r="C410" s="35">
        <v>1160</v>
      </c>
      <c r="D410" s="84">
        <v>1231</v>
      </c>
      <c r="E410" s="87">
        <v>2687</v>
      </c>
      <c r="F410" s="36">
        <v>2686</v>
      </c>
      <c r="G410" s="9">
        <v>2020</v>
      </c>
      <c r="H410" s="10">
        <v>2202</v>
      </c>
      <c r="I410" s="11">
        <v>5308</v>
      </c>
      <c r="J410" s="208">
        <v>18043</v>
      </c>
      <c r="K410" s="13">
        <v>15962</v>
      </c>
      <c r="Y410" s="211">
        <f>(AA410-G410*Cars_fit!$B$2-H410*Cars_fit!$C$2-I410*Cars_fit!$D$2-J410*Cars_fit!$E$2-K410*Cars_fit!$F$2)</f>
        <v>2449.7306718479626</v>
      </c>
      <c r="Z410" s="211">
        <f>C410*Chls_fit!$B$2+D410*Chls_fit!$C$2+E410*Chls_fit!$D$2+F410*Chls_fit!$E$2+G410*Cars_fit!$B$2+H410*Cars_fit!$C$2+I410*Cars_fit!$D$2+J410*Cars_fit!$E$2+K410*Cars_fit!$F$2</f>
        <v>19665.089291059139</v>
      </c>
      <c r="AA410" s="213">
        <f>(B410-C410*Chls_fit!$B$2-D410*Chls_fit!$C$2-E410*Chls_fit!$D$2-F410*Chls_fit!$E$2)</f>
        <v>2883.0010269841996</v>
      </c>
      <c r="AE410" s="36"/>
    </row>
    <row r="411" spans="1:31" x14ac:dyDescent="0.25">
      <c r="A411" s="18">
        <v>513.59999999999104</v>
      </c>
      <c r="B411" s="18">
        <f>single_sample!B411*1000000</f>
        <v>22456.678735243098</v>
      </c>
      <c r="C411" s="35">
        <v>1157</v>
      </c>
      <c r="D411" s="84">
        <v>1237</v>
      </c>
      <c r="E411" s="87">
        <v>2694</v>
      </c>
      <c r="F411" s="36">
        <v>2699</v>
      </c>
      <c r="G411" s="9">
        <v>1976</v>
      </c>
      <c r="H411" s="10">
        <v>2156</v>
      </c>
      <c r="I411" s="11">
        <v>5094</v>
      </c>
      <c r="J411" s="208">
        <v>17280</v>
      </c>
      <c r="K411" s="13">
        <v>15264</v>
      </c>
      <c r="Y411" s="211">
        <f>(AA411-G411*Cars_fit!$B$2-H411*Cars_fit!$C$2-I411*Cars_fit!$D$2-J411*Cars_fit!$E$2-K411*Cars_fit!$F$2)</f>
        <v>2773.8588425001958</v>
      </c>
      <c r="Z411" s="211">
        <f>C411*Chls_fit!$B$2+D411*Chls_fit!$C$2+E411*Chls_fit!$D$2+F411*Chls_fit!$E$2+G411*Cars_fit!$B$2+H411*Cars_fit!$C$2+I411*Cars_fit!$D$2+J411*Cars_fit!$E$2+K411*Cars_fit!$F$2</f>
        <v>19682.8198927429</v>
      </c>
      <c r="AA411" s="213">
        <f>(B411-C411*Chls_fit!$B$2-D411*Chls_fit!$C$2-E411*Chls_fit!$D$2-F411*Chls_fit!$E$2)</f>
        <v>3189.7149426455317</v>
      </c>
      <c r="AE411" s="36"/>
    </row>
    <row r="412" spans="1:31" x14ac:dyDescent="0.25">
      <c r="A412" s="18">
        <v>513.99999999999102</v>
      </c>
      <c r="B412" s="18">
        <f>single_sample!B412*1000000</f>
        <v>22554.665750723598</v>
      </c>
      <c r="C412" s="35">
        <v>1185</v>
      </c>
      <c r="D412" s="84">
        <v>1280</v>
      </c>
      <c r="E412" s="87">
        <v>2692</v>
      </c>
      <c r="F412" s="36">
        <v>2713</v>
      </c>
      <c r="G412" s="9">
        <v>1914</v>
      </c>
      <c r="H412" s="10">
        <v>2095</v>
      </c>
      <c r="I412" s="11">
        <v>4897</v>
      </c>
      <c r="J412" s="208">
        <v>16498</v>
      </c>
      <c r="K412" s="13">
        <v>14617</v>
      </c>
      <c r="Y412" s="211">
        <f>(AA412-G412*Cars_fit!$B$2-H412*Cars_fit!$C$2-I412*Cars_fit!$D$2-J412*Cars_fit!$E$2-K412*Cars_fit!$F$2)</f>
        <v>2420.3824891899676</v>
      </c>
      <c r="Z412" s="211">
        <f>C412*Chls_fit!$B$2+D412*Chls_fit!$C$2+E412*Chls_fit!$D$2+F412*Chls_fit!$E$2+G412*Cars_fit!$B$2+H412*Cars_fit!$C$2+I412*Cars_fit!$D$2+J412*Cars_fit!$E$2+K412*Cars_fit!$F$2</f>
        <v>20134.283261533634</v>
      </c>
      <c r="AA412" s="213">
        <f>(B412-C412*Chls_fit!$B$2-D412*Chls_fit!$C$2-E412*Chls_fit!$D$2-F412*Chls_fit!$E$2)</f>
        <v>2819.3635174470196</v>
      </c>
      <c r="AE412" s="36"/>
    </row>
    <row r="413" spans="1:31" x14ac:dyDescent="0.25">
      <c r="A413" s="18">
        <v>514.399999999991</v>
      </c>
      <c r="B413" s="18">
        <f>single_sample!B413*1000000</f>
        <v>22638.038946777102</v>
      </c>
      <c r="C413" s="35">
        <v>1199</v>
      </c>
      <c r="D413" s="84">
        <v>1298</v>
      </c>
      <c r="E413" s="87">
        <v>2687</v>
      </c>
      <c r="F413" s="36">
        <v>2710</v>
      </c>
      <c r="G413" s="9">
        <v>1890</v>
      </c>
      <c r="H413" s="10">
        <v>2056</v>
      </c>
      <c r="I413" s="11">
        <v>4720</v>
      </c>
      <c r="J413" s="208">
        <v>15690</v>
      </c>
      <c r="K413" s="13">
        <v>14033</v>
      </c>
      <c r="Y413" s="211">
        <f>(AA413-G413*Cars_fit!$B$2-H413*Cars_fit!$C$2-I413*Cars_fit!$D$2-J413*Cars_fit!$E$2-K413*Cars_fit!$F$2)</f>
        <v>2317.1733243441222</v>
      </c>
      <c r="Z413" s="211">
        <f>C413*Chls_fit!$B$2+D413*Chls_fit!$C$2+E413*Chls_fit!$D$2+F413*Chls_fit!$E$2+G413*Cars_fit!$B$2+H413*Cars_fit!$C$2+I413*Cars_fit!$D$2+J413*Cars_fit!$E$2+K413*Cars_fit!$F$2</f>
        <v>20320.865622432982</v>
      </c>
      <c r="AA413" s="213">
        <f>(B413-C413*Chls_fit!$B$2-D413*Chls_fit!$C$2-E413*Chls_fit!$D$2-F413*Chls_fit!$E$2)</f>
        <v>2702.0271139299821</v>
      </c>
      <c r="AE413" s="36"/>
    </row>
    <row r="414" spans="1:31" x14ac:dyDescent="0.25">
      <c r="A414" s="18">
        <v>514.79999999999097</v>
      </c>
      <c r="B414" s="18">
        <f>single_sample!B414*1000000</f>
        <v>23127.161558059801</v>
      </c>
      <c r="C414" s="35">
        <v>1212</v>
      </c>
      <c r="D414" s="84">
        <v>1320</v>
      </c>
      <c r="E414" s="87">
        <v>2673</v>
      </c>
      <c r="F414" s="36">
        <v>2705</v>
      </c>
      <c r="G414" s="9">
        <v>1874</v>
      </c>
      <c r="H414" s="10">
        <v>2010</v>
      </c>
      <c r="I414" s="11">
        <v>4551</v>
      </c>
      <c r="J414" s="208">
        <v>14983</v>
      </c>
      <c r="K414" s="13">
        <v>13488</v>
      </c>
      <c r="Y414" s="211">
        <f>(AA414-G414*Cars_fit!$B$2-H414*Cars_fit!$C$2-I414*Cars_fit!$D$2-J414*Cars_fit!$E$2-K414*Cars_fit!$F$2)</f>
        <v>2605.9441521576127</v>
      </c>
      <c r="Z414" s="211">
        <f>C414*Chls_fit!$B$2+D414*Chls_fit!$C$2+E414*Chls_fit!$D$2+F414*Chls_fit!$E$2+G414*Cars_fit!$B$2+H414*Cars_fit!$C$2+I414*Cars_fit!$D$2+J414*Cars_fit!$E$2+K414*Cars_fit!$F$2</f>
        <v>20521.217405902189</v>
      </c>
      <c r="AA414" s="213">
        <f>(B414-C414*Chls_fit!$B$2-D414*Chls_fit!$C$2-E414*Chls_fit!$D$2-F414*Chls_fit!$E$2)</f>
        <v>2977.8352264919845</v>
      </c>
      <c r="AE414" s="36"/>
    </row>
    <row r="415" spans="1:31" x14ac:dyDescent="0.25">
      <c r="A415" s="18">
        <v>515.19999999999095</v>
      </c>
      <c r="B415" s="18">
        <f>single_sample!B415*1000000</f>
        <v>23129.4379099664</v>
      </c>
      <c r="C415" s="35">
        <v>1236</v>
      </c>
      <c r="D415" s="84">
        <v>1350</v>
      </c>
      <c r="E415" s="87">
        <v>2688</v>
      </c>
      <c r="F415" s="36">
        <v>2723</v>
      </c>
      <c r="G415" s="9">
        <v>1815</v>
      </c>
      <c r="H415" s="10">
        <v>1964</v>
      </c>
      <c r="I415" s="11">
        <v>4368</v>
      </c>
      <c r="J415" s="208">
        <v>14341</v>
      </c>
      <c r="K415" s="13">
        <v>12917</v>
      </c>
      <c r="Y415" s="211">
        <f>(AA415-G415*Cars_fit!$B$2-H415*Cars_fit!$C$2-I415*Cars_fit!$D$2-J415*Cars_fit!$E$2-K415*Cars_fit!$F$2)</f>
        <v>2251.3965820922849</v>
      </c>
      <c r="Z415" s="211">
        <f>C415*Chls_fit!$B$2+D415*Chls_fit!$C$2+E415*Chls_fit!$D$2+F415*Chls_fit!$E$2+G415*Cars_fit!$B$2+H415*Cars_fit!$C$2+I415*Cars_fit!$D$2+J415*Cars_fit!$E$2+K415*Cars_fit!$F$2</f>
        <v>20878.041327874114</v>
      </c>
      <c r="AA415" s="213">
        <f>(B415-C415*Chls_fit!$B$2-D415*Chls_fit!$C$2-E415*Chls_fit!$D$2-F415*Chls_fit!$E$2)</f>
        <v>2608.2467998759894</v>
      </c>
      <c r="AE415" s="36"/>
    </row>
    <row r="416" spans="1:31" x14ac:dyDescent="0.25">
      <c r="A416" s="18">
        <v>515.59999999999104</v>
      </c>
      <c r="B416" s="18">
        <f>single_sample!B416*1000000</f>
        <v>23694.1617932888</v>
      </c>
      <c r="C416" s="35">
        <v>1250</v>
      </c>
      <c r="D416" s="84">
        <v>1368</v>
      </c>
      <c r="E416" s="87">
        <v>2686</v>
      </c>
      <c r="F416" s="36">
        <v>2733</v>
      </c>
      <c r="G416" s="9">
        <v>1749</v>
      </c>
      <c r="H416" s="10">
        <v>1900</v>
      </c>
      <c r="I416" s="11">
        <v>4200</v>
      </c>
      <c r="J416" s="208">
        <v>13789</v>
      </c>
      <c r="K416" s="13">
        <v>12388</v>
      </c>
      <c r="Y416" s="211">
        <f>(AA416-G416*Cars_fit!$B$2-H416*Cars_fit!$C$2-I416*Cars_fit!$D$2-J416*Cars_fit!$E$2-K416*Cars_fit!$F$2)</f>
        <v>2617.3816968979736</v>
      </c>
      <c r="Z416" s="211">
        <f>C416*Chls_fit!$B$2+D416*Chls_fit!$C$2+E416*Chls_fit!$D$2+F416*Chls_fit!$E$2+G416*Cars_fit!$B$2+H416*Cars_fit!$C$2+I416*Cars_fit!$D$2+J416*Cars_fit!$E$2+K416*Cars_fit!$F$2</f>
        <v>21076.780096390827</v>
      </c>
      <c r="AA416" s="213">
        <f>(B416-C416*Chls_fit!$B$2-D416*Chls_fit!$C$2-E416*Chls_fit!$D$2-F416*Chls_fit!$E$2)</f>
        <v>2959.9054791706103</v>
      </c>
      <c r="AE416" s="36"/>
    </row>
    <row r="417" spans="1:31" x14ac:dyDescent="0.25">
      <c r="A417" s="18">
        <v>515.99999999999102</v>
      </c>
      <c r="B417" s="18">
        <f>single_sample!B417*1000000</f>
        <v>24165.8787271451</v>
      </c>
      <c r="C417" s="35">
        <v>1278</v>
      </c>
      <c r="D417" s="84">
        <v>1410</v>
      </c>
      <c r="E417" s="87">
        <v>2687</v>
      </c>
      <c r="F417" s="36">
        <v>2748</v>
      </c>
      <c r="G417" s="9">
        <v>1737</v>
      </c>
      <c r="H417" s="10">
        <v>1859</v>
      </c>
      <c r="I417" s="11">
        <v>4047</v>
      </c>
      <c r="J417" s="208">
        <v>13136</v>
      </c>
      <c r="K417" s="13">
        <v>11857</v>
      </c>
      <c r="Y417" s="211">
        <f>(AA417-G417*Cars_fit!$B$2-H417*Cars_fit!$C$2-I417*Cars_fit!$D$2-J417*Cars_fit!$E$2-K417*Cars_fit!$F$2)</f>
        <v>2637.1253139589012</v>
      </c>
      <c r="Z417" s="211">
        <f>C417*Chls_fit!$B$2+D417*Chls_fit!$C$2+E417*Chls_fit!$D$2+F417*Chls_fit!$E$2+G417*Cars_fit!$B$2+H417*Cars_fit!$C$2+I417*Cars_fit!$D$2+J417*Cars_fit!$E$2+K417*Cars_fit!$F$2</f>
        <v>21528.753413186201</v>
      </c>
      <c r="AA417" s="213">
        <f>(B417-C417*Chls_fit!$B$2-D417*Chls_fit!$C$2-E417*Chls_fit!$D$2-F417*Chls_fit!$E$2)</f>
        <v>2967.1434067664195</v>
      </c>
      <c r="AE417" s="36"/>
    </row>
    <row r="418" spans="1:31" x14ac:dyDescent="0.25">
      <c r="A418" s="18">
        <v>516.399999999991</v>
      </c>
      <c r="B418" s="18">
        <f>single_sample!B418*1000000</f>
        <v>24291.7200436557</v>
      </c>
      <c r="C418" s="35">
        <v>1314</v>
      </c>
      <c r="D418" s="84">
        <v>1433</v>
      </c>
      <c r="E418" s="87">
        <v>2685</v>
      </c>
      <c r="F418" s="36">
        <v>2749</v>
      </c>
      <c r="G418" s="9">
        <v>1716</v>
      </c>
      <c r="H418" s="10">
        <v>1856</v>
      </c>
      <c r="I418" s="11">
        <v>3915</v>
      </c>
      <c r="J418" s="208">
        <v>12487</v>
      </c>
      <c r="K418" s="13">
        <v>11341</v>
      </c>
      <c r="Y418" s="211">
        <f>(AA418-G418*Cars_fit!$B$2-H418*Cars_fit!$C$2-I418*Cars_fit!$D$2-J418*Cars_fit!$E$2-K418*Cars_fit!$F$2)</f>
        <v>2397.849963155249</v>
      </c>
      <c r="Z418" s="211">
        <f>C418*Chls_fit!$B$2+D418*Chls_fit!$C$2+E418*Chls_fit!$D$2+F418*Chls_fit!$E$2+G418*Cars_fit!$B$2+H418*Cars_fit!$C$2+I418*Cars_fit!$D$2+J418*Cars_fit!$E$2+K418*Cars_fit!$F$2</f>
        <v>21893.870080500448</v>
      </c>
      <c r="AA418" s="213">
        <f>(B418-C418*Chls_fit!$B$2-D418*Chls_fit!$C$2-E418*Chls_fit!$D$2-F418*Chls_fit!$E$2)</f>
        <v>2715.3928712859442</v>
      </c>
      <c r="AE418" s="36"/>
    </row>
    <row r="419" spans="1:31" x14ac:dyDescent="0.25">
      <c r="A419" s="18">
        <v>516.79999999999097</v>
      </c>
      <c r="B419" s="18">
        <f>single_sample!B419*1000000</f>
        <v>25117.262930095902</v>
      </c>
      <c r="C419" s="35">
        <v>1345</v>
      </c>
      <c r="D419" s="84">
        <v>1485</v>
      </c>
      <c r="E419" s="87">
        <v>2699</v>
      </c>
      <c r="F419" s="36">
        <v>2789</v>
      </c>
      <c r="G419" s="9">
        <v>1677</v>
      </c>
      <c r="H419" s="10">
        <v>1802</v>
      </c>
      <c r="I419" s="11">
        <v>3776</v>
      </c>
      <c r="J419" s="208">
        <v>11884</v>
      </c>
      <c r="K419" s="13">
        <v>10854</v>
      </c>
      <c r="Y419" s="211">
        <f>(AA419-G419*Cars_fit!$B$2-H419*Cars_fit!$C$2-I419*Cars_fit!$D$2-J419*Cars_fit!$E$2-K419*Cars_fit!$F$2)</f>
        <v>2658.6835539201934</v>
      </c>
      <c r="Z419" s="211">
        <f>C419*Chls_fit!$B$2+D419*Chls_fit!$C$2+E419*Chls_fit!$D$2+F419*Chls_fit!$E$2+G419*Cars_fit!$B$2+H419*Cars_fit!$C$2+I419*Cars_fit!$D$2+J419*Cars_fit!$E$2+K419*Cars_fit!$F$2</f>
        <v>22458.579376175709</v>
      </c>
      <c r="AA419" s="213">
        <f>(B419-C419*Chls_fit!$B$2-D419*Chls_fit!$C$2-E419*Chls_fit!$D$2-F419*Chls_fit!$E$2)</f>
        <v>2963.789516782751</v>
      </c>
      <c r="AE419" s="36"/>
    </row>
    <row r="420" spans="1:31" x14ac:dyDescent="0.25">
      <c r="A420" s="18">
        <v>517.19999999999004</v>
      </c>
      <c r="B420" s="18">
        <f>single_sample!B420*1000000</f>
        <v>25021.5123769036</v>
      </c>
      <c r="C420" s="35">
        <v>1371</v>
      </c>
      <c r="D420" s="84">
        <v>1508</v>
      </c>
      <c r="E420" s="87">
        <v>2706</v>
      </c>
      <c r="F420" s="36">
        <v>2767</v>
      </c>
      <c r="G420" s="9">
        <v>1618</v>
      </c>
      <c r="H420" s="10">
        <v>1757</v>
      </c>
      <c r="I420" s="11">
        <v>3648</v>
      </c>
      <c r="J420" s="208">
        <v>11400</v>
      </c>
      <c r="K420" s="13">
        <v>10443</v>
      </c>
      <c r="Y420" s="211">
        <f>(AA420-G420*Cars_fit!$B$2-H420*Cars_fit!$C$2-I420*Cars_fit!$D$2-J420*Cars_fit!$E$2-K420*Cars_fit!$F$2)</f>
        <v>2272.8640282513261</v>
      </c>
      <c r="Z420" s="211">
        <f>C420*Chls_fit!$B$2+D420*Chls_fit!$C$2+E420*Chls_fit!$D$2+F420*Chls_fit!$E$2+G420*Cars_fit!$B$2+H420*Cars_fit!$C$2+I420*Cars_fit!$D$2+J420*Cars_fit!$E$2+K420*Cars_fit!$F$2</f>
        <v>22748.648348652274</v>
      </c>
      <c r="AA420" s="213">
        <f>(B420-C420*Chls_fit!$B$2-D420*Chls_fit!$C$2-E420*Chls_fit!$D$2-F420*Chls_fit!$E$2)</f>
        <v>2566.5723614281692</v>
      </c>
      <c r="AE420" s="36"/>
    </row>
    <row r="421" spans="1:31" x14ac:dyDescent="0.25">
      <c r="A421" s="18">
        <v>517.59999999999002</v>
      </c>
      <c r="B421" s="18">
        <f>single_sample!B421*1000000</f>
        <v>25349.6686468839</v>
      </c>
      <c r="C421" s="35">
        <v>1400</v>
      </c>
      <c r="D421" s="84">
        <v>1547</v>
      </c>
      <c r="E421" s="87">
        <v>2736</v>
      </c>
      <c r="F421" s="36">
        <v>2796</v>
      </c>
      <c r="G421" s="9">
        <v>1542</v>
      </c>
      <c r="H421" s="10">
        <v>1725</v>
      </c>
      <c r="I421" s="11">
        <v>3512</v>
      </c>
      <c r="J421" s="208">
        <v>10961</v>
      </c>
      <c r="K421" s="13">
        <v>10034</v>
      </c>
      <c r="Y421" s="211">
        <f>(AA421-G421*Cars_fit!$B$2-H421*Cars_fit!$C$2-I421*Cars_fit!$D$2-J421*Cars_fit!$E$2-K421*Cars_fit!$F$2)</f>
        <v>2132.3612973077511</v>
      </c>
      <c r="Z421" s="211">
        <f>C421*Chls_fit!$B$2+D421*Chls_fit!$C$2+E421*Chls_fit!$D$2+F421*Chls_fit!$E$2+G421*Cars_fit!$B$2+H421*Cars_fit!$C$2+I421*Cars_fit!$D$2+J421*Cars_fit!$E$2+K421*Cars_fit!$F$2</f>
        <v>23217.307349576149</v>
      </c>
      <c r="AA421" s="213">
        <f>(B421-C421*Chls_fit!$B$2-D421*Chls_fit!$C$2-E421*Chls_fit!$D$2-F421*Chls_fit!$E$2)</f>
        <v>2414.1300065330261</v>
      </c>
      <c r="AE421" s="36"/>
    </row>
    <row r="422" spans="1:31" x14ac:dyDescent="0.25">
      <c r="A422" s="18">
        <v>517.99999999999</v>
      </c>
      <c r="B422" s="18">
        <f>single_sample!B422*1000000</f>
        <v>26226.055249265999</v>
      </c>
      <c r="C422" s="35">
        <v>1421</v>
      </c>
      <c r="D422" s="84">
        <v>1590</v>
      </c>
      <c r="E422" s="87">
        <v>2725</v>
      </c>
      <c r="F422" s="36">
        <v>2832</v>
      </c>
      <c r="G422" s="9">
        <v>1550</v>
      </c>
      <c r="H422" s="10">
        <v>1695</v>
      </c>
      <c r="I422" s="11">
        <v>3408</v>
      </c>
      <c r="J422" s="208">
        <v>10501</v>
      </c>
      <c r="K422" s="13">
        <v>9614</v>
      </c>
      <c r="Y422" s="211">
        <f>(AA422-G422*Cars_fit!$B$2-H422*Cars_fit!$C$2-I422*Cars_fit!$D$2-J422*Cars_fit!$E$2-K422*Cars_fit!$F$2)</f>
        <v>2581.8418028929204</v>
      </c>
      <c r="Z422" s="211">
        <f>C422*Chls_fit!$B$2+D422*Chls_fit!$C$2+E422*Chls_fit!$D$2+F422*Chls_fit!$E$2+G422*Cars_fit!$B$2+H422*Cars_fit!$C$2+I422*Cars_fit!$D$2+J422*Cars_fit!$E$2+K422*Cars_fit!$F$2</f>
        <v>23644.213446373076</v>
      </c>
      <c r="AA422" s="213">
        <f>(B422-C422*Chls_fit!$B$2-D422*Chls_fit!$C$2-E422*Chls_fit!$D$2-F422*Chls_fit!$E$2)</f>
        <v>2854.3235284690672</v>
      </c>
      <c r="AE422" s="36"/>
    </row>
    <row r="423" spans="1:31" x14ac:dyDescent="0.25">
      <c r="A423" s="18">
        <v>518.39999999998997</v>
      </c>
      <c r="B423" s="18">
        <f>single_sample!B423*1000000</f>
        <v>26674.691081414501</v>
      </c>
      <c r="C423" s="35">
        <v>1475</v>
      </c>
      <c r="D423" s="84">
        <v>1637</v>
      </c>
      <c r="E423" s="87">
        <v>2758</v>
      </c>
      <c r="F423" s="36">
        <v>2832</v>
      </c>
      <c r="G423" s="9">
        <v>1519</v>
      </c>
      <c r="H423" s="10">
        <v>1689</v>
      </c>
      <c r="I423" s="11">
        <v>3307</v>
      </c>
      <c r="J423" s="208">
        <v>10030</v>
      </c>
      <c r="K423" s="13">
        <v>9192</v>
      </c>
      <c r="Y423" s="211">
        <f>(AA423-G423*Cars_fit!$B$2-H423*Cars_fit!$C$2-I423*Cars_fit!$D$2-J423*Cars_fit!$E$2-K423*Cars_fit!$F$2)</f>
        <v>2371.6879887061359</v>
      </c>
      <c r="Z423" s="211">
        <f>C423*Chls_fit!$B$2+D423*Chls_fit!$C$2+E423*Chls_fit!$D$2+F423*Chls_fit!$E$2+G423*Cars_fit!$B$2+H423*Cars_fit!$C$2+I423*Cars_fit!$D$2+J423*Cars_fit!$E$2+K423*Cars_fit!$F$2</f>
        <v>24303.003092708364</v>
      </c>
      <c r="AA423" s="213">
        <f>(B423-C423*Chls_fit!$B$2-D423*Chls_fit!$C$2-E423*Chls_fit!$D$2-F423*Chls_fit!$E$2)</f>
        <v>2633.4893167994042</v>
      </c>
      <c r="AE423" s="36"/>
    </row>
    <row r="424" spans="1:31" x14ac:dyDescent="0.25">
      <c r="A424" s="18">
        <v>518.79999999998995</v>
      </c>
      <c r="B424" s="18">
        <f>single_sample!B424*1000000</f>
        <v>27053.3547350634</v>
      </c>
      <c r="C424" s="35">
        <v>1498</v>
      </c>
      <c r="D424" s="84">
        <v>1663</v>
      </c>
      <c r="E424" s="87">
        <v>2760</v>
      </c>
      <c r="F424" s="36">
        <v>2832</v>
      </c>
      <c r="G424" s="9">
        <v>1484</v>
      </c>
      <c r="H424" s="10">
        <v>1623</v>
      </c>
      <c r="I424" s="11">
        <v>3188</v>
      </c>
      <c r="J424" s="208">
        <v>9591</v>
      </c>
      <c r="K424" s="13">
        <v>8810</v>
      </c>
      <c r="Y424" s="211">
        <f>(AA424-G424*Cars_fit!$B$2-H424*Cars_fit!$C$2-I424*Cars_fit!$D$2-J424*Cars_fit!$E$2-K424*Cars_fit!$F$2)</f>
        <v>2443.5247279833989</v>
      </c>
      <c r="Z424" s="211">
        <f>C424*Chls_fit!$B$2+D424*Chls_fit!$C$2+E424*Chls_fit!$D$2+F424*Chls_fit!$E$2+G424*Cars_fit!$B$2+H424*Cars_fit!$C$2+I424*Cars_fit!$D$2+J424*Cars_fit!$E$2+K424*Cars_fit!$F$2</f>
        <v>24609.830007080007</v>
      </c>
      <c r="AA424" s="213">
        <f>(B424-C424*Chls_fit!$B$2-D424*Chls_fit!$C$2-E424*Chls_fit!$D$2-F424*Chls_fit!$E$2)</f>
        <v>2695.4182218743408</v>
      </c>
      <c r="AE424" s="36"/>
    </row>
    <row r="425" spans="1:31" x14ac:dyDescent="0.25">
      <c r="A425" s="18">
        <v>519.19999999999004</v>
      </c>
      <c r="B425" s="18">
        <f>single_sample!B425*1000000</f>
        <v>27437.4704826286</v>
      </c>
      <c r="C425" s="35">
        <v>1514</v>
      </c>
      <c r="D425" s="84">
        <v>1692</v>
      </c>
      <c r="E425" s="87">
        <v>2749</v>
      </c>
      <c r="F425" s="36">
        <v>2860</v>
      </c>
      <c r="G425" s="9">
        <v>1446</v>
      </c>
      <c r="H425" s="10">
        <v>1600</v>
      </c>
      <c r="I425" s="11">
        <v>3098</v>
      </c>
      <c r="J425" s="208">
        <v>9159</v>
      </c>
      <c r="K425" s="13">
        <v>8437</v>
      </c>
      <c r="Y425" s="211">
        <f>(AA425-G425*Cars_fit!$B$2-H425*Cars_fit!$C$2-I425*Cars_fit!$D$2-J425*Cars_fit!$E$2-K425*Cars_fit!$F$2)</f>
        <v>2530.8971807580556</v>
      </c>
      <c r="Z425" s="211">
        <f>C425*Chls_fit!$B$2+D425*Chls_fit!$C$2+E425*Chls_fit!$D$2+F425*Chls_fit!$E$2+G425*Cars_fit!$B$2+H425*Cars_fit!$C$2+I425*Cars_fit!$D$2+J425*Cars_fit!$E$2+K425*Cars_fit!$F$2</f>
        <v>24906.573301870543</v>
      </c>
      <c r="AA425" s="213">
        <f>(B425-C425*Chls_fit!$B$2-D425*Chls_fit!$C$2-E425*Chls_fit!$D$2-F425*Chls_fit!$E$2)</f>
        <v>2772.9840893810606</v>
      </c>
      <c r="AE425" s="36"/>
    </row>
    <row r="426" spans="1:31" x14ac:dyDescent="0.25">
      <c r="A426" s="18">
        <v>519.59999999999002</v>
      </c>
      <c r="B426" s="18">
        <f>single_sample!B426*1000000</f>
        <v>28194.170658630599</v>
      </c>
      <c r="C426" s="35">
        <v>1540</v>
      </c>
      <c r="D426" s="84">
        <v>1735</v>
      </c>
      <c r="E426" s="87">
        <v>2781</v>
      </c>
      <c r="F426" s="36">
        <v>2915</v>
      </c>
      <c r="G426" s="9">
        <v>1421</v>
      </c>
      <c r="H426" s="10">
        <v>1584</v>
      </c>
      <c r="I426" s="11">
        <v>2999</v>
      </c>
      <c r="J426" s="208">
        <v>8782</v>
      </c>
      <c r="K426" s="13">
        <v>8062</v>
      </c>
      <c r="Y426" s="211">
        <f>(AA426-G426*Cars_fit!$B$2-H426*Cars_fit!$C$2-I426*Cars_fit!$D$2-J426*Cars_fit!$E$2-K426*Cars_fit!$F$2)</f>
        <v>2786.9887911921819</v>
      </c>
      <c r="Z426" s="211">
        <f>C426*Chls_fit!$B$2+D426*Chls_fit!$C$2+E426*Chls_fit!$D$2+F426*Chls_fit!$E$2+G426*Cars_fit!$B$2+H426*Cars_fit!$C$2+I426*Cars_fit!$D$2+J426*Cars_fit!$E$2+K426*Cars_fit!$F$2</f>
        <v>25407.181867438419</v>
      </c>
      <c r="AA426" s="213">
        <f>(B426-C426*Chls_fit!$B$2-D426*Chls_fit!$C$2-E426*Chls_fit!$D$2-F426*Chls_fit!$E$2)</f>
        <v>3019.6728653774171</v>
      </c>
      <c r="AE426" s="36"/>
    </row>
    <row r="427" spans="1:31" x14ac:dyDescent="0.25">
      <c r="A427" s="18">
        <v>519.99999999999</v>
      </c>
      <c r="B427" s="18">
        <f>single_sample!B427*1000000</f>
        <v>28801.593158487001</v>
      </c>
      <c r="C427" s="35">
        <v>1603</v>
      </c>
      <c r="D427" s="84">
        <v>1775</v>
      </c>
      <c r="E427" s="87">
        <v>2805</v>
      </c>
      <c r="F427" s="36">
        <v>2925</v>
      </c>
      <c r="G427" s="9">
        <v>1403</v>
      </c>
      <c r="H427" s="10">
        <v>1557</v>
      </c>
      <c r="I427" s="11">
        <v>2919</v>
      </c>
      <c r="J427" s="208">
        <v>8422</v>
      </c>
      <c r="K427" s="13">
        <v>7716</v>
      </c>
      <c r="Y427" s="211">
        <f>(AA427-G427*Cars_fit!$B$2-H427*Cars_fit!$C$2-I427*Cars_fit!$D$2-J427*Cars_fit!$E$2-K427*Cars_fit!$F$2)</f>
        <v>2719.9108264418587</v>
      </c>
      <c r="Z427" s="211">
        <f>C427*Chls_fit!$B$2+D427*Chls_fit!$C$2+E427*Chls_fit!$D$2+F427*Chls_fit!$E$2+G427*Cars_fit!$B$2+H427*Cars_fit!$C$2+I427*Cars_fit!$D$2+J427*Cars_fit!$E$2+K427*Cars_fit!$F$2</f>
        <v>26081.68233204514</v>
      </c>
      <c r="AA427" s="213">
        <f>(B427-C427*Chls_fit!$B$2-D427*Chls_fit!$C$2-E427*Chls_fit!$D$2-F427*Chls_fit!$E$2)</f>
        <v>2944.0943270710472</v>
      </c>
      <c r="AE427" s="36"/>
    </row>
    <row r="428" spans="1:31" x14ac:dyDescent="0.25">
      <c r="A428" s="18">
        <v>520.39999999998997</v>
      </c>
      <c r="B428" s="18">
        <f>single_sample!B428*1000000</f>
        <v>28995.022872445599</v>
      </c>
      <c r="C428" s="35">
        <v>1605</v>
      </c>
      <c r="D428" s="84">
        <v>1817</v>
      </c>
      <c r="E428" s="87">
        <v>2814</v>
      </c>
      <c r="F428" s="36">
        <v>2939</v>
      </c>
      <c r="G428" s="9">
        <v>1356</v>
      </c>
      <c r="H428" s="10">
        <v>1534</v>
      </c>
      <c r="I428" s="11">
        <v>2815</v>
      </c>
      <c r="J428" s="208">
        <v>8103</v>
      </c>
      <c r="K428" s="13">
        <v>7430</v>
      </c>
      <c r="Y428" s="211">
        <f>(AA428-G428*Cars_fit!$B$2-H428*Cars_fit!$C$2-I428*Cars_fit!$D$2-J428*Cars_fit!$E$2-K428*Cars_fit!$F$2)</f>
        <v>2617.1579617314583</v>
      </c>
      <c r="Z428" s="211">
        <f>C428*Chls_fit!$B$2+D428*Chls_fit!$C$2+E428*Chls_fit!$D$2+F428*Chls_fit!$E$2+G428*Cars_fit!$B$2+H428*Cars_fit!$C$2+I428*Cars_fit!$D$2+J428*Cars_fit!$E$2+K428*Cars_fit!$F$2</f>
        <v>26377.864910714143</v>
      </c>
      <c r="AA428" s="213">
        <f>(B428-C428*Chls_fit!$B$2-D428*Chls_fit!$C$2-E428*Chls_fit!$D$2-F428*Chls_fit!$E$2)</f>
        <v>2833.2048339702342</v>
      </c>
      <c r="AE428" s="36"/>
    </row>
    <row r="429" spans="1:31" x14ac:dyDescent="0.25">
      <c r="A429" s="18">
        <v>520.79999999998995</v>
      </c>
      <c r="B429" s="18">
        <f>single_sample!B429*1000000</f>
        <v>29389.400809419702</v>
      </c>
      <c r="C429" s="35">
        <v>1652</v>
      </c>
      <c r="D429" s="84">
        <v>1849</v>
      </c>
      <c r="E429" s="87">
        <v>2831</v>
      </c>
      <c r="F429" s="36">
        <v>2960</v>
      </c>
      <c r="G429" s="9">
        <v>1322</v>
      </c>
      <c r="H429" s="10">
        <v>1486</v>
      </c>
      <c r="I429" s="11">
        <v>2736</v>
      </c>
      <c r="J429" s="208">
        <v>7750</v>
      </c>
      <c r="K429" s="13">
        <v>7146</v>
      </c>
      <c r="Y429" s="211">
        <f>(AA429-G429*Cars_fit!$B$2-H429*Cars_fit!$C$2-I429*Cars_fit!$D$2-J429*Cars_fit!$E$2-K429*Cars_fit!$F$2)</f>
        <v>2485.1666289360933</v>
      </c>
      <c r="Z429" s="211">
        <f>C429*Chls_fit!$B$2+D429*Chls_fit!$C$2+E429*Chls_fit!$D$2+F429*Chls_fit!$E$2+G429*Cars_fit!$B$2+H429*Cars_fit!$C$2+I429*Cars_fit!$D$2+J429*Cars_fit!$E$2+K429*Cars_fit!$F$2</f>
        <v>26904.234180483611</v>
      </c>
      <c r="AA429" s="213">
        <f>(B429-C429*Chls_fit!$B$2-D429*Chls_fit!$C$2-E429*Chls_fit!$D$2-F429*Chls_fit!$E$2)</f>
        <v>2693.571704286248</v>
      </c>
      <c r="AE429" s="36"/>
    </row>
    <row r="430" spans="1:31" x14ac:dyDescent="0.25">
      <c r="A430" s="18">
        <v>521.19999999999004</v>
      </c>
      <c r="B430" s="18">
        <f>single_sample!B430*1000000</f>
        <v>29908.563920938199</v>
      </c>
      <c r="C430" s="35">
        <v>1699</v>
      </c>
      <c r="D430" s="84">
        <v>1907</v>
      </c>
      <c r="E430" s="87">
        <v>2865</v>
      </c>
      <c r="F430" s="36">
        <v>3018</v>
      </c>
      <c r="G430" s="9">
        <v>1301</v>
      </c>
      <c r="H430" s="10">
        <v>1437</v>
      </c>
      <c r="I430" s="11">
        <v>2638</v>
      </c>
      <c r="J430" s="208">
        <v>7471</v>
      </c>
      <c r="K430" s="13">
        <v>6860</v>
      </c>
      <c r="Y430" s="211">
        <f>(AA430-G430*Cars_fit!$B$2-H430*Cars_fit!$C$2-I430*Cars_fit!$D$2-J430*Cars_fit!$E$2-K430*Cars_fit!$F$2)</f>
        <v>2267.0076690719948</v>
      </c>
      <c r="Z430" s="211">
        <f>C430*Chls_fit!$B$2+D430*Chls_fit!$C$2+E430*Chls_fit!$D$2+F430*Chls_fit!$E$2+G430*Cars_fit!$B$2+H430*Cars_fit!$C$2+I430*Cars_fit!$D$2+J430*Cars_fit!$E$2+K430*Cars_fit!$F$2</f>
        <v>27641.556251866205</v>
      </c>
      <c r="AA430" s="213">
        <f>(B430-C430*Chls_fit!$B$2-D430*Chls_fit!$C$2-E430*Chls_fit!$D$2-F430*Chls_fit!$E$2)</f>
        <v>2468.1746983636958</v>
      </c>
      <c r="AE430" s="36"/>
    </row>
    <row r="431" spans="1:31" x14ac:dyDescent="0.25">
      <c r="A431" s="18">
        <v>521.59999999999002</v>
      </c>
      <c r="B431" s="18">
        <f>single_sample!B431*1000000</f>
        <v>30790.694223140999</v>
      </c>
      <c r="C431" s="35">
        <v>1739</v>
      </c>
      <c r="D431" s="84">
        <v>1956</v>
      </c>
      <c r="E431" s="87">
        <v>2903</v>
      </c>
      <c r="F431" s="36">
        <v>3034</v>
      </c>
      <c r="G431" s="9">
        <v>1299</v>
      </c>
      <c r="H431" s="10">
        <v>1474</v>
      </c>
      <c r="I431" s="11">
        <v>2600</v>
      </c>
      <c r="J431" s="208">
        <v>7174</v>
      </c>
      <c r="K431" s="13">
        <v>6600</v>
      </c>
      <c r="Y431" s="211">
        <f>(AA431-G431*Cars_fit!$B$2-H431*Cars_fit!$C$2-I431*Cars_fit!$D$2-J431*Cars_fit!$E$2-K431*Cars_fit!$F$2)</f>
        <v>2545.0487653170098</v>
      </c>
      <c r="Z431" s="211">
        <f>C431*Chls_fit!$B$2+D431*Chls_fit!$C$2+E431*Chls_fit!$D$2+F431*Chls_fit!$E$2+G431*Cars_fit!$B$2+H431*Cars_fit!$C$2+I431*Cars_fit!$D$2+J431*Cars_fit!$E$2+K431*Cars_fit!$F$2</f>
        <v>28245.64545782399</v>
      </c>
      <c r="AA431" s="213">
        <f>(B431-C431*Chls_fit!$B$2-D431*Chls_fit!$C$2-E431*Chls_fit!$D$2-F431*Chls_fit!$E$2)</f>
        <v>2740.2264292353198</v>
      </c>
      <c r="AE431" s="36"/>
    </row>
    <row r="432" spans="1:31" x14ac:dyDescent="0.25">
      <c r="A432" s="18">
        <v>521.99999999999</v>
      </c>
      <c r="B432" s="18">
        <f>single_sample!B432*1000000</f>
        <v>31052.724094046502</v>
      </c>
      <c r="C432" s="35">
        <v>1767</v>
      </c>
      <c r="D432" s="84">
        <v>1978</v>
      </c>
      <c r="E432" s="87">
        <v>2918</v>
      </c>
      <c r="F432" s="36">
        <v>3068</v>
      </c>
      <c r="G432" s="9">
        <v>1254</v>
      </c>
      <c r="H432" s="10">
        <v>1398</v>
      </c>
      <c r="I432" s="11">
        <v>2514</v>
      </c>
      <c r="J432" s="208">
        <v>6922</v>
      </c>
      <c r="K432" s="13">
        <v>6350</v>
      </c>
      <c r="Y432" s="211">
        <f>(AA432-G432*Cars_fit!$B$2-H432*Cars_fit!$C$2-I432*Cars_fit!$D$2-J432*Cars_fit!$E$2-K432*Cars_fit!$F$2)</f>
        <v>2456.6139913769175</v>
      </c>
      <c r="Z432" s="211">
        <f>C432*Chls_fit!$B$2+D432*Chls_fit!$C$2+E432*Chls_fit!$D$2+F432*Chls_fit!$E$2+G432*Cars_fit!$B$2+H432*Cars_fit!$C$2+I432*Cars_fit!$D$2+J432*Cars_fit!$E$2+K432*Cars_fit!$F$2</f>
        <v>28596.11010266958</v>
      </c>
      <c r="AA432" s="213">
        <f>(B432-C432*Chls_fit!$B$2-D432*Chls_fit!$C$2-E432*Chls_fit!$D$2-F432*Chls_fit!$E$2)</f>
        <v>2644.5438746672721</v>
      </c>
      <c r="AE432" s="36"/>
    </row>
    <row r="433" spans="1:31" x14ac:dyDescent="0.25">
      <c r="A433" s="18">
        <v>522.39999999998997</v>
      </c>
      <c r="B433" s="18">
        <f>single_sample!B433*1000000</f>
        <v>31589.258797414102</v>
      </c>
      <c r="C433" s="35">
        <v>1788</v>
      </c>
      <c r="D433" s="84">
        <v>2020</v>
      </c>
      <c r="E433" s="87">
        <v>2924</v>
      </c>
      <c r="F433" s="36">
        <v>3088</v>
      </c>
      <c r="G433" s="9">
        <v>1235</v>
      </c>
      <c r="H433" s="10">
        <v>1362</v>
      </c>
      <c r="I433" s="11">
        <v>2433</v>
      </c>
      <c r="J433" s="208">
        <v>6622</v>
      </c>
      <c r="K433" s="13">
        <v>6085</v>
      </c>
      <c r="Y433" s="211">
        <f>(AA433-G433*Cars_fit!$B$2-H433*Cars_fit!$C$2-I433*Cars_fit!$D$2-J433*Cars_fit!$E$2-K433*Cars_fit!$F$2)</f>
        <v>2572.4527108171224</v>
      </c>
      <c r="Z433" s="211">
        <f>C433*Chls_fit!$B$2+D433*Chls_fit!$C$2+E433*Chls_fit!$D$2+F433*Chls_fit!$E$2+G433*Cars_fit!$B$2+H433*Cars_fit!$C$2+I433*Cars_fit!$D$2+J433*Cars_fit!$E$2+K433*Cars_fit!$F$2</f>
        <v>29016.806086596986</v>
      </c>
      <c r="AA433" s="213">
        <f>(B433-C433*Chls_fit!$B$2-D433*Chls_fit!$C$2-E433*Chls_fit!$D$2-F433*Chls_fit!$E$2)</f>
        <v>2753.691843292891</v>
      </c>
      <c r="AE433" s="36"/>
    </row>
    <row r="434" spans="1:31" x14ac:dyDescent="0.25">
      <c r="A434" s="18">
        <v>522.79999999998995</v>
      </c>
      <c r="B434" s="18">
        <f>single_sample!B434*1000000</f>
        <v>32256.484657316203</v>
      </c>
      <c r="C434" s="35">
        <v>1831</v>
      </c>
      <c r="D434" s="84">
        <v>2059</v>
      </c>
      <c r="E434" s="87">
        <v>2951</v>
      </c>
      <c r="F434" s="36">
        <v>3108</v>
      </c>
      <c r="G434" s="9">
        <v>1220</v>
      </c>
      <c r="H434" s="10">
        <v>1348</v>
      </c>
      <c r="I434" s="11">
        <v>2391</v>
      </c>
      <c r="J434" s="208">
        <v>6404</v>
      </c>
      <c r="K434" s="13">
        <v>5855</v>
      </c>
      <c r="Y434" s="211">
        <f>(AA434-G434*Cars_fit!$B$2-H434*Cars_fit!$C$2-I434*Cars_fit!$D$2-J434*Cars_fit!$E$2-K434*Cars_fit!$F$2)</f>
        <v>2685.4665457266196</v>
      </c>
      <c r="Z434" s="211">
        <f>C434*Chls_fit!$B$2+D434*Chls_fit!$C$2+E434*Chls_fit!$D$2+F434*Chls_fit!$E$2+G434*Cars_fit!$B$2+H434*Cars_fit!$C$2+I434*Cars_fit!$D$2+J434*Cars_fit!$E$2+K434*Cars_fit!$F$2</f>
        <v>29571.018111589583</v>
      </c>
      <c r="AA434" s="213">
        <f>(B434-C434*Chls_fit!$B$2-D434*Chls_fit!$C$2-E434*Chls_fit!$D$2-F434*Chls_fit!$E$2)</f>
        <v>2860.950126700197</v>
      </c>
      <c r="AE434" s="36"/>
    </row>
    <row r="435" spans="1:31" x14ac:dyDescent="0.25">
      <c r="A435" s="18">
        <v>523.19999999999004</v>
      </c>
      <c r="B435" s="18">
        <f>single_sample!B435*1000000</f>
        <v>32607.436720699301</v>
      </c>
      <c r="C435" s="35">
        <v>1859</v>
      </c>
      <c r="D435" s="84">
        <v>2085</v>
      </c>
      <c r="E435" s="87">
        <v>2985</v>
      </c>
      <c r="F435" s="36">
        <v>3132</v>
      </c>
      <c r="G435" s="9">
        <v>1190</v>
      </c>
      <c r="H435" s="10">
        <v>1312</v>
      </c>
      <c r="I435" s="11">
        <v>2317</v>
      </c>
      <c r="J435" s="208">
        <v>6127</v>
      </c>
      <c r="K435" s="13">
        <v>5679</v>
      </c>
      <c r="Y435" s="211">
        <f>(AA435-G435*Cars_fit!$B$2-H435*Cars_fit!$C$2-I435*Cars_fit!$D$2-J435*Cars_fit!$E$2-K435*Cars_fit!$F$2)</f>
        <v>2653.7596748290835</v>
      </c>
      <c r="Z435" s="211">
        <f>C435*Chls_fit!$B$2+D435*Chls_fit!$C$2+E435*Chls_fit!$D$2+F435*Chls_fit!$E$2+G435*Cars_fit!$B$2+H435*Cars_fit!$C$2+I435*Cars_fit!$D$2+J435*Cars_fit!$E$2+K435*Cars_fit!$F$2</f>
        <v>29953.677045870219</v>
      </c>
      <c r="AA435" s="213">
        <f>(B435-C435*Chls_fit!$B$2-D435*Chls_fit!$C$2-E435*Chls_fit!$D$2-F435*Chls_fit!$E$2)</f>
        <v>2824.1988804835678</v>
      </c>
      <c r="AE435" s="36"/>
    </row>
    <row r="436" spans="1:31" x14ac:dyDescent="0.25">
      <c r="A436" s="18">
        <v>523.59999999999002</v>
      </c>
      <c r="B436" s="18">
        <f>single_sample!B436*1000000</f>
        <v>33449.184659585306</v>
      </c>
      <c r="C436" s="35">
        <v>1893</v>
      </c>
      <c r="D436" s="84">
        <v>2141</v>
      </c>
      <c r="E436" s="87">
        <v>3017</v>
      </c>
      <c r="F436" s="36">
        <v>3164</v>
      </c>
      <c r="G436" s="9">
        <v>1172</v>
      </c>
      <c r="H436" s="10">
        <v>1312</v>
      </c>
      <c r="I436" s="11">
        <v>2252</v>
      </c>
      <c r="J436" s="208">
        <v>5865</v>
      </c>
      <c r="K436" s="13">
        <v>5473</v>
      </c>
      <c r="Y436" s="211">
        <f>(AA436-G436*Cars_fit!$B$2-H436*Cars_fit!$C$2-I436*Cars_fit!$D$2-J436*Cars_fit!$E$2-K436*Cars_fit!$F$2)</f>
        <v>2873.7322037987105</v>
      </c>
      <c r="Z436" s="211">
        <f>C436*Chls_fit!$B$2+D436*Chls_fit!$C$2+E436*Chls_fit!$D$2+F436*Chls_fit!$E$2+G436*Cars_fit!$B$2+H436*Cars_fit!$C$2+I436*Cars_fit!$D$2+J436*Cars_fit!$E$2+K436*Cars_fit!$F$2</f>
        <v>30575.452455786592</v>
      </c>
      <c r="AA436" s="213">
        <f>(B436-C436*Chls_fit!$B$2-D436*Chls_fit!$C$2-E436*Chls_fit!$D$2-F436*Chls_fit!$E$2)</f>
        <v>3038.8586594039821</v>
      </c>
      <c r="AE436" s="36"/>
    </row>
    <row r="437" spans="1:31" x14ac:dyDescent="0.25">
      <c r="A437" s="18">
        <v>523.99999999999</v>
      </c>
      <c r="B437" s="18">
        <f>single_sample!B437*1000000</f>
        <v>33550.6053586856</v>
      </c>
      <c r="C437" s="35">
        <v>1940</v>
      </c>
      <c r="D437" s="84">
        <v>2175</v>
      </c>
      <c r="E437" s="87">
        <v>3051</v>
      </c>
      <c r="F437" s="36">
        <v>3214</v>
      </c>
      <c r="G437" s="9">
        <v>1162</v>
      </c>
      <c r="H437" s="10">
        <v>1276</v>
      </c>
      <c r="I437" s="11">
        <v>2206</v>
      </c>
      <c r="J437" s="208">
        <v>5633</v>
      </c>
      <c r="K437" s="13">
        <v>5233</v>
      </c>
      <c r="Y437" s="211">
        <f>(AA437-G437*Cars_fit!$B$2-H437*Cars_fit!$C$2-I437*Cars_fit!$D$2-J437*Cars_fit!$E$2-K437*Cars_fit!$F$2)</f>
        <v>2399.8586954647735</v>
      </c>
      <c r="Z437" s="211">
        <f>C437*Chls_fit!$B$2+D437*Chls_fit!$C$2+E437*Chls_fit!$D$2+F437*Chls_fit!$E$2+G437*Cars_fit!$B$2+H437*Cars_fit!$C$2+I437*Cars_fit!$D$2+J437*Cars_fit!$E$2+K437*Cars_fit!$F$2</f>
        <v>31150.746663220827</v>
      </c>
      <c r="AA437" s="213">
        <f>(B437-C437*Chls_fit!$B$2-D437*Chls_fit!$C$2-E437*Chls_fit!$D$2-F437*Chls_fit!$E$2)</f>
        <v>2559.1747021834012</v>
      </c>
      <c r="AE437" s="36"/>
    </row>
    <row r="438" spans="1:31" x14ac:dyDescent="0.25">
      <c r="A438" s="18">
        <v>524.39999999998997</v>
      </c>
      <c r="B438" s="18">
        <f>single_sample!B438*1000000</f>
        <v>34277.512054868297</v>
      </c>
      <c r="C438" s="35">
        <v>1964</v>
      </c>
      <c r="D438" s="84">
        <v>2202</v>
      </c>
      <c r="E438" s="87">
        <v>3080</v>
      </c>
      <c r="F438" s="36">
        <v>3248</v>
      </c>
      <c r="G438" s="9">
        <v>1116</v>
      </c>
      <c r="H438" s="10">
        <v>1199</v>
      </c>
      <c r="I438" s="11">
        <v>2112</v>
      </c>
      <c r="J438" s="208">
        <v>5498</v>
      </c>
      <c r="K438" s="13">
        <v>5034</v>
      </c>
      <c r="Y438" s="211">
        <f>(AA438-G438*Cars_fit!$B$2-H438*Cars_fit!$C$2-I438*Cars_fit!$D$2-J438*Cars_fit!$E$2-K438*Cars_fit!$F$2)</f>
        <v>2758.9934269579344</v>
      </c>
      <c r="Z438" s="211">
        <f>C438*Chls_fit!$B$2+D438*Chls_fit!$C$2+E438*Chls_fit!$D$2+F438*Chls_fit!$E$2+G438*Cars_fit!$B$2+H438*Cars_fit!$C$2+I438*Cars_fit!$D$2+J438*Cars_fit!$E$2+K438*Cars_fit!$F$2</f>
        <v>31518.518627910362</v>
      </c>
      <c r="AA438" s="213">
        <f>(B438-C438*Chls_fit!$B$2-D438*Chls_fit!$C$2-E438*Chls_fit!$D$2-F438*Chls_fit!$E$2)</f>
        <v>2912.1883707528891</v>
      </c>
      <c r="AE438" s="36"/>
    </row>
    <row r="439" spans="1:31" x14ac:dyDescent="0.25">
      <c r="A439" s="18">
        <v>524.79999999998995</v>
      </c>
      <c r="B439" s="18">
        <f>single_sample!B439*1000000</f>
        <v>34815.946600591597</v>
      </c>
      <c r="C439" s="35">
        <v>2031</v>
      </c>
      <c r="D439" s="84">
        <v>2263</v>
      </c>
      <c r="E439" s="87">
        <v>3121</v>
      </c>
      <c r="F439" s="36">
        <v>3282</v>
      </c>
      <c r="G439" s="9">
        <v>1088</v>
      </c>
      <c r="H439" s="10">
        <v>1194</v>
      </c>
      <c r="I439" s="11">
        <v>2064</v>
      </c>
      <c r="J439" s="208">
        <v>5333</v>
      </c>
      <c r="K439" s="13">
        <v>4862</v>
      </c>
      <c r="Y439" s="211">
        <f>(AA439-G439*Cars_fit!$B$2-H439*Cars_fit!$C$2-I439*Cars_fit!$D$2-J439*Cars_fit!$E$2-K439*Cars_fit!$F$2)</f>
        <v>2426.6652062060853</v>
      </c>
      <c r="Z439" s="211">
        <f>C439*Chls_fit!$B$2+D439*Chls_fit!$C$2+E439*Chls_fit!$D$2+F439*Chls_fit!$E$2+G439*Cars_fit!$B$2+H439*Cars_fit!$C$2+I439*Cars_fit!$D$2+J439*Cars_fit!$E$2+K439*Cars_fit!$F$2</f>
        <v>32389.281394385514</v>
      </c>
      <c r="AA439" s="213">
        <f>(B439-C439*Chls_fit!$B$2-D439*Chls_fit!$C$2-E439*Chls_fit!$D$2-F439*Chls_fit!$E$2)</f>
        <v>2574.975977071414</v>
      </c>
      <c r="AE439" s="36"/>
    </row>
    <row r="440" spans="1:31" x14ac:dyDescent="0.25">
      <c r="A440" s="18">
        <v>525.19999999999004</v>
      </c>
      <c r="B440" s="18">
        <f>single_sample!B440*1000000</f>
        <v>35290.067333426698</v>
      </c>
      <c r="C440" s="35">
        <v>2064</v>
      </c>
      <c r="D440" s="84">
        <v>2291</v>
      </c>
      <c r="E440" s="87">
        <v>3185</v>
      </c>
      <c r="F440" s="36">
        <v>3319</v>
      </c>
      <c r="G440" s="9">
        <v>1081</v>
      </c>
      <c r="H440" s="10">
        <v>1193</v>
      </c>
      <c r="I440" s="11">
        <v>2030</v>
      </c>
      <c r="J440" s="208">
        <v>5051</v>
      </c>
      <c r="K440" s="13">
        <v>4701</v>
      </c>
      <c r="Y440" s="211">
        <f>(AA440-G440*Cars_fit!$B$2-H440*Cars_fit!$C$2-I440*Cars_fit!$D$2-J440*Cars_fit!$E$2-K440*Cars_fit!$F$2)</f>
        <v>2443.056045585678</v>
      </c>
      <c r="Z440" s="211">
        <f>C440*Chls_fit!$B$2+D440*Chls_fit!$C$2+E440*Chls_fit!$D$2+F440*Chls_fit!$E$2+G440*Cars_fit!$B$2+H440*Cars_fit!$C$2+I440*Cars_fit!$D$2+J440*Cars_fit!$E$2+K440*Cars_fit!$F$2</f>
        <v>32847.011287841015</v>
      </c>
      <c r="AA440" s="213">
        <f>(B440-C440*Chls_fit!$B$2-D440*Chls_fit!$C$2-E440*Chls_fit!$D$2-F440*Chls_fit!$E$2)</f>
        <v>2587.4588934056978</v>
      </c>
      <c r="AE440" s="36"/>
    </row>
    <row r="441" spans="1:31" x14ac:dyDescent="0.25">
      <c r="A441" s="18">
        <v>525.59999999999002</v>
      </c>
      <c r="B441" s="18">
        <f>single_sample!B441*1000000</f>
        <v>35562.300123089299</v>
      </c>
      <c r="C441" s="35">
        <v>2087</v>
      </c>
      <c r="D441" s="84">
        <v>2342</v>
      </c>
      <c r="E441" s="87">
        <v>3200</v>
      </c>
      <c r="F441" s="36">
        <v>3385</v>
      </c>
      <c r="G441" s="9">
        <v>1048</v>
      </c>
      <c r="H441" s="10">
        <v>1153</v>
      </c>
      <c r="I441" s="11">
        <v>1968</v>
      </c>
      <c r="J441" s="208">
        <v>4755</v>
      </c>
      <c r="K441" s="13">
        <v>4557</v>
      </c>
      <c r="Y441" s="211">
        <f>(AA441-G441*Cars_fit!$B$2-H441*Cars_fit!$C$2-I441*Cars_fit!$D$2-J441*Cars_fit!$E$2-K441*Cars_fit!$F$2)</f>
        <v>2178.0916532542124</v>
      </c>
      <c r="Z441" s="211">
        <f>C441*Chls_fit!$B$2+D441*Chls_fit!$C$2+E441*Chls_fit!$D$2+F441*Chls_fit!$E$2+G441*Cars_fit!$B$2+H441*Cars_fit!$C$2+I441*Cars_fit!$D$2+J441*Cars_fit!$E$2+K441*Cars_fit!$F$2</f>
        <v>33384.208469835088</v>
      </c>
      <c r="AA441" s="213">
        <f>(B441-C441*Chls_fit!$B$2-D441*Chls_fit!$C$2-E441*Chls_fit!$D$2-F441*Chls_fit!$E$2)</f>
        <v>2318.0750885513658</v>
      </c>
      <c r="AE441" s="36"/>
    </row>
    <row r="442" spans="1:31" x14ac:dyDescent="0.25">
      <c r="A442" s="18">
        <v>525.99999999999</v>
      </c>
      <c r="B442" s="18">
        <f>single_sample!B442*1000000</f>
        <v>36353.185184931303</v>
      </c>
      <c r="C442" s="35">
        <v>2121</v>
      </c>
      <c r="D442" s="84">
        <v>2357</v>
      </c>
      <c r="E442" s="87">
        <v>3241</v>
      </c>
      <c r="F442" s="36">
        <v>3409</v>
      </c>
      <c r="G442" s="9">
        <v>1061</v>
      </c>
      <c r="H442" s="10">
        <v>1187</v>
      </c>
      <c r="I442" s="11">
        <v>1939</v>
      </c>
      <c r="J442" s="208">
        <v>4618</v>
      </c>
      <c r="K442" s="13">
        <v>4455</v>
      </c>
      <c r="Y442" s="211">
        <f>(AA442-G442*Cars_fit!$B$2-H442*Cars_fit!$C$2-I442*Cars_fit!$D$2-J442*Cars_fit!$E$2-K442*Cars_fit!$F$2)</f>
        <v>2612.8011195017757</v>
      </c>
      <c r="Z442" s="211">
        <f>C442*Chls_fit!$B$2+D442*Chls_fit!$C$2+E442*Chls_fit!$D$2+F442*Chls_fit!$E$2+G442*Cars_fit!$B$2+H442*Cars_fit!$C$2+I442*Cars_fit!$D$2+J442*Cars_fit!$E$2+K442*Cars_fit!$F$2</f>
        <v>33740.38406542952</v>
      </c>
      <c r="AA442" s="213">
        <f>(B442-C442*Chls_fit!$B$2-D442*Chls_fit!$C$2-E442*Chls_fit!$D$2-F442*Chls_fit!$E$2)</f>
        <v>2750.9112888385016</v>
      </c>
      <c r="AE442" s="36"/>
    </row>
    <row r="443" spans="1:31" x14ac:dyDescent="0.25">
      <c r="A443" s="18">
        <v>526.39999999998997</v>
      </c>
      <c r="B443" s="18">
        <f>single_sample!B443*1000000</f>
        <v>36668.148220357703</v>
      </c>
      <c r="C443" s="35">
        <v>2160</v>
      </c>
      <c r="D443" s="84">
        <v>2393</v>
      </c>
      <c r="E443" s="87">
        <v>3267</v>
      </c>
      <c r="F443" s="36">
        <v>3439</v>
      </c>
      <c r="G443" s="9">
        <v>1017</v>
      </c>
      <c r="H443" s="10">
        <v>1153</v>
      </c>
      <c r="I443" s="11">
        <v>1876</v>
      </c>
      <c r="J443" s="208">
        <v>4561</v>
      </c>
      <c r="K443" s="13">
        <v>4321</v>
      </c>
      <c r="Y443" s="211">
        <f>(AA443-G443*Cars_fit!$B$2-H443*Cars_fit!$C$2-I443*Cars_fit!$D$2-J443*Cars_fit!$E$2-K443*Cars_fit!$F$2)</f>
        <v>2409.8446338259168</v>
      </c>
      <c r="Z443" s="211">
        <f>C443*Chls_fit!$B$2+D443*Chls_fit!$C$2+E443*Chls_fit!$D$2+F443*Chls_fit!$E$2+G443*Cars_fit!$B$2+H443*Cars_fit!$C$2+I443*Cars_fit!$D$2+J443*Cars_fit!$E$2+K443*Cars_fit!$F$2</f>
        <v>34258.303586531787</v>
      </c>
      <c r="AA443" s="213">
        <f>(B443-C443*Chls_fit!$B$2-D443*Chls_fit!$C$2-E443*Chls_fit!$D$2-F443*Chls_fit!$E$2)</f>
        <v>2543.3829228706991</v>
      </c>
      <c r="AE443" s="36"/>
    </row>
    <row r="444" spans="1:31" x14ac:dyDescent="0.25">
      <c r="A444" s="18">
        <v>526.79999999998995</v>
      </c>
      <c r="B444" s="18">
        <f>single_sample!B444*1000000</f>
        <v>37192.833100274198</v>
      </c>
      <c r="C444" s="35">
        <v>2164</v>
      </c>
      <c r="D444" s="84">
        <v>2425</v>
      </c>
      <c r="E444" s="87">
        <v>3326</v>
      </c>
      <c r="F444" s="36">
        <v>3478</v>
      </c>
      <c r="G444" s="9">
        <v>1019</v>
      </c>
      <c r="H444" s="10">
        <v>1142</v>
      </c>
      <c r="I444" s="11">
        <v>1844</v>
      </c>
      <c r="J444" s="208">
        <v>4402</v>
      </c>
      <c r="K444" s="13">
        <v>4161</v>
      </c>
      <c r="Y444" s="211">
        <f>(AA444-G444*Cars_fit!$B$2-H444*Cars_fit!$C$2-I444*Cars_fit!$D$2-J444*Cars_fit!$E$2-K444*Cars_fit!$F$2)</f>
        <v>2635.1350279610774</v>
      </c>
      <c r="Z444" s="211">
        <f>C444*Chls_fit!$B$2+D444*Chls_fit!$C$2+E444*Chls_fit!$D$2+F444*Chls_fit!$E$2+G444*Cars_fit!$B$2+H444*Cars_fit!$C$2+I444*Cars_fit!$D$2+J444*Cars_fit!$E$2+K444*Cars_fit!$F$2</f>
        <v>34557.69807231312</v>
      </c>
      <c r="AA444" s="213">
        <f>(B444-C444*Chls_fit!$B$2-D444*Chls_fit!$C$2-E444*Chls_fit!$D$2-F444*Chls_fit!$E$2)</f>
        <v>2765.0992118587501</v>
      </c>
      <c r="AE444" s="36"/>
    </row>
    <row r="445" spans="1:31" x14ac:dyDescent="0.25">
      <c r="A445" s="18">
        <v>527.19999999999004</v>
      </c>
      <c r="B445" s="18">
        <f>single_sample!B445*1000000</f>
        <v>37558.4018804078</v>
      </c>
      <c r="C445" s="35">
        <v>2200</v>
      </c>
      <c r="D445" s="84">
        <v>2459</v>
      </c>
      <c r="E445" s="87">
        <v>3337</v>
      </c>
      <c r="F445" s="36">
        <v>3545</v>
      </c>
      <c r="G445" s="9">
        <v>1001</v>
      </c>
      <c r="H445" s="10">
        <v>1110</v>
      </c>
      <c r="I445" s="11">
        <v>1784</v>
      </c>
      <c r="J445" s="208">
        <v>4138</v>
      </c>
      <c r="K445" s="13">
        <v>4028</v>
      </c>
      <c r="Y445" s="211">
        <f>(AA445-G445*Cars_fit!$B$2-H445*Cars_fit!$C$2-I445*Cars_fit!$D$2-J445*Cars_fit!$E$2-K445*Cars_fit!$F$2)</f>
        <v>2493.4678990745119</v>
      </c>
      <c r="Z445" s="211">
        <f>C445*Chls_fit!$B$2+D445*Chls_fit!$C$2+E445*Chls_fit!$D$2+F445*Chls_fit!$E$2+G445*Cars_fit!$B$2+H445*Cars_fit!$C$2+I445*Cars_fit!$D$2+J445*Cars_fit!$E$2+K445*Cars_fit!$F$2</f>
        <v>35064.933981333292</v>
      </c>
      <c r="AA445" s="213">
        <f>(B445-C445*Chls_fit!$B$2-D445*Chls_fit!$C$2-E445*Chls_fit!$D$2-F445*Chls_fit!$E$2)</f>
        <v>2619.7815551801064</v>
      </c>
      <c r="AE445" s="36"/>
    </row>
    <row r="446" spans="1:31" x14ac:dyDescent="0.25">
      <c r="A446" s="18">
        <v>527.59999999999002</v>
      </c>
      <c r="B446" s="18">
        <f>single_sample!B446*1000000</f>
        <v>37991.281887271798</v>
      </c>
      <c r="C446" s="35">
        <v>2227</v>
      </c>
      <c r="D446" s="84">
        <v>2478</v>
      </c>
      <c r="E446" s="87">
        <v>3382</v>
      </c>
      <c r="F446" s="36">
        <v>3571</v>
      </c>
      <c r="G446" s="9">
        <v>978</v>
      </c>
      <c r="H446" s="10">
        <v>1057</v>
      </c>
      <c r="I446" s="11">
        <v>1712</v>
      </c>
      <c r="J446" s="208">
        <v>3998</v>
      </c>
      <c r="K446" s="13">
        <v>3927</v>
      </c>
      <c r="Y446" s="211">
        <f>(AA446-G446*Cars_fit!$B$2-H446*Cars_fit!$C$2-I446*Cars_fit!$D$2-J446*Cars_fit!$E$2-K446*Cars_fit!$F$2)</f>
        <v>2585.361960581562</v>
      </c>
      <c r="Z446" s="211">
        <f>C446*Chls_fit!$B$2+D446*Chls_fit!$C$2+E446*Chls_fit!$D$2+F446*Chls_fit!$E$2+G446*Cars_fit!$B$2+H446*Cars_fit!$C$2+I446*Cars_fit!$D$2+J446*Cars_fit!$E$2+K446*Cars_fit!$F$2</f>
        <v>35405.919926690236</v>
      </c>
      <c r="AA446" s="213">
        <f>(B446-C446*Chls_fit!$B$2-D446*Chls_fit!$C$2-E446*Chls_fit!$D$2-F446*Chls_fit!$E$2)</f>
        <v>2708.5809299734606</v>
      </c>
      <c r="AE446" s="36"/>
    </row>
    <row r="447" spans="1:31" x14ac:dyDescent="0.25">
      <c r="A447" s="18">
        <v>527.99999999999</v>
      </c>
      <c r="B447" s="18">
        <f>single_sample!B447*1000000</f>
        <v>38731.456244811896</v>
      </c>
      <c r="C447" s="35">
        <v>2253</v>
      </c>
      <c r="D447" s="84">
        <v>2520</v>
      </c>
      <c r="E447" s="87">
        <v>3418</v>
      </c>
      <c r="F447" s="36">
        <v>3644</v>
      </c>
      <c r="G447" s="9">
        <v>952</v>
      </c>
      <c r="H447" s="10">
        <v>1045</v>
      </c>
      <c r="I447" s="11">
        <v>1688</v>
      </c>
      <c r="J447" s="208">
        <v>3877</v>
      </c>
      <c r="K447" s="13">
        <v>3821</v>
      </c>
      <c r="Y447" s="211">
        <f>(AA447-G447*Cars_fit!$B$2-H447*Cars_fit!$C$2-I447*Cars_fit!$D$2-J447*Cars_fit!$E$2-K447*Cars_fit!$F$2)</f>
        <v>2808.3675522119661</v>
      </c>
      <c r="Z447" s="211">
        <f>C447*Chls_fit!$B$2+D447*Chls_fit!$C$2+E447*Chls_fit!$D$2+F447*Chls_fit!$E$2+G447*Cars_fit!$B$2+H447*Cars_fit!$C$2+I447*Cars_fit!$D$2+J447*Cars_fit!$E$2+K447*Cars_fit!$F$2</f>
        <v>35923.088692599929</v>
      </c>
      <c r="AA447" s="213">
        <f>(B447-C447*Chls_fit!$B$2-D447*Chls_fit!$C$2-E447*Chls_fit!$D$2-F447*Chls_fit!$E$2)</f>
        <v>2928.2743014738749</v>
      </c>
      <c r="AE447" s="36"/>
    </row>
    <row r="448" spans="1:31" x14ac:dyDescent="0.25">
      <c r="A448" s="18">
        <v>528.39999999998997</v>
      </c>
      <c r="B448" s="18">
        <f>single_sample!B448*1000000</f>
        <v>39039.356798522698</v>
      </c>
      <c r="C448" s="35">
        <v>2281</v>
      </c>
      <c r="D448" s="84">
        <v>2526</v>
      </c>
      <c r="E448" s="87">
        <v>3465</v>
      </c>
      <c r="F448" s="36">
        <v>3671</v>
      </c>
      <c r="G448" s="9">
        <v>931</v>
      </c>
      <c r="H448" s="10">
        <v>1044</v>
      </c>
      <c r="I448" s="11">
        <v>1660</v>
      </c>
      <c r="J448" s="208">
        <v>3718</v>
      </c>
      <c r="K448" s="13">
        <v>3691</v>
      </c>
      <c r="Y448" s="211">
        <f>(AA448-G448*Cars_fit!$B$2-H448*Cars_fit!$C$2-I448*Cars_fit!$D$2-J448*Cars_fit!$E$2-K448*Cars_fit!$F$2)</f>
        <v>2852.5402064566106</v>
      </c>
      <c r="Z448" s="211">
        <f>C448*Chls_fit!$B$2+D448*Chls_fit!$C$2+E448*Chls_fit!$D$2+F448*Chls_fit!$E$2+G448*Cars_fit!$B$2+H448*Cars_fit!$C$2+I448*Cars_fit!$D$2+J448*Cars_fit!$E$2+K448*Cars_fit!$F$2</f>
        <v>36186.81659206609</v>
      </c>
      <c r="AA448" s="213">
        <f>(B448-C448*Chls_fit!$B$2-D448*Chls_fit!$C$2-E448*Chls_fit!$D$2-F448*Chls_fit!$E$2)</f>
        <v>2968.7610558533938</v>
      </c>
      <c r="AE448" s="36"/>
    </row>
    <row r="449" spans="1:31" x14ac:dyDescent="0.25">
      <c r="A449" s="18">
        <v>528.79999999998995</v>
      </c>
      <c r="B449" s="18">
        <f>single_sample!B449*1000000</f>
        <v>39476.990603794598</v>
      </c>
      <c r="C449" s="35">
        <v>2283</v>
      </c>
      <c r="D449" s="84">
        <v>2550</v>
      </c>
      <c r="E449" s="87">
        <v>3498</v>
      </c>
      <c r="F449" s="36">
        <v>3727</v>
      </c>
      <c r="G449" s="9">
        <v>928</v>
      </c>
      <c r="H449" s="10">
        <v>1004</v>
      </c>
      <c r="I449" s="11">
        <v>1614</v>
      </c>
      <c r="J449" s="208">
        <v>3498</v>
      </c>
      <c r="K449" s="13">
        <v>3588</v>
      </c>
      <c r="Y449" s="211">
        <f>(AA449-G449*Cars_fit!$B$2-H449*Cars_fit!$C$2-I449*Cars_fit!$D$2-J449*Cars_fit!$E$2-K449*Cars_fit!$F$2)</f>
        <v>3057.1916691019924</v>
      </c>
      <c r="Z449" s="211">
        <f>C449*Chls_fit!$B$2+D449*Chls_fit!$C$2+E449*Chls_fit!$D$2+F449*Chls_fit!$E$2+G449*Cars_fit!$B$2+H449*Cars_fit!$C$2+I449*Cars_fit!$D$2+J449*Cars_fit!$E$2+K449*Cars_fit!$F$2</f>
        <v>36419.798934692612</v>
      </c>
      <c r="AA449" s="213">
        <f>(B449-C449*Chls_fit!$B$2-D449*Chls_fit!$C$2-E449*Chls_fit!$D$2-F449*Chls_fit!$E$2)</f>
        <v>3170.963508627698</v>
      </c>
      <c r="AE449" s="36"/>
    </row>
    <row r="450" spans="1:31" x14ac:dyDescent="0.25">
      <c r="A450" s="18">
        <v>529.19999999999004</v>
      </c>
      <c r="B450" s="18">
        <f>single_sample!B450*1000000</f>
        <v>40056.381419888297</v>
      </c>
      <c r="C450" s="35">
        <v>2331</v>
      </c>
      <c r="D450" s="84">
        <v>2577</v>
      </c>
      <c r="E450" s="87">
        <v>3546</v>
      </c>
      <c r="F450" s="36">
        <v>3761</v>
      </c>
      <c r="G450" s="9">
        <v>921</v>
      </c>
      <c r="H450" s="10">
        <v>979</v>
      </c>
      <c r="I450" s="11">
        <v>1563</v>
      </c>
      <c r="J450" s="208">
        <v>3419</v>
      </c>
      <c r="K450" s="13">
        <v>3480</v>
      </c>
      <c r="Y450" s="211">
        <f>(AA450-G450*Cars_fit!$B$2-H450*Cars_fit!$C$2-I450*Cars_fit!$D$2-J450*Cars_fit!$E$2-K450*Cars_fit!$F$2)</f>
        <v>3101.7919415970446</v>
      </c>
      <c r="Z450" s="211">
        <f>C450*Chls_fit!$B$2+D450*Chls_fit!$C$2+E450*Chls_fit!$D$2+F450*Chls_fit!$E$2+G450*Cars_fit!$B$2+H450*Cars_fit!$C$2+I450*Cars_fit!$D$2+J450*Cars_fit!$E$2+K450*Cars_fit!$F$2</f>
        <v>36954.589478291258</v>
      </c>
      <c r="AA450" s="213">
        <f>(B450-C450*Chls_fit!$B$2-D450*Chls_fit!$C$2-E450*Chls_fit!$D$2-F450*Chls_fit!$E$2)</f>
        <v>3212.8626769764574</v>
      </c>
      <c r="AE450" s="36"/>
    </row>
    <row r="451" spans="1:31" x14ac:dyDescent="0.25">
      <c r="A451" s="18">
        <v>529.59999999999002</v>
      </c>
      <c r="B451" s="18">
        <f>single_sample!B451*1000000</f>
        <v>39849.498024829802</v>
      </c>
      <c r="C451" s="35">
        <v>2365</v>
      </c>
      <c r="D451" s="84">
        <v>2613</v>
      </c>
      <c r="E451" s="87">
        <v>3619</v>
      </c>
      <c r="F451" s="36">
        <v>3842</v>
      </c>
      <c r="G451" s="9">
        <v>896</v>
      </c>
      <c r="H451" s="10">
        <v>942</v>
      </c>
      <c r="I451" s="11">
        <v>1518</v>
      </c>
      <c r="J451" s="208">
        <v>3287</v>
      </c>
      <c r="K451" s="13">
        <v>3400</v>
      </c>
      <c r="Y451" s="211">
        <f>(AA451-G451*Cars_fit!$B$2-H451*Cars_fit!$C$2-I451*Cars_fit!$D$2-J451*Cars_fit!$E$2-K451*Cars_fit!$F$2)</f>
        <v>2336.2020766328628</v>
      </c>
      <c r="Z451" s="211">
        <f>C451*Chls_fit!$B$2+D451*Chls_fit!$C$2+E451*Chls_fit!$D$2+F451*Chls_fit!$E$2+G451*Cars_fit!$B$2+H451*Cars_fit!$C$2+I451*Cars_fit!$D$2+J451*Cars_fit!$E$2+K451*Cars_fit!$F$2</f>
        <v>37513.29594819693</v>
      </c>
      <c r="AA451" s="213">
        <f>(B451-C451*Chls_fit!$B$2-D451*Chls_fit!$C$2-E451*Chls_fit!$D$2-F451*Chls_fit!$E$2)</f>
        <v>2444.5871771067614</v>
      </c>
      <c r="AE451" s="36"/>
    </row>
    <row r="452" spans="1:31" x14ac:dyDescent="0.25">
      <c r="A452" s="18">
        <v>529.99999999999</v>
      </c>
      <c r="B452" s="18">
        <f>single_sample!B452*1000000</f>
        <v>40480.165026710099</v>
      </c>
      <c r="C452" s="35">
        <v>2383</v>
      </c>
      <c r="D452" s="84">
        <v>2632</v>
      </c>
      <c r="E452" s="87">
        <v>3668</v>
      </c>
      <c r="F452" s="36">
        <v>3894</v>
      </c>
      <c r="G452" s="9">
        <v>879</v>
      </c>
      <c r="H452" s="10">
        <v>936</v>
      </c>
      <c r="I452" s="11">
        <v>1484</v>
      </c>
      <c r="J452" s="208">
        <v>3147</v>
      </c>
      <c r="K452" s="13">
        <v>3320</v>
      </c>
      <c r="Y452" s="211">
        <f>(AA452-G452*Cars_fit!$B$2-H452*Cars_fit!$C$2-I452*Cars_fit!$D$2-J452*Cars_fit!$E$2-K452*Cars_fit!$F$2)</f>
        <v>2658.6303141461813</v>
      </c>
      <c r="Z452" s="211">
        <f>C452*Chls_fit!$B$2+D452*Chls_fit!$C$2+E452*Chls_fit!$D$2+F452*Chls_fit!$E$2+G452*Cars_fit!$B$2+H452*Cars_fit!$C$2+I452*Cars_fit!$D$2+J452*Cars_fit!$E$2+K452*Cars_fit!$F$2</f>
        <v>37821.534712563924</v>
      </c>
      <c r="AA452" s="213">
        <f>(B452-C452*Chls_fit!$B$2-D452*Chls_fit!$C$2-E452*Chls_fit!$D$2-F452*Chls_fit!$E$2)</f>
        <v>2764.6062665859386</v>
      </c>
      <c r="AE452" s="36"/>
    </row>
    <row r="453" spans="1:31" x14ac:dyDescent="0.25">
      <c r="A453" s="18">
        <v>530.39999999998997</v>
      </c>
      <c r="B453" s="18">
        <f>single_sample!B453*1000000</f>
        <v>40997.120120882304</v>
      </c>
      <c r="C453" s="35">
        <v>2374</v>
      </c>
      <c r="D453" s="84">
        <v>2646</v>
      </c>
      <c r="E453" s="87">
        <v>3712</v>
      </c>
      <c r="F453" s="36">
        <v>3937</v>
      </c>
      <c r="G453" s="9">
        <v>883</v>
      </c>
      <c r="H453" s="10">
        <v>974</v>
      </c>
      <c r="I453" s="11">
        <v>1484</v>
      </c>
      <c r="J453" s="208">
        <v>3018</v>
      </c>
      <c r="K453" s="13">
        <v>3265</v>
      </c>
      <c r="Y453" s="211">
        <f>(AA453-G453*Cars_fit!$B$2-H453*Cars_fit!$C$2-I453*Cars_fit!$D$2-J453*Cars_fit!$E$2-K453*Cars_fit!$F$2)</f>
        <v>3079.8224783784576</v>
      </c>
      <c r="Z453" s="211">
        <f>C453*Chls_fit!$B$2+D453*Chls_fit!$C$2+E453*Chls_fit!$D$2+F453*Chls_fit!$E$2+G453*Cars_fit!$B$2+H453*Cars_fit!$C$2+I453*Cars_fit!$D$2+J453*Cars_fit!$E$2+K453*Cars_fit!$F$2</f>
        <v>37917.297642503843</v>
      </c>
      <c r="AA453" s="213">
        <f>(B453-C453*Chls_fit!$B$2-D453*Chls_fit!$C$2-E453*Chls_fit!$D$2-F453*Chls_fit!$E$2)</f>
        <v>3184.6843150190739</v>
      </c>
      <c r="AE453" s="36"/>
    </row>
    <row r="454" spans="1:31" x14ac:dyDescent="0.25">
      <c r="A454" s="18">
        <v>530.79999999998995</v>
      </c>
      <c r="B454" s="18">
        <f>single_sample!B454*1000000</f>
        <v>40538.400492840003</v>
      </c>
      <c r="C454" s="35">
        <v>2396</v>
      </c>
      <c r="D454" s="84">
        <v>2661</v>
      </c>
      <c r="E454" s="87">
        <v>3738</v>
      </c>
      <c r="F454" s="36">
        <v>3976</v>
      </c>
      <c r="G454" s="9">
        <v>840</v>
      </c>
      <c r="H454" s="10">
        <v>955</v>
      </c>
      <c r="I454" s="11">
        <v>1447</v>
      </c>
      <c r="J454" s="208">
        <v>3030</v>
      </c>
      <c r="K454" s="13">
        <v>3144</v>
      </c>
      <c r="Y454" s="211">
        <f>(AA454-G454*Cars_fit!$B$2-H454*Cars_fit!$C$2-I454*Cars_fit!$D$2-J454*Cars_fit!$E$2-K454*Cars_fit!$F$2)</f>
        <v>2340.4433482260074</v>
      </c>
      <c r="Z454" s="211">
        <f>C454*Chls_fit!$B$2+D454*Chls_fit!$C$2+E454*Chls_fit!$D$2+F454*Chls_fit!$E$2+G454*Cars_fit!$B$2+H454*Cars_fit!$C$2+I454*Cars_fit!$D$2+J454*Cars_fit!$E$2+K454*Cars_fit!$F$2</f>
        <v>38197.957144614003</v>
      </c>
      <c r="AA454" s="213">
        <f>(B454-C454*Chls_fit!$B$2-D454*Chls_fit!$C$2-E454*Chls_fit!$D$2-F454*Chls_fit!$E$2)</f>
        <v>2441.0638776163787</v>
      </c>
      <c r="AE454" s="36"/>
    </row>
    <row r="455" spans="1:31" x14ac:dyDescent="0.25">
      <c r="A455" s="18">
        <v>531.19999999999004</v>
      </c>
      <c r="B455" s="18">
        <f>single_sample!B455*1000000</f>
        <v>41753.637230513101</v>
      </c>
      <c r="C455" s="35">
        <v>2448</v>
      </c>
      <c r="D455" s="84">
        <v>2681</v>
      </c>
      <c r="E455" s="87">
        <v>3810</v>
      </c>
      <c r="F455" s="36">
        <v>4067</v>
      </c>
      <c r="G455" s="9">
        <v>842</v>
      </c>
      <c r="H455" s="10">
        <v>903</v>
      </c>
      <c r="I455" s="11">
        <v>1402</v>
      </c>
      <c r="J455" s="208">
        <v>3004</v>
      </c>
      <c r="K455" s="13">
        <v>3056</v>
      </c>
      <c r="Y455" s="211">
        <f>(AA455-G455*Cars_fit!$B$2-H455*Cars_fit!$C$2-I455*Cars_fit!$D$2-J455*Cars_fit!$E$2-K455*Cars_fit!$F$2)</f>
        <v>2979.6723925572473</v>
      </c>
      <c r="Z455" s="211">
        <f>C455*Chls_fit!$B$2+D455*Chls_fit!$C$2+E455*Chls_fit!$D$2+F455*Chls_fit!$E$2+G455*Cars_fit!$B$2+H455*Cars_fit!$C$2+I455*Cars_fit!$D$2+J455*Cars_fit!$E$2+K455*Cars_fit!$F$2</f>
        <v>38773.964837955849</v>
      </c>
      <c r="AA455" s="213">
        <f>(B455-C455*Chls_fit!$B$2-D455*Chls_fit!$C$2-E455*Chls_fit!$D$2-F455*Chls_fit!$E$2)</f>
        <v>3078.3582688897382</v>
      </c>
      <c r="AE455" s="36"/>
    </row>
    <row r="456" spans="1:31" x14ac:dyDescent="0.25">
      <c r="A456" s="18">
        <v>531.59999999999002</v>
      </c>
      <c r="B456" s="18">
        <f>single_sample!B456*1000000</f>
        <v>41684.914334454799</v>
      </c>
      <c r="C456" s="35">
        <v>2469</v>
      </c>
      <c r="D456" s="84">
        <v>2700</v>
      </c>
      <c r="E456" s="87">
        <v>3871</v>
      </c>
      <c r="F456" s="36">
        <v>4110</v>
      </c>
      <c r="G456" s="9">
        <v>846</v>
      </c>
      <c r="H456" s="10">
        <v>921</v>
      </c>
      <c r="I456" s="11">
        <v>1383</v>
      </c>
      <c r="J456" s="208">
        <v>2895</v>
      </c>
      <c r="K456" s="13">
        <v>2989</v>
      </c>
      <c r="Y456" s="211">
        <f>(AA456-G456*Cars_fit!$B$2-H456*Cars_fit!$C$2-I456*Cars_fit!$D$2-J456*Cars_fit!$E$2-K456*Cars_fit!$F$2)</f>
        <v>2582.4737464194468</v>
      </c>
      <c r="Z456" s="211">
        <f>C456*Chls_fit!$B$2+D456*Chls_fit!$C$2+E456*Chls_fit!$D$2+F456*Chls_fit!$E$2+G456*Cars_fit!$B$2+H456*Cars_fit!$C$2+I456*Cars_fit!$D$2+J456*Cars_fit!$E$2+K456*Cars_fit!$F$2</f>
        <v>39102.440588035344</v>
      </c>
      <c r="AA456" s="213">
        <f>(B456-C456*Chls_fit!$B$2-D456*Chls_fit!$C$2-E456*Chls_fit!$D$2-F456*Chls_fit!$E$2)</f>
        <v>2679.7722649379243</v>
      </c>
      <c r="AE456" s="36"/>
    </row>
    <row r="457" spans="1:31" x14ac:dyDescent="0.25">
      <c r="A457" s="18">
        <v>531.99999999999</v>
      </c>
      <c r="B457" s="18">
        <f>single_sample!B457*1000000</f>
        <v>42367.0514593646</v>
      </c>
      <c r="C457" s="35">
        <v>2474</v>
      </c>
      <c r="D457" s="84">
        <v>2721</v>
      </c>
      <c r="E457" s="87">
        <v>3913</v>
      </c>
      <c r="F457" s="36">
        <v>4178</v>
      </c>
      <c r="G457" s="9">
        <v>832</v>
      </c>
      <c r="H457" s="10">
        <v>876</v>
      </c>
      <c r="I457" s="11">
        <v>1339</v>
      </c>
      <c r="J457" s="208">
        <v>2701</v>
      </c>
      <c r="K457" s="13">
        <v>2949</v>
      </c>
      <c r="Y457" s="211">
        <f>(AA457-G457*Cars_fit!$B$2-H457*Cars_fit!$C$2-I457*Cars_fit!$D$2-J457*Cars_fit!$E$2-K457*Cars_fit!$F$2)</f>
        <v>3015.9333351904188</v>
      </c>
      <c r="Z457" s="211">
        <f>C457*Chls_fit!$B$2+D457*Chls_fit!$C$2+E457*Chls_fit!$D$2+F457*Chls_fit!$E$2+G457*Cars_fit!$B$2+H457*Cars_fit!$C$2+I457*Cars_fit!$D$2+J457*Cars_fit!$E$2+K457*Cars_fit!$F$2</f>
        <v>39351.11812417418</v>
      </c>
      <c r="AA457" s="213">
        <f>(B457-C457*Chls_fit!$B$2-D457*Chls_fit!$C$2-E457*Chls_fit!$D$2-F457*Chls_fit!$E$2)</f>
        <v>3111.8371949677571</v>
      </c>
      <c r="AE457" s="36"/>
    </row>
    <row r="458" spans="1:31" x14ac:dyDescent="0.25">
      <c r="A458" s="18">
        <v>532.39999999998997</v>
      </c>
      <c r="B458" s="18">
        <f>single_sample!B458*1000000</f>
        <v>42582.120593766696</v>
      </c>
      <c r="C458" s="35">
        <v>2474</v>
      </c>
      <c r="D458" s="84">
        <v>2730</v>
      </c>
      <c r="E458" s="87">
        <v>3974</v>
      </c>
      <c r="F458" s="36">
        <v>4212</v>
      </c>
      <c r="G458" s="9">
        <v>807</v>
      </c>
      <c r="H458" s="10">
        <v>863</v>
      </c>
      <c r="I458" s="11">
        <v>1313</v>
      </c>
      <c r="J458" s="208">
        <v>2575</v>
      </c>
      <c r="K458" s="13">
        <v>2888</v>
      </c>
      <c r="Y458" s="211">
        <f>(AA458-G458*Cars_fit!$B$2-H458*Cars_fit!$C$2-I458*Cars_fit!$D$2-J458*Cars_fit!$E$2-K458*Cars_fit!$F$2)</f>
        <v>3108.8169426722366</v>
      </c>
      <c r="Z458" s="211">
        <f>C458*Chls_fit!$B$2+D458*Chls_fit!$C$2+E458*Chls_fit!$D$2+F458*Chls_fit!$E$2+G458*Cars_fit!$B$2+H458*Cars_fit!$C$2+I458*Cars_fit!$D$2+J458*Cars_fit!$E$2+K458*Cars_fit!$F$2</f>
        <v>39473.303651094458</v>
      </c>
      <c r="AA458" s="213">
        <f>(B458-C458*Chls_fit!$B$2-D458*Chls_fit!$C$2-E458*Chls_fit!$D$2-F458*Chls_fit!$E$2)</f>
        <v>3202.4678007342745</v>
      </c>
      <c r="AE458" s="36"/>
    </row>
    <row r="459" spans="1:31" x14ac:dyDescent="0.25">
      <c r="A459" s="18">
        <v>532.79999999998995</v>
      </c>
      <c r="B459" s="18">
        <f>single_sample!B459*1000000</f>
        <v>42600.096321010496</v>
      </c>
      <c r="C459" s="35">
        <v>2516</v>
      </c>
      <c r="D459" s="84">
        <v>2741</v>
      </c>
      <c r="E459" s="87">
        <v>4036</v>
      </c>
      <c r="F459" s="36">
        <v>4271</v>
      </c>
      <c r="G459" s="9">
        <v>788</v>
      </c>
      <c r="H459" s="10">
        <v>833</v>
      </c>
      <c r="I459" s="11">
        <v>1273</v>
      </c>
      <c r="J459" s="208">
        <v>2494</v>
      </c>
      <c r="K459" s="13">
        <v>2810</v>
      </c>
      <c r="Y459" s="211">
        <f>(AA459-G459*Cars_fit!$B$2-H459*Cars_fit!$C$2-I459*Cars_fit!$D$2-J459*Cars_fit!$E$2-K459*Cars_fit!$F$2)</f>
        <v>2705.4246514525976</v>
      </c>
      <c r="Z459" s="211">
        <f>C459*Chls_fit!$B$2+D459*Chls_fit!$C$2+E459*Chls_fit!$D$2+F459*Chls_fit!$E$2+G459*Cars_fit!$B$2+H459*Cars_fit!$C$2+I459*Cars_fit!$D$2+J459*Cars_fit!$E$2+K459*Cars_fit!$F$2</f>
        <v>39894.671669557902</v>
      </c>
      <c r="AA459" s="213">
        <f>(B459-C459*Chls_fit!$B$2-D459*Chls_fit!$C$2-E459*Chls_fit!$D$2-F459*Chls_fit!$E$2)</f>
        <v>2796.6427800984629</v>
      </c>
      <c r="AE459" s="36"/>
    </row>
    <row r="460" spans="1:31" x14ac:dyDescent="0.25">
      <c r="A460" s="18">
        <v>533.19999999999004</v>
      </c>
      <c r="B460" s="18">
        <f>single_sample!B460*1000000</f>
        <v>43093.175297119997</v>
      </c>
      <c r="C460" s="35">
        <v>2517</v>
      </c>
      <c r="D460" s="84">
        <v>2754</v>
      </c>
      <c r="E460" s="87">
        <v>4101</v>
      </c>
      <c r="F460" s="36">
        <v>4346</v>
      </c>
      <c r="G460" s="9">
        <v>764</v>
      </c>
      <c r="H460" s="10">
        <v>803</v>
      </c>
      <c r="I460" s="11">
        <v>1232</v>
      </c>
      <c r="J460" s="208">
        <v>2470</v>
      </c>
      <c r="K460" s="13">
        <v>2756</v>
      </c>
      <c r="Y460" s="211">
        <f>(AA460-G460*Cars_fit!$B$2-H460*Cars_fit!$C$2-I460*Cars_fit!$D$2-J460*Cars_fit!$E$2-K460*Cars_fit!$F$2)</f>
        <v>3008.0832918246497</v>
      </c>
      <c r="Z460" s="211">
        <f>C460*Chls_fit!$B$2+D460*Chls_fit!$C$2+E460*Chls_fit!$D$2+F460*Chls_fit!$E$2+G460*Cars_fit!$B$2+H460*Cars_fit!$C$2+I460*Cars_fit!$D$2+J460*Cars_fit!$E$2+K460*Cars_fit!$F$2</f>
        <v>40085.092005295352</v>
      </c>
      <c r="AA460" s="213">
        <f>(B460-C460*Chls_fit!$B$2-D460*Chls_fit!$C$2-E460*Chls_fit!$D$2-F460*Chls_fit!$E$2)</f>
        <v>3097.2423707894777</v>
      </c>
      <c r="AE460" s="36"/>
    </row>
    <row r="461" spans="1:31" x14ac:dyDescent="0.25">
      <c r="A461" s="18">
        <v>533.59999999999002</v>
      </c>
      <c r="B461" s="18">
        <f>single_sample!B461*1000000</f>
        <v>43127.0165497454</v>
      </c>
      <c r="C461" s="35">
        <v>2530</v>
      </c>
      <c r="D461" s="84">
        <v>2760</v>
      </c>
      <c r="E461" s="87">
        <v>4138</v>
      </c>
      <c r="F461" s="36">
        <v>4391</v>
      </c>
      <c r="G461" s="9">
        <v>807</v>
      </c>
      <c r="H461" s="10">
        <v>805</v>
      </c>
      <c r="I461" s="11">
        <v>1223</v>
      </c>
      <c r="J461" s="208">
        <v>2375</v>
      </c>
      <c r="K461" s="13">
        <v>2686</v>
      </c>
      <c r="Y461" s="211">
        <f>(AA461-G461*Cars_fit!$B$2-H461*Cars_fit!$C$2-I461*Cars_fit!$D$2-J461*Cars_fit!$E$2-K461*Cars_fit!$F$2)</f>
        <v>2861.1852763958636</v>
      </c>
      <c r="Z461" s="211">
        <f>C461*Chls_fit!$B$2+D461*Chls_fit!$C$2+E461*Chls_fit!$D$2+F461*Chls_fit!$E$2+G461*Cars_fit!$B$2+H461*Cars_fit!$C$2+I461*Cars_fit!$D$2+J461*Cars_fit!$E$2+K461*Cars_fit!$F$2</f>
        <v>40265.83127334954</v>
      </c>
      <c r="AA461" s="213">
        <f>(B461-C461*Chls_fit!$B$2-D461*Chls_fit!$C$2-E461*Chls_fit!$D$2-F461*Chls_fit!$E$2)</f>
        <v>2950.2365605408995</v>
      </c>
      <c r="AE461" s="36"/>
    </row>
    <row r="462" spans="1:31" x14ac:dyDescent="0.25">
      <c r="A462" s="18">
        <v>533.99999999999</v>
      </c>
      <c r="B462" s="18">
        <f>single_sample!B462*1000000</f>
        <v>43251.811442694001</v>
      </c>
      <c r="C462" s="35">
        <v>2552</v>
      </c>
      <c r="D462" s="84">
        <v>2768</v>
      </c>
      <c r="E462" s="87">
        <v>4196</v>
      </c>
      <c r="F462" s="36">
        <v>4453</v>
      </c>
      <c r="G462" s="9">
        <v>759</v>
      </c>
      <c r="H462" s="10">
        <v>789</v>
      </c>
      <c r="I462" s="11">
        <v>1187</v>
      </c>
      <c r="J462" s="208">
        <v>2337</v>
      </c>
      <c r="K462" s="13">
        <v>2635</v>
      </c>
      <c r="Y462" s="211">
        <f>(AA462-G462*Cars_fit!$B$2-H462*Cars_fit!$C$2-I462*Cars_fit!$D$2-J462*Cars_fit!$E$2-K462*Cars_fit!$F$2)</f>
        <v>2711.137931778962</v>
      </c>
      <c r="Z462" s="211">
        <f>C462*Chls_fit!$B$2+D462*Chls_fit!$C$2+E462*Chls_fit!$D$2+F462*Chls_fit!$E$2+G462*Cars_fit!$B$2+H462*Cars_fit!$C$2+I462*Cars_fit!$D$2+J462*Cars_fit!$E$2+K462*Cars_fit!$F$2</f>
        <v>40540.67351091504</v>
      </c>
      <c r="AA462" s="213">
        <f>(B462-C462*Chls_fit!$B$2-D462*Chls_fit!$C$2-E462*Chls_fit!$D$2-F462*Chls_fit!$E$2)</f>
        <v>2797.3690161325621</v>
      </c>
      <c r="AE462" s="36"/>
    </row>
    <row r="463" spans="1:31" x14ac:dyDescent="0.25">
      <c r="A463" s="18">
        <v>534.39999999998997</v>
      </c>
      <c r="B463" s="18">
        <f>single_sample!B463*1000000</f>
        <v>43392.103614372601</v>
      </c>
      <c r="C463" s="35">
        <v>2557</v>
      </c>
      <c r="D463" s="84">
        <v>2774</v>
      </c>
      <c r="E463" s="87">
        <v>4252</v>
      </c>
      <c r="F463" s="36">
        <v>4495</v>
      </c>
      <c r="G463" s="9">
        <v>738</v>
      </c>
      <c r="H463" s="10">
        <v>798</v>
      </c>
      <c r="I463" s="11">
        <v>1176</v>
      </c>
      <c r="J463" s="208">
        <v>2252</v>
      </c>
      <c r="K463" s="13">
        <v>2566</v>
      </c>
      <c r="Y463" s="211">
        <f>(AA463-G463*Cars_fit!$B$2-H463*Cars_fit!$C$2-I463*Cars_fit!$D$2-J463*Cars_fit!$E$2-K463*Cars_fit!$F$2)</f>
        <v>2713.9857665703653</v>
      </c>
      <c r="Z463" s="211">
        <f>C463*Chls_fit!$B$2+D463*Chls_fit!$C$2+E463*Chls_fit!$D$2+F463*Chls_fit!$E$2+G463*Cars_fit!$B$2+H463*Cars_fit!$C$2+I463*Cars_fit!$D$2+J463*Cars_fit!$E$2+K463*Cars_fit!$F$2</f>
        <v>40678.117847802234</v>
      </c>
      <c r="AA463" s="213">
        <f>(B463-C463*Chls_fit!$B$2-D463*Chls_fit!$C$2-E463*Chls_fit!$D$2-F463*Chls_fit!$E$2)</f>
        <v>2797.9199313011036</v>
      </c>
      <c r="AE463" s="36"/>
    </row>
    <row r="464" spans="1:31" x14ac:dyDescent="0.25">
      <c r="A464" s="18">
        <v>534.79999999998904</v>
      </c>
      <c r="B464" s="18">
        <f>single_sample!B464*1000000</f>
        <v>43373.464677203701</v>
      </c>
      <c r="C464" s="35">
        <v>2597</v>
      </c>
      <c r="D464" s="84">
        <v>2790</v>
      </c>
      <c r="E464" s="87">
        <v>4313</v>
      </c>
      <c r="F464" s="36">
        <v>4560</v>
      </c>
      <c r="G464" s="9">
        <v>739</v>
      </c>
      <c r="H464" s="10">
        <v>774</v>
      </c>
      <c r="I464" s="11">
        <v>1147</v>
      </c>
      <c r="J464" s="208">
        <v>2246</v>
      </c>
      <c r="K464" s="13">
        <v>2540</v>
      </c>
      <c r="Y464" s="211">
        <f>(AA464-G464*Cars_fit!$B$2-H464*Cars_fit!$C$2-I464*Cars_fit!$D$2-J464*Cars_fit!$E$2-K464*Cars_fit!$F$2)</f>
        <v>2247.8256216305417</v>
      </c>
      <c r="Z464" s="211">
        <f>C464*Chls_fit!$B$2+D464*Chls_fit!$C$2+E464*Chls_fit!$D$2+F464*Chls_fit!$E$2+G464*Cars_fit!$B$2+H464*Cars_fit!$C$2+I464*Cars_fit!$D$2+J464*Cars_fit!$E$2+K464*Cars_fit!$F$2</f>
        <v>41125.639055573156</v>
      </c>
      <c r="AA464" s="213">
        <f>(B464-C464*Chls_fit!$B$2-D464*Chls_fit!$C$2-E464*Chls_fit!$D$2-F464*Chls_fit!$E$2)</f>
        <v>2331.2023228546468</v>
      </c>
      <c r="AE464" s="36"/>
    </row>
    <row r="465" spans="1:31" x14ac:dyDescent="0.25">
      <c r="A465" s="18">
        <v>535.19999999998902</v>
      </c>
      <c r="B465" s="18">
        <f>single_sample!B465*1000000</f>
        <v>43707.636898809404</v>
      </c>
      <c r="C465" s="35">
        <v>2588</v>
      </c>
      <c r="D465" s="84">
        <v>2779</v>
      </c>
      <c r="E465" s="87">
        <v>4359</v>
      </c>
      <c r="F465" s="36">
        <v>4607</v>
      </c>
      <c r="G465" s="9">
        <v>753</v>
      </c>
      <c r="H465" s="10">
        <v>763</v>
      </c>
      <c r="I465" s="11">
        <v>1134</v>
      </c>
      <c r="J465" s="208">
        <v>2147</v>
      </c>
      <c r="K465" s="13">
        <v>2485</v>
      </c>
      <c r="Y465" s="211">
        <f>(AA465-G465*Cars_fit!$B$2-H465*Cars_fit!$C$2-I465*Cars_fit!$D$2-J465*Cars_fit!$E$2-K465*Cars_fit!$F$2)</f>
        <v>2644.9626735085531</v>
      </c>
      <c r="Z465" s="211">
        <f>C465*Chls_fit!$B$2+D465*Chls_fit!$C$2+E465*Chls_fit!$D$2+F465*Chls_fit!$E$2+G465*Cars_fit!$B$2+H465*Cars_fit!$C$2+I465*Cars_fit!$D$2+J465*Cars_fit!$E$2+K465*Cars_fit!$F$2</f>
        <v>41062.674225300849</v>
      </c>
      <c r="AA465" s="213">
        <f>(B465-C465*Chls_fit!$B$2-D465*Chls_fit!$C$2-E465*Chls_fit!$D$2-F465*Chls_fit!$E$2)</f>
        <v>2727.5708675227315</v>
      </c>
      <c r="AE465" s="36"/>
    </row>
    <row r="466" spans="1:31" x14ac:dyDescent="0.25">
      <c r="A466" s="18">
        <v>535.599999999989</v>
      </c>
      <c r="B466" s="18">
        <f>single_sample!B466*1000000</f>
        <v>44056.742819331099</v>
      </c>
      <c r="C466" s="35">
        <v>2593</v>
      </c>
      <c r="D466" s="84">
        <v>2796</v>
      </c>
      <c r="E466" s="87">
        <v>4412</v>
      </c>
      <c r="F466" s="36">
        <v>4667</v>
      </c>
      <c r="G466" s="9">
        <v>715</v>
      </c>
      <c r="H466" s="10">
        <v>724</v>
      </c>
      <c r="I466" s="11">
        <v>1088</v>
      </c>
      <c r="J466" s="208">
        <v>2101</v>
      </c>
      <c r="K466" s="13">
        <v>2441</v>
      </c>
      <c r="Y466" s="211">
        <f>(AA466-G466*Cars_fit!$B$2-H466*Cars_fit!$C$2-I466*Cars_fit!$D$2-J466*Cars_fit!$E$2-K466*Cars_fit!$F$2)</f>
        <v>2772.0479024484716</v>
      </c>
      <c r="Z466" s="211">
        <f>C466*Chls_fit!$B$2+D466*Chls_fit!$C$2+E466*Chls_fit!$D$2+F466*Chls_fit!$E$2+G466*Cars_fit!$B$2+H466*Cars_fit!$C$2+I466*Cars_fit!$D$2+J466*Cars_fit!$E$2+K466*Cars_fit!$F$2</f>
        <v>41284.694916882625</v>
      </c>
      <c r="AA466" s="213">
        <f>(B466-C466*Chls_fit!$B$2-D466*Chls_fit!$C$2-E466*Chls_fit!$D$2-F466*Chls_fit!$E$2)</f>
        <v>2852.3408964357714</v>
      </c>
      <c r="AE466" s="36"/>
    </row>
    <row r="467" spans="1:31" x14ac:dyDescent="0.25">
      <c r="A467" s="18">
        <v>535.99999999998897</v>
      </c>
      <c r="B467" s="18">
        <f>single_sample!B467*1000000</f>
        <v>43862.856683065795</v>
      </c>
      <c r="C467" s="35">
        <v>2596</v>
      </c>
      <c r="D467" s="84">
        <v>2787</v>
      </c>
      <c r="E467" s="87">
        <v>4454</v>
      </c>
      <c r="F467" s="36">
        <v>4715</v>
      </c>
      <c r="G467" s="9">
        <v>706</v>
      </c>
      <c r="H467" s="10">
        <v>717</v>
      </c>
      <c r="I467" s="11">
        <v>1064</v>
      </c>
      <c r="J467" s="208">
        <v>2009</v>
      </c>
      <c r="K467" s="13">
        <v>2400</v>
      </c>
      <c r="Y467" s="211">
        <f>(AA467-G467*Cars_fit!$B$2-H467*Cars_fit!$C$2-I467*Cars_fit!$D$2-J467*Cars_fit!$E$2-K467*Cars_fit!$F$2)</f>
        <v>2554.3573166273954</v>
      </c>
      <c r="Z467" s="211">
        <f>C467*Chls_fit!$B$2+D467*Chls_fit!$C$2+E467*Chls_fit!$D$2+F467*Chls_fit!$E$2+G467*Cars_fit!$B$2+H467*Cars_fit!$C$2+I467*Cars_fit!$D$2+J467*Cars_fit!$E$2+K467*Cars_fit!$F$2</f>
        <v>41308.499366438402</v>
      </c>
      <c r="AA467" s="213">
        <f>(B467-C467*Chls_fit!$B$2-D467*Chls_fit!$C$2-E467*Chls_fit!$D$2-F467*Chls_fit!$E$2)</f>
        <v>2633.4056860002579</v>
      </c>
      <c r="AE467" s="36"/>
    </row>
    <row r="468" spans="1:31" x14ac:dyDescent="0.25">
      <c r="A468" s="18">
        <v>536.39999999998895</v>
      </c>
      <c r="B468" s="18">
        <f>single_sample!B468*1000000</f>
        <v>43751.118242377604</v>
      </c>
      <c r="C468" s="35">
        <v>2622</v>
      </c>
      <c r="D468" s="84">
        <v>2790</v>
      </c>
      <c r="E468" s="87">
        <v>4509</v>
      </c>
      <c r="F468" s="36">
        <v>4774</v>
      </c>
      <c r="G468" s="9">
        <v>680</v>
      </c>
      <c r="H468" s="10">
        <v>700</v>
      </c>
      <c r="I468" s="11">
        <v>1041</v>
      </c>
      <c r="J468" s="208">
        <v>1963</v>
      </c>
      <c r="K468" s="13">
        <v>2351</v>
      </c>
      <c r="Y468" s="211">
        <f>(AA468-G468*Cars_fit!$B$2-H468*Cars_fit!$C$2-I468*Cars_fit!$D$2-J468*Cars_fit!$E$2-K468*Cars_fit!$F$2)</f>
        <v>2178.6894208053354</v>
      </c>
      <c r="Z468" s="211">
        <f>C468*Chls_fit!$B$2+D468*Chls_fit!$C$2+E468*Chls_fit!$D$2+F468*Chls_fit!$E$2+G468*Cars_fit!$B$2+H468*Cars_fit!$C$2+I468*Cars_fit!$D$2+J468*Cars_fit!$E$2+K468*Cars_fit!$F$2</f>
        <v>41572.42882157227</v>
      </c>
      <c r="AA468" s="213">
        <f>(B468-C468*Chls_fit!$B$2-D468*Chls_fit!$C$2-E468*Chls_fit!$D$2-F468*Chls_fit!$E$2)</f>
        <v>2255.723469618847</v>
      </c>
      <c r="AE468" s="36"/>
    </row>
    <row r="469" spans="1:31" x14ac:dyDescent="0.25">
      <c r="A469" s="18">
        <v>536.79999999998904</v>
      </c>
      <c r="B469" s="18">
        <f>single_sample!B469*1000000</f>
        <v>43940.380428569406</v>
      </c>
      <c r="C469" s="35">
        <v>2621</v>
      </c>
      <c r="D469" s="84">
        <v>2788</v>
      </c>
      <c r="E469" s="87">
        <v>4573</v>
      </c>
      <c r="F469" s="36">
        <v>4816</v>
      </c>
      <c r="G469" s="9">
        <v>696</v>
      </c>
      <c r="H469" s="10">
        <v>677</v>
      </c>
      <c r="I469" s="11">
        <v>1010</v>
      </c>
      <c r="J469" s="208">
        <v>1911</v>
      </c>
      <c r="K469" s="13">
        <v>2275</v>
      </c>
      <c r="Y469" s="211">
        <f>(AA469-G469*Cars_fit!$B$2-H469*Cars_fit!$C$2-I469*Cars_fit!$D$2-J469*Cars_fit!$E$2-K469*Cars_fit!$F$2)</f>
        <v>2314.648349530044</v>
      </c>
      <c r="Z469" s="211">
        <f>C469*Chls_fit!$B$2+D469*Chls_fit!$C$2+E469*Chls_fit!$D$2+F469*Chls_fit!$E$2+G469*Cars_fit!$B$2+H469*Cars_fit!$C$2+I469*Cars_fit!$D$2+J469*Cars_fit!$E$2+K469*Cars_fit!$F$2</f>
        <v>41625.732079039371</v>
      </c>
      <c r="AA469" s="213">
        <f>(B469-C469*Chls_fit!$B$2-D469*Chls_fit!$C$2-E469*Chls_fit!$D$2-F469*Chls_fit!$E$2)</f>
        <v>2390.5048393254469</v>
      </c>
      <c r="AE469" s="36"/>
    </row>
    <row r="470" spans="1:31" x14ac:dyDescent="0.25">
      <c r="A470" s="18">
        <v>537.19999999998902</v>
      </c>
      <c r="B470" s="18">
        <f>single_sample!B470*1000000</f>
        <v>44591.170698349895</v>
      </c>
      <c r="C470" s="35">
        <v>2602</v>
      </c>
      <c r="D470" s="84">
        <v>2777</v>
      </c>
      <c r="E470" s="87">
        <v>4617</v>
      </c>
      <c r="F470" s="36">
        <v>4855</v>
      </c>
      <c r="G470" s="9">
        <v>685</v>
      </c>
      <c r="H470" s="10">
        <v>692</v>
      </c>
      <c r="I470" s="11">
        <v>1007</v>
      </c>
      <c r="J470" s="208">
        <v>1811</v>
      </c>
      <c r="K470" s="13">
        <v>2208</v>
      </c>
      <c r="Y470" s="211">
        <f>(AA470-G470*Cars_fit!$B$2-H470*Cars_fit!$C$2-I470*Cars_fit!$D$2-J470*Cars_fit!$E$2-K470*Cars_fit!$F$2)</f>
        <v>3100.4548117227191</v>
      </c>
      <c r="Z470" s="211">
        <f>C470*Chls_fit!$B$2+D470*Chls_fit!$C$2+E470*Chls_fit!$D$2+F470*Chls_fit!$E$2+G470*Cars_fit!$B$2+H470*Cars_fit!$C$2+I470*Cars_fit!$D$2+J470*Cars_fit!$E$2+K470*Cars_fit!$F$2</f>
        <v>41490.715886627178</v>
      </c>
      <c r="AA470" s="213">
        <f>(B470-C470*Chls_fit!$B$2-D470*Chls_fit!$C$2-E470*Chls_fit!$D$2-F470*Chls_fit!$E$2)</f>
        <v>3174.4055308202869</v>
      </c>
      <c r="AE470" s="36"/>
    </row>
    <row r="471" spans="1:31" x14ac:dyDescent="0.25">
      <c r="A471" s="18">
        <v>537.599999999989</v>
      </c>
      <c r="B471" s="18">
        <f>single_sample!B471*1000000</f>
        <v>44268.261713286694</v>
      </c>
      <c r="C471" s="35">
        <v>2638</v>
      </c>
      <c r="D471" s="84">
        <v>2794</v>
      </c>
      <c r="E471" s="87">
        <v>4682</v>
      </c>
      <c r="F471" s="36">
        <v>4928</v>
      </c>
      <c r="G471" s="9">
        <v>653</v>
      </c>
      <c r="H471" s="10">
        <v>649</v>
      </c>
      <c r="I471" s="11">
        <v>964</v>
      </c>
      <c r="J471" s="208">
        <v>1748</v>
      </c>
      <c r="K471" s="13">
        <v>2187</v>
      </c>
      <c r="Y471" s="211">
        <f>(AA471-G471*Cars_fit!$B$2-H471*Cars_fit!$C$2-I471*Cars_fit!$D$2-J471*Cars_fit!$E$2-K471*Cars_fit!$F$2)</f>
        <v>2340.8444748219154</v>
      </c>
      <c r="Z471" s="211">
        <f>C471*Chls_fit!$B$2+D471*Chls_fit!$C$2+E471*Chls_fit!$D$2+F471*Chls_fit!$E$2+G471*Cars_fit!$B$2+H471*Cars_fit!$C$2+I471*Cars_fit!$D$2+J471*Cars_fit!$E$2+K471*Cars_fit!$F$2</f>
        <v>41927.417238464775</v>
      </c>
      <c r="AA471" s="213">
        <f>(B471-C471*Chls_fit!$B$2-D471*Chls_fit!$C$2-E471*Chls_fit!$D$2-F471*Chls_fit!$E$2)</f>
        <v>2413.2110729079704</v>
      </c>
      <c r="AE471" s="36"/>
    </row>
    <row r="472" spans="1:31" x14ac:dyDescent="0.25">
      <c r="A472" s="18">
        <v>537.99999999998897</v>
      </c>
      <c r="B472" s="18">
        <f>single_sample!B472*1000000</f>
        <v>44432.1066796046</v>
      </c>
      <c r="C472" s="35">
        <v>2635</v>
      </c>
      <c r="D472" s="84">
        <v>2780</v>
      </c>
      <c r="E472" s="87">
        <v>4729</v>
      </c>
      <c r="F472" s="36">
        <v>4949</v>
      </c>
      <c r="G472" s="9">
        <v>651</v>
      </c>
      <c r="H472" s="10">
        <v>665</v>
      </c>
      <c r="I472" s="11">
        <v>964</v>
      </c>
      <c r="J472" s="208">
        <v>1707</v>
      </c>
      <c r="K472" s="13">
        <v>2149</v>
      </c>
      <c r="Y472" s="211">
        <f>(AA472-G472*Cars_fit!$B$2-H472*Cars_fit!$C$2-I472*Cars_fit!$D$2-J472*Cars_fit!$E$2-K472*Cars_fit!$F$2)</f>
        <v>2569.8502314759226</v>
      </c>
      <c r="Z472" s="211">
        <f>C472*Chls_fit!$B$2+D472*Chls_fit!$C$2+E472*Chls_fit!$D$2+F472*Chls_fit!$E$2+G472*Cars_fit!$B$2+H472*Cars_fit!$C$2+I472*Cars_fit!$D$2+J472*Cars_fit!$E$2+K472*Cars_fit!$F$2</f>
        <v>41862.256448128683</v>
      </c>
      <c r="AA472" s="213">
        <f>(B472-C472*Chls_fit!$B$2-D472*Chls_fit!$C$2-E472*Chls_fit!$D$2-F472*Chls_fit!$E$2)</f>
        <v>2641.282441463708</v>
      </c>
      <c r="AE472" s="36"/>
    </row>
    <row r="473" spans="1:31" x14ac:dyDescent="0.25">
      <c r="A473" s="18">
        <v>538.39999999998895</v>
      </c>
      <c r="B473" s="18">
        <f>single_sample!B473*1000000</f>
        <v>44714.852424459204</v>
      </c>
      <c r="C473" s="35">
        <v>2645</v>
      </c>
      <c r="D473" s="84">
        <v>2782</v>
      </c>
      <c r="E473" s="87">
        <v>4784</v>
      </c>
      <c r="F473" s="36">
        <v>5002</v>
      </c>
      <c r="G473" s="9">
        <v>677</v>
      </c>
      <c r="H473" s="10">
        <v>669</v>
      </c>
      <c r="I473" s="11">
        <v>953</v>
      </c>
      <c r="J473" s="208">
        <v>1679</v>
      </c>
      <c r="K473" s="13">
        <v>2096</v>
      </c>
      <c r="Y473" s="211">
        <f>(AA473-G473*Cars_fit!$B$2-H473*Cars_fit!$C$2-I473*Cars_fit!$D$2-J473*Cars_fit!$E$2-K473*Cars_fit!$F$2)</f>
        <v>2699.4820070449682</v>
      </c>
      <c r="Z473" s="211">
        <f>C473*Chls_fit!$B$2+D473*Chls_fit!$C$2+E473*Chls_fit!$D$2+F473*Chls_fit!$E$2+G473*Cars_fit!$B$2+H473*Cars_fit!$C$2+I473*Cars_fit!$D$2+J473*Cars_fit!$E$2+K473*Cars_fit!$F$2</f>
        <v>42015.37041741424</v>
      </c>
      <c r="AA473" s="213">
        <f>(B473-C473*Chls_fit!$B$2-D473*Chls_fit!$C$2-E473*Chls_fit!$D$2-F473*Chls_fit!$E$2)</f>
        <v>2770.6059804656975</v>
      </c>
      <c r="AE473" s="36"/>
    </row>
    <row r="474" spans="1:31" x14ac:dyDescent="0.25">
      <c r="A474" s="18">
        <v>538.79999999998904</v>
      </c>
      <c r="B474" s="18">
        <f>single_sample!B474*1000000</f>
        <v>44612.786938074503</v>
      </c>
      <c r="C474" s="35">
        <v>2628</v>
      </c>
      <c r="D474" s="84">
        <v>2772</v>
      </c>
      <c r="E474" s="87">
        <v>4825</v>
      </c>
      <c r="F474" s="36">
        <v>5041</v>
      </c>
      <c r="G474" s="9">
        <v>652</v>
      </c>
      <c r="H474" s="10">
        <v>661</v>
      </c>
      <c r="I474" s="11">
        <v>936</v>
      </c>
      <c r="J474" s="208">
        <v>1574</v>
      </c>
      <c r="K474" s="13">
        <v>2042</v>
      </c>
      <c r="Y474" s="211">
        <f>(AA474-G474*Cars_fit!$B$2-H474*Cars_fit!$C$2-I474*Cars_fit!$D$2-J474*Cars_fit!$E$2-K474*Cars_fit!$F$2)</f>
        <v>2715.3121429260891</v>
      </c>
      <c r="Z474" s="211">
        <f>C474*Chls_fit!$B$2+D474*Chls_fit!$C$2+E474*Chls_fit!$D$2+F474*Chls_fit!$E$2+G474*Cars_fit!$B$2+H474*Cars_fit!$C$2+I474*Cars_fit!$D$2+J474*Cars_fit!$E$2+K474*Cars_fit!$F$2</f>
        <v>41897.47479514841</v>
      </c>
      <c r="AA474" s="213">
        <f>(B474-C474*Chls_fit!$B$2-D474*Chls_fit!$C$2-E474*Chls_fit!$D$2-F474*Chls_fit!$E$2)</f>
        <v>2784.3425058068597</v>
      </c>
      <c r="AE474" s="36"/>
    </row>
    <row r="475" spans="1:31" x14ac:dyDescent="0.25">
      <c r="A475" s="18">
        <v>539.19999999998902</v>
      </c>
      <c r="B475" s="18">
        <f>single_sample!B475*1000000</f>
        <v>44501.1853571998</v>
      </c>
      <c r="C475" s="35">
        <v>2658</v>
      </c>
      <c r="D475" s="84">
        <v>2778</v>
      </c>
      <c r="E475" s="87">
        <v>4860</v>
      </c>
      <c r="F475" s="36">
        <v>5080</v>
      </c>
      <c r="G475" s="9">
        <v>637</v>
      </c>
      <c r="H475" s="10">
        <v>667</v>
      </c>
      <c r="I475" s="11">
        <v>913</v>
      </c>
      <c r="J475" s="208">
        <v>1557</v>
      </c>
      <c r="K475" s="13">
        <v>1992</v>
      </c>
      <c r="Y475" s="211">
        <f>(AA475-G475*Cars_fit!$B$2-H475*Cars_fit!$C$2-I475*Cars_fit!$D$2-J475*Cars_fit!$E$2-K475*Cars_fit!$F$2)</f>
        <v>2323.1433950811602</v>
      </c>
      <c r="Z475" s="211">
        <f>C475*Chls_fit!$B$2+D475*Chls_fit!$C$2+E475*Chls_fit!$D$2+F475*Chls_fit!$E$2+G475*Cars_fit!$B$2+H475*Cars_fit!$C$2+I475*Cars_fit!$D$2+J475*Cars_fit!$E$2+K475*Cars_fit!$F$2</f>
        <v>42178.041962118637</v>
      </c>
      <c r="AA475" s="213">
        <f>(B475-C475*Chls_fit!$B$2-D475*Chls_fit!$C$2-E475*Chls_fit!$D$2-F475*Chls_fit!$E$2)</f>
        <v>2390.5168366828102</v>
      </c>
      <c r="AE475" s="36"/>
    </row>
    <row r="476" spans="1:31" x14ac:dyDescent="0.25">
      <c r="A476" s="18">
        <v>539.599999999989</v>
      </c>
      <c r="B476" s="18">
        <f>single_sample!B476*1000000</f>
        <v>44452.332429044996</v>
      </c>
      <c r="C476" s="35">
        <v>2641</v>
      </c>
      <c r="D476" s="84">
        <v>2757</v>
      </c>
      <c r="E476" s="87">
        <v>4897</v>
      </c>
      <c r="F476" s="36">
        <v>5133</v>
      </c>
      <c r="G476" s="9">
        <v>595</v>
      </c>
      <c r="H476" s="10">
        <v>624</v>
      </c>
      <c r="I476" s="11">
        <v>876</v>
      </c>
      <c r="J476" s="208">
        <v>1507</v>
      </c>
      <c r="K476" s="13">
        <v>1937</v>
      </c>
      <c r="Y476" s="211">
        <f>(AA476-G476*Cars_fit!$B$2-H476*Cars_fit!$C$2-I476*Cars_fit!$D$2-J476*Cars_fit!$E$2-K476*Cars_fit!$F$2)</f>
        <v>2455.9744355975631</v>
      </c>
      <c r="Z476" s="211">
        <f>C476*Chls_fit!$B$2+D476*Chls_fit!$C$2+E476*Chls_fit!$D$2+F476*Chls_fit!$E$2+G476*Cars_fit!$B$2+H476*Cars_fit!$C$2+I476*Cars_fit!$D$2+J476*Cars_fit!$E$2+K476*Cars_fit!$F$2</f>
        <v>41996.357993447433</v>
      </c>
      <c r="AA476" s="213">
        <f>(B476-C476*Chls_fit!$B$2-D476*Chls_fit!$C$2-E476*Chls_fit!$D$2-F476*Chls_fit!$E$2)</f>
        <v>2520.6439618896829</v>
      </c>
      <c r="AE476" s="36"/>
    </row>
    <row r="477" spans="1:31" x14ac:dyDescent="0.25">
      <c r="A477" s="18">
        <v>539.99999999998897</v>
      </c>
      <c r="B477" s="18">
        <f>single_sample!B477*1000000</f>
        <v>44578.7325713877</v>
      </c>
      <c r="C477" s="35">
        <v>2656</v>
      </c>
      <c r="D477" s="84">
        <v>2765</v>
      </c>
      <c r="E477" s="87">
        <v>4969</v>
      </c>
      <c r="F477" s="36">
        <v>5162</v>
      </c>
      <c r="G477" s="9">
        <v>645</v>
      </c>
      <c r="H477" s="10">
        <v>603</v>
      </c>
      <c r="I477" s="11">
        <v>867</v>
      </c>
      <c r="J477" s="208">
        <v>1466</v>
      </c>
      <c r="K477" s="13">
        <v>1866</v>
      </c>
      <c r="Y477" s="211">
        <f>(AA477-G477*Cars_fit!$B$2-H477*Cars_fit!$C$2-I477*Cars_fit!$D$2-J477*Cars_fit!$E$2-K477*Cars_fit!$F$2)</f>
        <v>2366.6952424773176</v>
      </c>
      <c r="Z477" s="211">
        <f>C477*Chls_fit!$B$2+D477*Chls_fit!$C$2+E477*Chls_fit!$D$2+F477*Chls_fit!$E$2+G477*Cars_fit!$B$2+H477*Cars_fit!$C$2+I477*Cars_fit!$D$2+J477*Cars_fit!$E$2+K477*Cars_fit!$F$2</f>
        <v>42212.037328910381</v>
      </c>
      <c r="AA477" s="213">
        <f>(B477-C477*Chls_fit!$B$2-D477*Chls_fit!$C$2-E477*Chls_fit!$D$2-F477*Chls_fit!$E$2)</f>
        <v>2431.4761297941895</v>
      </c>
      <c r="AE477" s="36"/>
    </row>
    <row r="478" spans="1:31" x14ac:dyDescent="0.25">
      <c r="A478" s="18">
        <v>540.39999999998895</v>
      </c>
      <c r="B478" s="18">
        <f>single_sample!B478*1000000</f>
        <v>44560.907174109801</v>
      </c>
      <c r="C478" s="35">
        <v>2652</v>
      </c>
      <c r="D478" s="84">
        <v>2749</v>
      </c>
      <c r="E478" s="87">
        <v>5009</v>
      </c>
      <c r="F478" s="36">
        <v>5180</v>
      </c>
      <c r="G478" s="9">
        <v>597</v>
      </c>
      <c r="H478" s="10">
        <v>616</v>
      </c>
      <c r="I478" s="11">
        <v>847</v>
      </c>
      <c r="J478" s="208">
        <v>1383</v>
      </c>
      <c r="K478" s="13">
        <v>1842</v>
      </c>
      <c r="Y478" s="211">
        <f>(AA478-G478*Cars_fit!$B$2-H478*Cars_fit!$C$2-I478*Cars_fit!$D$2-J478*Cars_fit!$E$2-K478*Cars_fit!$F$2)</f>
        <v>2441.5035799651209</v>
      </c>
      <c r="Z478" s="211">
        <f>C478*Chls_fit!$B$2+D478*Chls_fit!$C$2+E478*Chls_fit!$D$2+F478*Chls_fit!$E$2+G478*Cars_fit!$B$2+H478*Cars_fit!$C$2+I478*Cars_fit!$D$2+J478*Cars_fit!$E$2+K478*Cars_fit!$F$2</f>
        <v>42119.403594144678</v>
      </c>
      <c r="AA478" s="213">
        <f>(B478-C478*Chls_fit!$B$2-D478*Chls_fit!$C$2-E478*Chls_fit!$D$2-F478*Chls_fit!$E$2)</f>
        <v>2504.0790620240186</v>
      </c>
      <c r="AE478" s="36"/>
    </row>
    <row r="479" spans="1:31" x14ac:dyDescent="0.25">
      <c r="A479" s="18">
        <v>540.79999999998904</v>
      </c>
      <c r="B479" s="18">
        <f>single_sample!B479*1000000</f>
        <v>44493.483689988898</v>
      </c>
      <c r="C479" s="35">
        <v>2644</v>
      </c>
      <c r="D479" s="84">
        <v>2760</v>
      </c>
      <c r="E479" s="87">
        <v>5026</v>
      </c>
      <c r="F479" s="36">
        <v>5279</v>
      </c>
      <c r="G479" s="9">
        <v>596</v>
      </c>
      <c r="H479" s="10">
        <v>613</v>
      </c>
      <c r="I479" s="11">
        <v>837</v>
      </c>
      <c r="J479" s="208">
        <v>1356</v>
      </c>
      <c r="K479" s="13">
        <v>1824</v>
      </c>
      <c r="Y479" s="211">
        <f>(AA479-G479*Cars_fit!$B$2-H479*Cars_fit!$C$2-I479*Cars_fit!$D$2-J479*Cars_fit!$E$2-K479*Cars_fit!$F$2)</f>
        <v>2262.6985754768966</v>
      </c>
      <c r="Z479" s="211">
        <f>C479*Chls_fit!$B$2+D479*Chls_fit!$C$2+E479*Chls_fit!$D$2+F479*Chls_fit!$E$2+G479*Cars_fit!$B$2+H479*Cars_fit!$C$2+I479*Cars_fit!$D$2+J479*Cars_fit!$E$2+K479*Cars_fit!$F$2</f>
        <v>42230.785114512</v>
      </c>
      <c r="AA479" s="213">
        <f>(B479-C479*Chls_fit!$B$2-D479*Chls_fit!$C$2-E479*Chls_fit!$D$2-F479*Chls_fit!$E$2)</f>
        <v>2324.8296336545654</v>
      </c>
      <c r="AE479" s="36"/>
    </row>
    <row r="480" spans="1:31" x14ac:dyDescent="0.25">
      <c r="A480" s="18">
        <v>541.19999999998902</v>
      </c>
      <c r="B480" s="18">
        <f>single_sample!B480*1000000</f>
        <v>44809.000616578101</v>
      </c>
      <c r="C480" s="35">
        <v>2652</v>
      </c>
      <c r="D480" s="84">
        <v>2751</v>
      </c>
      <c r="E480" s="87">
        <v>5061</v>
      </c>
      <c r="F480" s="36">
        <v>5313</v>
      </c>
      <c r="G480" s="9">
        <v>602</v>
      </c>
      <c r="H480" s="10">
        <v>582</v>
      </c>
      <c r="I480" s="11">
        <v>811</v>
      </c>
      <c r="J480" s="208">
        <v>1294</v>
      </c>
      <c r="K480" s="13">
        <v>1801</v>
      </c>
      <c r="Y480" s="211">
        <f>(AA480-G480*Cars_fit!$B$2-H480*Cars_fit!$C$2-I480*Cars_fit!$D$2-J480*Cars_fit!$E$2-K480*Cars_fit!$F$2)</f>
        <v>2537.5391563131134</v>
      </c>
      <c r="Z480" s="211">
        <f>C480*Chls_fit!$B$2+D480*Chls_fit!$C$2+E480*Chls_fit!$D$2+F480*Chls_fit!$E$2+G480*Cars_fit!$B$2+H480*Cars_fit!$C$2+I480*Cars_fit!$D$2+J480*Cars_fit!$E$2+K480*Cars_fit!$F$2</f>
        <v>42271.461460264989</v>
      </c>
      <c r="AA480" s="213">
        <f>(B480-C480*Chls_fit!$B$2-D480*Chls_fit!$C$2-E480*Chls_fit!$D$2-F480*Chls_fit!$E$2)</f>
        <v>2599.3538657824747</v>
      </c>
      <c r="AE480" s="36"/>
    </row>
    <row r="481" spans="1:31" x14ac:dyDescent="0.25">
      <c r="A481" s="18">
        <v>541.599999999989</v>
      </c>
      <c r="B481" s="18">
        <f>single_sample!B481*1000000</f>
        <v>44825.585686888298</v>
      </c>
      <c r="C481" s="35">
        <v>2638</v>
      </c>
      <c r="D481" s="84">
        <v>2726</v>
      </c>
      <c r="E481" s="87">
        <v>5110</v>
      </c>
      <c r="F481" s="36">
        <v>5361</v>
      </c>
      <c r="G481" s="9">
        <v>579</v>
      </c>
      <c r="H481" s="10">
        <v>613</v>
      </c>
      <c r="I481" s="11">
        <v>822</v>
      </c>
      <c r="J481" s="208">
        <v>1260</v>
      </c>
      <c r="K481" s="13">
        <v>1754</v>
      </c>
      <c r="Y481" s="211">
        <f>(AA481-G481*Cars_fit!$B$2-H481*Cars_fit!$C$2-I481*Cars_fit!$D$2-J481*Cars_fit!$E$2-K481*Cars_fit!$F$2)</f>
        <v>2738.6976071470554</v>
      </c>
      <c r="Z481" s="211">
        <f>C481*Chls_fit!$B$2+D481*Chls_fit!$C$2+E481*Chls_fit!$D$2+F481*Chls_fit!$E$2+G481*Cars_fit!$B$2+H481*Cars_fit!$C$2+I481*Cars_fit!$D$2+J481*Cars_fit!$E$2+K481*Cars_fit!$F$2</f>
        <v>42086.888079741242</v>
      </c>
      <c r="AA481" s="213">
        <f>(B481-C481*Chls_fit!$B$2-D481*Chls_fit!$C$2-E481*Chls_fit!$D$2-F481*Chls_fit!$E$2)</f>
        <v>2798.6472189696424</v>
      </c>
      <c r="AE481" s="36"/>
    </row>
    <row r="482" spans="1:31" x14ac:dyDescent="0.25">
      <c r="A482" s="18">
        <v>541.99999999998897</v>
      </c>
      <c r="B482" s="18">
        <f>single_sample!B482*1000000</f>
        <v>44625.370038861096</v>
      </c>
      <c r="C482" s="35">
        <v>2634</v>
      </c>
      <c r="D482" s="84">
        <v>2715</v>
      </c>
      <c r="E482" s="87">
        <v>5129</v>
      </c>
      <c r="F482" s="36">
        <v>5357</v>
      </c>
      <c r="G482" s="9">
        <v>571</v>
      </c>
      <c r="H482" s="10">
        <v>578</v>
      </c>
      <c r="I482" s="11">
        <v>791</v>
      </c>
      <c r="J482" s="208">
        <v>1280</v>
      </c>
      <c r="K482" s="13">
        <v>1710</v>
      </c>
      <c r="Y482" s="211">
        <f>(AA482-G482*Cars_fit!$B$2-H482*Cars_fit!$C$2-I482*Cars_fit!$D$2-J482*Cars_fit!$E$2-K482*Cars_fit!$F$2)</f>
        <v>2628.3478809691164</v>
      </c>
      <c r="Z482" s="211">
        <f>C482*Chls_fit!$B$2+D482*Chls_fit!$C$2+E482*Chls_fit!$D$2+F482*Chls_fit!$E$2+G482*Cars_fit!$B$2+H482*Cars_fit!$C$2+I482*Cars_fit!$D$2+J482*Cars_fit!$E$2+K482*Cars_fit!$F$2</f>
        <v>41997.022157891988</v>
      </c>
      <c r="AA482" s="213">
        <f>(B482-C482*Chls_fit!$B$2-D482*Chls_fit!$C$2-E482*Chls_fit!$D$2-F482*Chls_fit!$E$2)</f>
        <v>2687.0191185324693</v>
      </c>
      <c r="AE482" s="36"/>
    </row>
    <row r="483" spans="1:31" x14ac:dyDescent="0.25">
      <c r="A483" s="18">
        <v>542.39999999998895</v>
      </c>
      <c r="B483" s="18">
        <f>single_sample!B483*1000000</f>
        <v>44374.342204037399</v>
      </c>
      <c r="C483" s="35">
        <v>2648</v>
      </c>
      <c r="D483" s="84">
        <v>2725</v>
      </c>
      <c r="E483" s="87">
        <v>5164</v>
      </c>
      <c r="F483" s="36">
        <v>5427</v>
      </c>
      <c r="G483" s="9">
        <v>551</v>
      </c>
      <c r="H483" s="10">
        <v>557</v>
      </c>
      <c r="I483" s="11">
        <v>758</v>
      </c>
      <c r="J483" s="208">
        <v>1274</v>
      </c>
      <c r="K483" s="13">
        <v>1635</v>
      </c>
      <c r="Y483" s="211">
        <f>(AA483-G483*Cars_fit!$B$2-H483*Cars_fit!$C$2-I483*Cars_fit!$D$2-J483*Cars_fit!$E$2-K483*Cars_fit!$F$2)</f>
        <v>2147.4814054637386</v>
      </c>
      <c r="Z483" s="211">
        <f>C483*Chls_fit!$B$2+D483*Chls_fit!$C$2+E483*Chls_fit!$D$2+F483*Chls_fit!$E$2+G483*Cars_fit!$B$2+H483*Cars_fit!$C$2+I483*Cars_fit!$D$2+J483*Cars_fit!$E$2+K483*Cars_fit!$F$2</f>
        <v>42226.86079857366</v>
      </c>
      <c r="AA483" s="213">
        <f>(B483-C483*Chls_fit!$B$2-D483*Chls_fit!$C$2-E483*Chls_fit!$D$2-F483*Chls_fit!$E$2)</f>
        <v>2203.7536632557149</v>
      </c>
      <c r="AE483" s="36"/>
    </row>
    <row r="484" spans="1:31" x14ac:dyDescent="0.25">
      <c r="A484" s="18">
        <v>542.79999999998904</v>
      </c>
      <c r="B484" s="18">
        <f>single_sample!B484*1000000</f>
        <v>44670.2493060489</v>
      </c>
      <c r="C484" s="35">
        <v>2641</v>
      </c>
      <c r="D484" s="84">
        <v>2702</v>
      </c>
      <c r="E484" s="87">
        <v>5204</v>
      </c>
      <c r="F484" s="36">
        <v>5451</v>
      </c>
      <c r="G484" s="9">
        <v>571</v>
      </c>
      <c r="H484" s="10">
        <v>579</v>
      </c>
      <c r="I484" s="11">
        <v>766</v>
      </c>
      <c r="J484" s="208">
        <v>1269</v>
      </c>
      <c r="K484" s="13">
        <v>1564</v>
      </c>
      <c r="Y484" s="211">
        <f>(AA484-G484*Cars_fit!$B$2-H484*Cars_fit!$C$2-I484*Cars_fit!$D$2-J484*Cars_fit!$E$2-K484*Cars_fit!$F$2)</f>
        <v>2594.6637133587251</v>
      </c>
      <c r="Z484" s="211">
        <f>C484*Chls_fit!$B$2+D484*Chls_fit!$C$2+E484*Chls_fit!$D$2+F484*Chls_fit!$E$2+G484*Cars_fit!$B$2+H484*Cars_fit!$C$2+I484*Cars_fit!$D$2+J484*Cars_fit!$E$2+K484*Cars_fit!$F$2</f>
        <v>42075.585592690171</v>
      </c>
      <c r="AA484" s="213">
        <f>(B484-C484*Chls_fit!$B$2-D484*Chls_fit!$C$2-E484*Chls_fit!$D$2-F484*Chls_fit!$E$2)</f>
        <v>2650.0105064078089</v>
      </c>
      <c r="AE484" s="36"/>
    </row>
    <row r="485" spans="1:31" x14ac:dyDescent="0.25">
      <c r="A485" s="18">
        <v>543.19999999998902</v>
      </c>
      <c r="B485" s="18">
        <f>single_sample!B485*1000000</f>
        <v>44840.977509888602</v>
      </c>
      <c r="C485" s="35">
        <v>2652</v>
      </c>
      <c r="D485" s="84">
        <v>2712</v>
      </c>
      <c r="E485" s="87">
        <v>5240</v>
      </c>
      <c r="F485" s="36">
        <v>5479</v>
      </c>
      <c r="G485" s="9">
        <v>545</v>
      </c>
      <c r="H485" s="10">
        <v>566</v>
      </c>
      <c r="I485" s="11">
        <v>765</v>
      </c>
      <c r="J485" s="208">
        <v>1234</v>
      </c>
      <c r="K485" s="13">
        <v>1535</v>
      </c>
      <c r="Y485" s="211">
        <f>(AA485-G485*Cars_fit!$B$2-H485*Cars_fit!$C$2-I485*Cars_fit!$D$2-J485*Cars_fit!$E$2-K485*Cars_fit!$F$2)</f>
        <v>2586.9078876851986</v>
      </c>
      <c r="Z485" s="211">
        <f>C485*Chls_fit!$B$2+D485*Chls_fit!$C$2+E485*Chls_fit!$D$2+F485*Chls_fit!$E$2+G485*Cars_fit!$B$2+H485*Cars_fit!$C$2+I485*Cars_fit!$D$2+J485*Cars_fit!$E$2+K485*Cars_fit!$F$2</f>
        <v>42254.069622203402</v>
      </c>
      <c r="AA485" s="213">
        <f>(B485-C485*Chls_fit!$B$2-D485*Chls_fit!$C$2-E485*Chls_fit!$D$2-F485*Chls_fit!$E$2)</f>
        <v>2640.6957635330509</v>
      </c>
      <c r="AE485" s="36"/>
    </row>
    <row r="486" spans="1:31" x14ac:dyDescent="0.25">
      <c r="A486" s="18">
        <v>543.599999999989</v>
      </c>
      <c r="B486" s="18">
        <f>single_sample!B486*1000000</f>
        <v>44585.195337238598</v>
      </c>
      <c r="C486" s="35">
        <v>2653</v>
      </c>
      <c r="D486" s="84">
        <v>2688</v>
      </c>
      <c r="E486" s="87">
        <v>5273</v>
      </c>
      <c r="F486" s="36">
        <v>5486</v>
      </c>
      <c r="G486" s="9">
        <v>525</v>
      </c>
      <c r="H486" s="10">
        <v>557</v>
      </c>
      <c r="I486" s="11">
        <v>741</v>
      </c>
      <c r="J486" s="208">
        <v>1243</v>
      </c>
      <c r="K486" s="13">
        <v>1517</v>
      </c>
      <c r="Y486" s="211">
        <f>(AA486-G486*Cars_fit!$B$2-H486*Cars_fit!$C$2-I486*Cars_fit!$D$2-J486*Cars_fit!$E$2-K486*Cars_fit!$F$2)</f>
        <v>2456.6288093232592</v>
      </c>
      <c r="Z486" s="211">
        <f>C486*Chls_fit!$B$2+D486*Chls_fit!$C$2+E486*Chls_fit!$D$2+F486*Chls_fit!$E$2+G486*Cars_fit!$B$2+H486*Cars_fit!$C$2+I486*Cars_fit!$D$2+J486*Cars_fit!$E$2+K486*Cars_fit!$F$2</f>
        <v>42128.566527915333</v>
      </c>
      <c r="AA486" s="213">
        <f>(B486-C486*Chls_fit!$B$2-D486*Chls_fit!$C$2-E486*Chls_fit!$D$2-F486*Chls_fit!$E$2)</f>
        <v>2509.3156049703748</v>
      </c>
      <c r="AE486" s="36"/>
    </row>
    <row r="487" spans="1:31" x14ac:dyDescent="0.25">
      <c r="A487" s="18">
        <v>543.99999999998897</v>
      </c>
      <c r="B487" s="18">
        <f>single_sample!B487*1000000</f>
        <v>44877.7644437157</v>
      </c>
      <c r="C487" s="35">
        <v>2621</v>
      </c>
      <c r="D487" s="84">
        <v>2676</v>
      </c>
      <c r="E487" s="87">
        <v>5280</v>
      </c>
      <c r="F487" s="36">
        <v>5511</v>
      </c>
      <c r="G487" s="9">
        <v>515</v>
      </c>
      <c r="H487" s="10">
        <v>546</v>
      </c>
      <c r="I487" s="11">
        <v>730</v>
      </c>
      <c r="J487" s="208">
        <v>1170</v>
      </c>
      <c r="K487" s="13">
        <v>1477</v>
      </c>
      <c r="Y487" s="211">
        <f>(AA487-G487*Cars_fit!$B$2-H487*Cars_fit!$C$2-I487*Cars_fit!$D$2-J487*Cars_fit!$E$2-K487*Cars_fit!$F$2)</f>
        <v>3006.7132594762247</v>
      </c>
      <c r="Z487" s="211">
        <f>C487*Chls_fit!$B$2+D487*Chls_fit!$C$2+E487*Chls_fit!$D$2+F487*Chls_fit!$E$2+G487*Cars_fit!$B$2+H487*Cars_fit!$C$2+I487*Cars_fit!$D$2+J487*Cars_fit!$E$2+K487*Cars_fit!$F$2</f>
        <v>41871.05118423947</v>
      </c>
      <c r="AA487" s="213">
        <f>(B487-C487*Chls_fit!$B$2-D487*Chls_fit!$C$2-E487*Chls_fit!$D$2-F487*Chls_fit!$E$2)</f>
        <v>3058.1436398178867</v>
      </c>
      <c r="AE487" s="36"/>
    </row>
    <row r="488" spans="1:31" x14ac:dyDescent="0.25">
      <c r="A488" s="18">
        <v>544.39999999998895</v>
      </c>
      <c r="B488" s="18">
        <f>single_sample!B488*1000000</f>
        <v>44771.782858371596</v>
      </c>
      <c r="C488" s="35">
        <v>2650</v>
      </c>
      <c r="D488" s="84">
        <v>2693</v>
      </c>
      <c r="E488" s="87">
        <v>5341</v>
      </c>
      <c r="F488" s="36">
        <v>5567</v>
      </c>
      <c r="G488" s="9">
        <v>479</v>
      </c>
      <c r="H488" s="10">
        <v>556</v>
      </c>
      <c r="I488" s="11">
        <v>716</v>
      </c>
      <c r="J488" s="208">
        <v>1024</v>
      </c>
      <c r="K488" s="13">
        <v>1454</v>
      </c>
      <c r="Y488" s="211">
        <f>(AA488-G488*Cars_fit!$B$2-H488*Cars_fit!$C$2-I488*Cars_fit!$D$2-J488*Cars_fit!$E$2-K488*Cars_fit!$F$2)</f>
        <v>2524.6696444481422</v>
      </c>
      <c r="Z488" s="211">
        <f>C488*Chls_fit!$B$2+D488*Chls_fit!$C$2+E488*Chls_fit!$D$2+F488*Chls_fit!$E$2+G488*Cars_fit!$B$2+H488*Cars_fit!$C$2+I488*Cars_fit!$D$2+J488*Cars_fit!$E$2+K488*Cars_fit!$F$2</f>
        <v>42247.113213923447</v>
      </c>
      <c r="AA488" s="213">
        <f>(B488-C488*Chls_fit!$B$2-D488*Chls_fit!$C$2-E488*Chls_fit!$D$2-F488*Chls_fit!$E$2)</f>
        <v>2574.332120006794</v>
      </c>
      <c r="AE488" s="36"/>
    </row>
    <row r="489" spans="1:31" x14ac:dyDescent="0.25">
      <c r="A489" s="18">
        <v>544.79999999998904</v>
      </c>
      <c r="B489" s="18">
        <f>single_sample!B489*1000000</f>
        <v>44469.483984566999</v>
      </c>
      <c r="C489" s="35">
        <v>2654</v>
      </c>
      <c r="D489" s="84">
        <v>2684</v>
      </c>
      <c r="E489" s="87">
        <v>5366</v>
      </c>
      <c r="F489" s="36">
        <v>5581</v>
      </c>
      <c r="G489" s="9">
        <v>512</v>
      </c>
      <c r="H489" s="10">
        <v>557</v>
      </c>
      <c r="I489" s="11">
        <v>710</v>
      </c>
      <c r="J489" s="208">
        <v>992</v>
      </c>
      <c r="K489" s="13">
        <v>1467</v>
      </c>
      <c r="Y489" s="211">
        <f>(AA489-G489*Cars_fit!$B$2-H489*Cars_fit!$C$2-I489*Cars_fit!$D$2-J489*Cars_fit!$E$2-K489*Cars_fit!$F$2)</f>
        <v>2227.6038837188321</v>
      </c>
      <c r="Z489" s="211">
        <f>C489*Chls_fit!$B$2+D489*Chls_fit!$C$2+E489*Chls_fit!$D$2+F489*Chls_fit!$E$2+G489*Cars_fit!$B$2+H489*Cars_fit!$C$2+I489*Cars_fit!$D$2+J489*Cars_fit!$E$2+K489*Cars_fit!$F$2</f>
        <v>42241.880100848168</v>
      </c>
      <c r="AA489" s="213">
        <f>(B489-C489*Chls_fit!$B$2-D489*Chls_fit!$C$2-E489*Chls_fit!$D$2-F489*Chls_fit!$E$2)</f>
        <v>2278.7028798046704</v>
      </c>
      <c r="AE489" s="36"/>
    </row>
    <row r="490" spans="1:31" x14ac:dyDescent="0.25">
      <c r="A490" s="18">
        <v>545.19999999998902</v>
      </c>
      <c r="B490" s="18">
        <f>single_sample!B490*1000000</f>
        <v>44753.940399158397</v>
      </c>
      <c r="C490" s="35">
        <v>2630</v>
      </c>
      <c r="D490" s="84">
        <v>2663</v>
      </c>
      <c r="E490" s="87">
        <v>5361</v>
      </c>
      <c r="F490" s="36">
        <v>5591</v>
      </c>
      <c r="G490" s="9">
        <v>502</v>
      </c>
      <c r="H490" s="10">
        <v>545</v>
      </c>
      <c r="I490" s="11">
        <v>690</v>
      </c>
      <c r="J490" s="208">
        <v>982</v>
      </c>
      <c r="K490" s="13">
        <v>1420</v>
      </c>
      <c r="Y490" s="211">
        <f>(AA490-G490*Cars_fit!$B$2-H490*Cars_fit!$C$2-I490*Cars_fit!$D$2-J490*Cars_fit!$E$2-K490*Cars_fit!$F$2)</f>
        <v>2797.6380716722688</v>
      </c>
      <c r="Z490" s="211">
        <f>C490*Chls_fit!$B$2+D490*Chls_fit!$C$2+E490*Chls_fit!$D$2+F490*Chls_fit!$E$2+G490*Cars_fit!$B$2+H490*Cars_fit!$C$2+I490*Cars_fit!$D$2+J490*Cars_fit!$E$2+K490*Cars_fit!$F$2</f>
        <v>41956.302327486126</v>
      </c>
      <c r="AA490" s="213">
        <f>(B490-C490*Chls_fit!$B$2-D490*Chls_fit!$C$2-E490*Chls_fit!$D$2-F490*Chls_fit!$E$2)</f>
        <v>2847.3212612773123</v>
      </c>
      <c r="AE490" s="36"/>
    </row>
    <row r="491" spans="1:31" x14ac:dyDescent="0.25">
      <c r="A491" s="18">
        <v>545.599999999989</v>
      </c>
      <c r="B491" s="18">
        <f>single_sample!B491*1000000</f>
        <v>44434.017509228106</v>
      </c>
      <c r="C491" s="35">
        <v>2632</v>
      </c>
      <c r="D491" s="84">
        <v>2664</v>
      </c>
      <c r="E491" s="87">
        <v>5401</v>
      </c>
      <c r="F491" s="36">
        <v>5614</v>
      </c>
      <c r="G491" s="9">
        <v>477</v>
      </c>
      <c r="H491" s="10">
        <v>564</v>
      </c>
      <c r="I491" s="11">
        <v>691</v>
      </c>
      <c r="J491" s="208">
        <v>994</v>
      </c>
      <c r="K491" s="13">
        <v>1349</v>
      </c>
      <c r="Y491" s="211">
        <f>(AA491-G491*Cars_fit!$B$2-H491*Cars_fit!$C$2-I491*Cars_fit!$D$2-J491*Cars_fit!$E$2-K491*Cars_fit!$F$2)</f>
        <v>2417.4520032012683</v>
      </c>
      <c r="Z491" s="211">
        <f>C491*Chls_fit!$B$2+D491*Chls_fit!$C$2+E491*Chls_fit!$D$2+F491*Chls_fit!$E$2+G491*Cars_fit!$B$2+H491*Cars_fit!$C$2+I491*Cars_fit!$D$2+J491*Cars_fit!$E$2+K491*Cars_fit!$F$2</f>
        <v>42016.56550602684</v>
      </c>
      <c r="AA491" s="213">
        <f>(B491-C491*Chls_fit!$B$2-D491*Chls_fit!$C$2-E491*Chls_fit!$D$2-F491*Chls_fit!$E$2)</f>
        <v>2464.6544894119515</v>
      </c>
      <c r="AE491" s="36"/>
    </row>
    <row r="492" spans="1:31" x14ac:dyDescent="0.25">
      <c r="A492" s="18">
        <v>545.99999999998897</v>
      </c>
      <c r="B492" s="18">
        <f>single_sample!B492*1000000</f>
        <v>44815.612471770299</v>
      </c>
      <c r="C492" s="35">
        <v>2634</v>
      </c>
      <c r="D492" s="84">
        <v>2643</v>
      </c>
      <c r="E492" s="87">
        <v>5417</v>
      </c>
      <c r="F492" s="36">
        <v>5624</v>
      </c>
      <c r="G492" s="9">
        <v>471</v>
      </c>
      <c r="H492" s="10">
        <v>517</v>
      </c>
      <c r="I492" s="11">
        <v>659</v>
      </c>
      <c r="J492" s="208">
        <v>958</v>
      </c>
      <c r="K492" s="13">
        <v>1318</v>
      </c>
      <c r="Y492" s="211">
        <f>(AA492-G492*Cars_fit!$B$2-H492*Cars_fit!$C$2-I492*Cars_fit!$D$2-J492*Cars_fit!$E$2-K492*Cars_fit!$F$2)</f>
        <v>2906.6297203637496</v>
      </c>
      <c r="Z492" s="211">
        <f>C492*Chls_fit!$B$2+D492*Chls_fit!$C$2+E492*Chls_fit!$D$2+F492*Chls_fit!$E$2+G492*Cars_fit!$B$2+H492*Cars_fit!$C$2+I492*Cars_fit!$D$2+J492*Cars_fit!$E$2+K492*Cars_fit!$F$2</f>
        <v>41908.98275140654</v>
      </c>
      <c r="AA492" s="213">
        <f>(B492-C492*Chls_fit!$B$2-D492*Chls_fit!$C$2-E492*Chls_fit!$D$2-F492*Chls_fit!$E$2)</f>
        <v>2952.9189662158196</v>
      </c>
      <c r="AE492" s="36"/>
    </row>
    <row r="493" spans="1:31" x14ac:dyDescent="0.25">
      <c r="A493" s="18">
        <v>546.39999999998895</v>
      </c>
      <c r="B493" s="18">
        <f>single_sample!B493*1000000</f>
        <v>44588.282824101298</v>
      </c>
      <c r="C493" s="35">
        <v>2607</v>
      </c>
      <c r="D493" s="84">
        <v>2644</v>
      </c>
      <c r="E493" s="87">
        <v>5440</v>
      </c>
      <c r="F493" s="36">
        <v>5661</v>
      </c>
      <c r="G493" s="9">
        <v>466</v>
      </c>
      <c r="H493" s="10">
        <v>541</v>
      </c>
      <c r="I493" s="11">
        <v>665</v>
      </c>
      <c r="J493" s="208">
        <v>987</v>
      </c>
      <c r="K493" s="13">
        <v>1323</v>
      </c>
      <c r="Y493" s="211">
        <f>(AA493-G493*Cars_fit!$B$2-H493*Cars_fit!$C$2-I493*Cars_fit!$D$2-J493*Cars_fit!$E$2-K493*Cars_fit!$F$2)</f>
        <v>2799.2847543599087</v>
      </c>
      <c r="Z493" s="211">
        <f>C493*Chls_fit!$B$2+D493*Chls_fit!$C$2+E493*Chls_fit!$D$2+F493*Chls_fit!$E$2+G493*Cars_fit!$B$2+H493*Cars_fit!$C$2+I493*Cars_fit!$D$2+J493*Cars_fit!$E$2+K493*Cars_fit!$F$2</f>
        <v>41788.998069741385</v>
      </c>
      <c r="AA493" s="213">
        <f>(B493-C493*Chls_fit!$B$2-D493*Chls_fit!$C$2-E493*Chls_fit!$D$2-F493*Chls_fit!$E$2)</f>
        <v>2845.515046756901</v>
      </c>
      <c r="AE493" s="36"/>
    </row>
    <row r="494" spans="1:31" x14ac:dyDescent="0.25">
      <c r="A494" s="18">
        <v>546.79999999998904</v>
      </c>
      <c r="B494" s="18">
        <f>single_sample!B494*1000000</f>
        <v>44319.338815858602</v>
      </c>
      <c r="C494" s="35">
        <v>2630</v>
      </c>
      <c r="D494" s="84">
        <v>2643</v>
      </c>
      <c r="E494" s="87">
        <v>5455</v>
      </c>
      <c r="F494" s="36">
        <v>5676</v>
      </c>
      <c r="G494" s="9">
        <v>474</v>
      </c>
      <c r="H494" s="10">
        <v>497</v>
      </c>
      <c r="I494" s="11">
        <v>636</v>
      </c>
      <c r="J494" s="208">
        <v>965</v>
      </c>
      <c r="K494" s="13">
        <v>1302</v>
      </c>
      <c r="Y494" s="211">
        <f>(AA494-G494*Cars_fit!$B$2-H494*Cars_fit!$C$2-I494*Cars_fit!$D$2-J494*Cars_fit!$E$2-K494*Cars_fit!$F$2)</f>
        <v>2370.2177333744785</v>
      </c>
      <c r="Z494" s="211">
        <f>C494*Chls_fit!$B$2+D494*Chls_fit!$C$2+E494*Chls_fit!$D$2+F494*Chls_fit!$E$2+G494*Cars_fit!$B$2+H494*Cars_fit!$C$2+I494*Cars_fit!$D$2+J494*Cars_fit!$E$2+K494*Cars_fit!$F$2</f>
        <v>41949.121082484126</v>
      </c>
      <c r="AA494" s="213">
        <f>(B494-C494*Chls_fit!$B$2-D494*Chls_fit!$C$2-E494*Chls_fit!$D$2-F494*Chls_fit!$E$2)</f>
        <v>2416.2463391168176</v>
      </c>
      <c r="AE494" s="36"/>
    </row>
    <row r="495" spans="1:31" x14ac:dyDescent="0.25">
      <c r="A495" s="18">
        <v>547.19999999998902</v>
      </c>
      <c r="B495" s="18">
        <f>single_sample!B495*1000000</f>
        <v>44526.021532897801</v>
      </c>
      <c r="C495" s="35">
        <v>2654</v>
      </c>
      <c r="D495" s="84">
        <v>2649</v>
      </c>
      <c r="E495" s="87">
        <v>5479</v>
      </c>
      <c r="F495" s="36">
        <v>5711</v>
      </c>
      <c r="G495" s="9">
        <v>447</v>
      </c>
      <c r="H495" s="10">
        <v>492</v>
      </c>
      <c r="I495" s="11">
        <v>623</v>
      </c>
      <c r="J495" s="208">
        <v>878</v>
      </c>
      <c r="K495" s="13">
        <v>1235</v>
      </c>
      <c r="Y495" s="211">
        <f>(AA495-G495*Cars_fit!$B$2-H495*Cars_fit!$C$2-I495*Cars_fit!$D$2-J495*Cars_fit!$E$2-K495*Cars_fit!$F$2)</f>
        <v>2345.1683376750202</v>
      </c>
      <c r="Z495" s="211">
        <f>C495*Chls_fit!$B$2+D495*Chls_fit!$C$2+E495*Chls_fit!$D$2+F495*Chls_fit!$E$2+G495*Cars_fit!$B$2+H495*Cars_fit!$C$2+I495*Cars_fit!$D$2+J495*Cars_fit!$E$2+K495*Cars_fit!$F$2</f>
        <v>42180.853195222779</v>
      </c>
      <c r="AA495" s="213">
        <f>(B495-C495*Chls_fit!$B$2-D495*Chls_fit!$C$2-E495*Chls_fit!$D$2-F495*Chls_fit!$E$2)</f>
        <v>2388.73819897678</v>
      </c>
      <c r="AE495" s="36"/>
    </row>
    <row r="496" spans="1:31" x14ac:dyDescent="0.25">
      <c r="A496" s="18">
        <v>547.599999999989</v>
      </c>
      <c r="B496" s="18">
        <f>single_sample!B496*1000000</f>
        <v>44621.3800107434</v>
      </c>
      <c r="C496" s="35">
        <v>2653</v>
      </c>
      <c r="D496" s="84">
        <v>2658</v>
      </c>
      <c r="E496" s="87">
        <v>5500</v>
      </c>
      <c r="F496" s="36">
        <v>5735</v>
      </c>
      <c r="G496" s="9">
        <v>474</v>
      </c>
      <c r="H496" s="10">
        <v>505</v>
      </c>
      <c r="I496" s="11">
        <v>633</v>
      </c>
      <c r="J496" s="208">
        <v>846</v>
      </c>
      <c r="K496" s="13">
        <v>1215</v>
      </c>
      <c r="Y496" s="211">
        <f>(AA496-G496*Cars_fit!$B$2-H496*Cars_fit!$C$2-I496*Cars_fit!$D$2-J496*Cars_fit!$E$2-K496*Cars_fit!$F$2)</f>
        <v>2355.0118568410767</v>
      </c>
      <c r="Z496" s="211">
        <f>C496*Chls_fit!$B$2+D496*Chls_fit!$C$2+E496*Chls_fit!$D$2+F496*Chls_fit!$E$2+G496*Cars_fit!$B$2+H496*Cars_fit!$C$2+I496*Cars_fit!$D$2+J496*Cars_fit!$E$2+K496*Cars_fit!$F$2</f>
        <v>42266.368153902316</v>
      </c>
      <c r="AA496" s="213">
        <f>(B496-C496*Chls_fit!$B$2-D496*Chls_fit!$C$2-E496*Chls_fit!$D$2-F496*Chls_fit!$E$2)</f>
        <v>2399.059457975598</v>
      </c>
      <c r="AE496" s="36"/>
    </row>
    <row r="497" spans="1:31" x14ac:dyDescent="0.25">
      <c r="A497" s="18">
        <v>547.99999999998897</v>
      </c>
      <c r="B497" s="18">
        <f>single_sample!B497*1000000</f>
        <v>44616.830881636699</v>
      </c>
      <c r="C497" s="35">
        <v>2646</v>
      </c>
      <c r="D497" s="84">
        <v>2638</v>
      </c>
      <c r="E497" s="87">
        <v>5525</v>
      </c>
      <c r="F497" s="36">
        <v>5723</v>
      </c>
      <c r="G497" s="9">
        <v>431</v>
      </c>
      <c r="H497" s="10">
        <v>469</v>
      </c>
      <c r="I497" s="11">
        <v>610</v>
      </c>
      <c r="J497" s="208">
        <v>874</v>
      </c>
      <c r="K497" s="13">
        <v>1184</v>
      </c>
      <c r="Y497" s="211">
        <f>(AA497-G497*Cars_fit!$B$2-H497*Cars_fit!$C$2-I497*Cars_fit!$D$2-J497*Cars_fit!$E$2-K497*Cars_fit!$F$2)</f>
        <v>2521.7800034700481</v>
      </c>
      <c r="Z497" s="211">
        <f>C497*Chls_fit!$B$2+D497*Chls_fit!$C$2+E497*Chls_fit!$D$2+F497*Chls_fit!$E$2+G497*Cars_fit!$B$2+H497*Cars_fit!$C$2+I497*Cars_fit!$D$2+J497*Cars_fit!$E$2+K497*Cars_fit!$F$2</f>
        <v>42095.050878166658</v>
      </c>
      <c r="AA497" s="213">
        <f>(B497-C497*Chls_fit!$B$2-D497*Chls_fit!$C$2-E497*Chls_fit!$D$2-F497*Chls_fit!$E$2)</f>
        <v>2563.6356124658605</v>
      </c>
      <c r="AE497" s="36"/>
    </row>
    <row r="498" spans="1:31" x14ac:dyDescent="0.25">
      <c r="A498" s="18">
        <v>548.39999999998895</v>
      </c>
      <c r="B498" s="18">
        <f>single_sample!B498*1000000</f>
        <v>44709.436836330504</v>
      </c>
      <c r="C498" s="35">
        <v>2665</v>
      </c>
      <c r="D498" s="84">
        <v>2640</v>
      </c>
      <c r="E498" s="87">
        <v>5537</v>
      </c>
      <c r="F498" s="36">
        <v>5742</v>
      </c>
      <c r="G498" s="9">
        <v>462</v>
      </c>
      <c r="H498" s="10">
        <v>469</v>
      </c>
      <c r="I498" s="11">
        <v>613</v>
      </c>
      <c r="J498" s="208">
        <v>903</v>
      </c>
      <c r="K498" s="13">
        <v>1162</v>
      </c>
      <c r="Y498" s="211">
        <f>(AA498-G498*Cars_fit!$B$2-H498*Cars_fit!$C$2-I498*Cars_fit!$D$2-J498*Cars_fit!$E$2-K498*Cars_fit!$F$2)</f>
        <v>2457.8028013118246</v>
      </c>
      <c r="Z498" s="211">
        <f>C498*Chls_fit!$B$2+D498*Chls_fit!$C$2+E498*Chls_fit!$D$2+F498*Chls_fit!$E$2+G498*Cars_fit!$B$2+H498*Cars_fit!$C$2+I498*Cars_fit!$D$2+J498*Cars_fit!$E$2+K498*Cars_fit!$F$2</f>
        <v>42251.63403501868</v>
      </c>
      <c r="AA498" s="213">
        <f>(B498-C498*Chls_fit!$B$2-D498*Chls_fit!$C$2-E498*Chls_fit!$D$2-F498*Chls_fit!$E$2)</f>
        <v>2500.2288532402727</v>
      </c>
      <c r="AE498" s="36"/>
    </row>
    <row r="499" spans="1:31" x14ac:dyDescent="0.25">
      <c r="A499" s="18">
        <v>548.79999999998904</v>
      </c>
      <c r="B499" s="18">
        <f>single_sample!B499*1000000</f>
        <v>45111.338791425696</v>
      </c>
      <c r="C499" s="35">
        <v>2686</v>
      </c>
      <c r="D499" s="84">
        <v>2660</v>
      </c>
      <c r="E499" s="87">
        <v>5556</v>
      </c>
      <c r="F499" s="36">
        <v>5767</v>
      </c>
      <c r="G499" s="9">
        <v>422</v>
      </c>
      <c r="H499" s="10">
        <v>480</v>
      </c>
      <c r="I499" s="11">
        <v>591</v>
      </c>
      <c r="J499" s="208">
        <v>857</v>
      </c>
      <c r="K499" s="13">
        <v>1130</v>
      </c>
      <c r="Y499" s="211">
        <f>(AA499-G499*Cars_fit!$B$2-H499*Cars_fit!$C$2-I499*Cars_fit!$D$2-J499*Cars_fit!$E$2-K499*Cars_fit!$F$2)</f>
        <v>2566.1903241671689</v>
      </c>
      <c r="Z499" s="211">
        <f>C499*Chls_fit!$B$2+D499*Chls_fit!$C$2+E499*Chls_fit!$D$2+F499*Chls_fit!$E$2+G499*Cars_fit!$B$2+H499*Cars_fit!$C$2+I499*Cars_fit!$D$2+J499*Cars_fit!$E$2+K499*Cars_fit!$F$2</f>
        <v>42545.148467258536</v>
      </c>
      <c r="AA499" s="213">
        <f>(B499-C499*Chls_fit!$B$2-D499*Chls_fit!$C$2-E499*Chls_fit!$D$2-F499*Chls_fit!$E$2)</f>
        <v>2606.5052963657663</v>
      </c>
      <c r="AE499" s="36"/>
    </row>
    <row r="500" spans="1:31" x14ac:dyDescent="0.25">
      <c r="A500" s="18">
        <v>549.19999999998902</v>
      </c>
      <c r="B500" s="18">
        <f>single_sample!B500*1000000</f>
        <v>44973.163543998897</v>
      </c>
      <c r="C500" s="35">
        <v>2685</v>
      </c>
      <c r="D500" s="84">
        <v>2655</v>
      </c>
      <c r="E500" s="87">
        <v>5561</v>
      </c>
      <c r="F500" s="36">
        <v>5772</v>
      </c>
      <c r="G500" s="9">
        <v>408</v>
      </c>
      <c r="H500" s="10">
        <v>447</v>
      </c>
      <c r="I500" s="11">
        <v>568</v>
      </c>
      <c r="J500" s="208">
        <v>789</v>
      </c>
      <c r="K500" s="13">
        <v>1143</v>
      </c>
      <c r="Y500" s="211">
        <f>(AA500-G500*Cars_fit!$B$2-H500*Cars_fit!$C$2-I500*Cars_fit!$D$2-J500*Cars_fit!$E$2-K500*Cars_fit!$F$2)</f>
        <v>2460.0762704192139</v>
      </c>
      <c r="Z500" s="211">
        <f>C500*Chls_fit!$B$2+D500*Chls_fit!$C$2+E500*Chls_fit!$D$2+F500*Chls_fit!$E$2+G500*Cars_fit!$B$2+H500*Cars_fit!$C$2+I500*Cars_fit!$D$2+J500*Cars_fit!$E$2+K500*Cars_fit!$F$2</f>
        <v>42513.087273579687</v>
      </c>
      <c r="AA500" s="213">
        <f>(B500-C500*Chls_fit!$B$2-D500*Chls_fit!$C$2-E500*Chls_fit!$D$2-F500*Chls_fit!$E$2)</f>
        <v>2500.2034027756881</v>
      </c>
      <c r="AE500" s="36"/>
    </row>
    <row r="501" spans="1:31" x14ac:dyDescent="0.25">
      <c r="A501" s="18">
        <v>549.599999999989</v>
      </c>
      <c r="B501" s="18">
        <f>single_sample!B501*1000000</f>
        <v>44830.531423750799</v>
      </c>
      <c r="C501" s="35">
        <v>2689</v>
      </c>
      <c r="D501" s="84">
        <v>2656</v>
      </c>
      <c r="E501" s="87">
        <v>5586</v>
      </c>
      <c r="F501" s="36">
        <v>5761</v>
      </c>
      <c r="G501" s="9">
        <v>424</v>
      </c>
      <c r="H501" s="10">
        <v>439</v>
      </c>
      <c r="I501" s="11">
        <v>561</v>
      </c>
      <c r="J501" s="208">
        <v>763</v>
      </c>
      <c r="K501" s="13">
        <v>1112</v>
      </c>
      <c r="Y501" s="211">
        <f>(AA501-G501*Cars_fit!$B$2-H501*Cars_fit!$C$2-I501*Cars_fit!$D$2-J501*Cars_fit!$E$2-K501*Cars_fit!$F$2)</f>
        <v>2278.9994872826846</v>
      </c>
      <c r="Z501" s="211">
        <f>C501*Chls_fit!$B$2+D501*Chls_fit!$C$2+E501*Chls_fit!$D$2+F501*Chls_fit!$E$2+G501*Cars_fit!$B$2+H501*Cars_fit!$C$2+I501*Cars_fit!$D$2+J501*Cars_fit!$E$2+K501*Cars_fit!$F$2</f>
        <v>42551.53193646812</v>
      </c>
      <c r="AA501" s="213">
        <f>(B501-C501*Chls_fit!$B$2-D501*Chls_fit!$C$2-E501*Chls_fit!$D$2-F501*Chls_fit!$E$2)</f>
        <v>2318.9737181768178</v>
      </c>
      <c r="AE501" s="36"/>
    </row>
    <row r="502" spans="1:31" x14ac:dyDescent="0.25">
      <c r="A502" s="18">
        <v>549.99999999998897</v>
      </c>
      <c r="B502" s="18">
        <f>single_sample!B502*1000000</f>
        <v>44819.697055709599</v>
      </c>
      <c r="C502" s="35">
        <v>2702</v>
      </c>
      <c r="D502" s="84">
        <v>2669</v>
      </c>
      <c r="E502" s="87">
        <v>5583</v>
      </c>
      <c r="F502" s="36">
        <v>5764</v>
      </c>
      <c r="G502" s="14">
        <v>408</v>
      </c>
      <c r="H502" s="15">
        <v>424</v>
      </c>
      <c r="I502" s="16">
        <v>548</v>
      </c>
      <c r="J502" s="208">
        <v>704</v>
      </c>
      <c r="K502" s="13">
        <v>1080</v>
      </c>
      <c r="Y502" s="211">
        <f>(AA502-G502*Cars_fit!$B$2-H502*Cars_fit!$C$2-I502*Cars_fit!$D$2-J502*Cars_fit!$E$2-K502*Cars_fit!$F$2)</f>
        <v>2101.6808234857367</v>
      </c>
      <c r="Z502" s="211">
        <f>C502*Chls_fit!$B$2+D502*Chls_fit!$C$2+E502*Chls_fit!$D$2+F502*Chls_fit!$E$2+G502*Cars_fit!$B$2+H502*Cars_fit!$C$2+I502*Cars_fit!$D$2+J502*Cars_fit!$E$2+K502*Cars_fit!$F$2</f>
        <v>42718.016232223868</v>
      </c>
      <c r="AA502" s="213">
        <f>(B502-C502*Chls_fit!$B$2-D502*Chls_fit!$C$2-E502*Chls_fit!$D$2-F502*Chls_fit!$E$2)</f>
        <v>2140.3734352641359</v>
      </c>
      <c r="AE502" s="36"/>
    </row>
    <row r="503" spans="1:31" x14ac:dyDescent="0.25">
      <c r="A503" s="18">
        <v>550.39999999998895</v>
      </c>
      <c r="B503" s="18">
        <f>single_sample!B503*1000000</f>
        <v>45391.557153481997</v>
      </c>
      <c r="C503" s="35">
        <v>2690</v>
      </c>
      <c r="D503" s="84">
        <v>2679</v>
      </c>
      <c r="E503" s="87">
        <v>5598</v>
      </c>
      <c r="F503" s="36">
        <v>5768</v>
      </c>
      <c r="G503" s="9">
        <v>366</v>
      </c>
      <c r="H503" s="10">
        <v>413</v>
      </c>
      <c r="I503" s="11">
        <v>525</v>
      </c>
      <c r="J503" s="208">
        <v>740</v>
      </c>
      <c r="K503" s="13">
        <v>1068</v>
      </c>
      <c r="Y503" s="211">
        <f>(AA503-G503*Cars_fit!$B$2-H503*Cars_fit!$C$2-I503*Cars_fit!$D$2-J503*Cars_fit!$E$2-K503*Cars_fit!$F$2)</f>
        <v>2673.0970816600047</v>
      </c>
      <c r="Z503" s="211">
        <f>C503*Chls_fit!$B$2+D503*Chls_fit!$C$2+E503*Chls_fit!$D$2+F503*Chls_fit!$E$2+G503*Cars_fit!$B$2+H503*Cars_fit!$C$2+I503*Cars_fit!$D$2+J503*Cars_fit!$E$2+K503*Cars_fit!$F$2</f>
        <v>42718.460071821995</v>
      </c>
      <c r="AA503" s="213">
        <f>(B503-C503*Chls_fit!$B$2-D503*Chls_fit!$C$2-E503*Chls_fit!$D$2-F503*Chls_fit!$E$2)</f>
        <v>2710.0648953488299</v>
      </c>
      <c r="AE503" s="36"/>
    </row>
    <row r="504" spans="1:31" x14ac:dyDescent="0.25">
      <c r="A504" s="18">
        <v>550.79999999998904</v>
      </c>
      <c r="B504" s="18">
        <f>single_sample!B504*1000000</f>
        <v>45541.843561256806</v>
      </c>
      <c r="C504" s="35">
        <v>2747</v>
      </c>
      <c r="D504" s="84">
        <v>2711</v>
      </c>
      <c r="E504" s="87">
        <v>5620</v>
      </c>
      <c r="F504" s="36">
        <v>5804</v>
      </c>
      <c r="G504" s="9">
        <v>373</v>
      </c>
      <c r="H504" s="10">
        <v>422</v>
      </c>
      <c r="I504" s="11">
        <v>537</v>
      </c>
      <c r="J504" s="208">
        <v>745</v>
      </c>
      <c r="K504" s="13">
        <v>1072</v>
      </c>
      <c r="Y504" s="211">
        <f>(AA504-G504*Cars_fit!$B$2-H504*Cars_fit!$C$2-I504*Cars_fit!$D$2-J504*Cars_fit!$E$2-K504*Cars_fit!$F$2)</f>
        <v>2210.6062588098262</v>
      </c>
      <c r="Z504" s="211">
        <f>C504*Chls_fit!$B$2+D504*Chls_fit!$C$2+E504*Chls_fit!$D$2+F504*Chls_fit!$E$2+G504*Cars_fit!$B$2+H504*Cars_fit!$C$2+I504*Cars_fit!$D$2+J504*Cars_fit!$E$2+K504*Cars_fit!$F$2</f>
        <v>43331.237302446971</v>
      </c>
      <c r="AA504" s="213">
        <f>(B504-C504*Chls_fit!$B$2-D504*Chls_fit!$C$2-E504*Chls_fit!$D$2-F504*Chls_fit!$E$2)</f>
        <v>2247.9070791827253</v>
      </c>
      <c r="AE504" s="36"/>
    </row>
    <row r="505" spans="1:31" x14ac:dyDescent="0.25">
      <c r="A505" s="18">
        <v>551.19999999998902</v>
      </c>
      <c r="B505" s="18">
        <f>single_sample!B505*1000000</f>
        <v>45688.0370303409</v>
      </c>
      <c r="C505" s="35">
        <v>2748</v>
      </c>
      <c r="D505" s="84">
        <v>2713</v>
      </c>
      <c r="E505" s="87">
        <v>5618</v>
      </c>
      <c r="F505" s="36">
        <v>5814</v>
      </c>
      <c r="G505" s="9">
        <v>392</v>
      </c>
      <c r="H505" s="10">
        <v>409</v>
      </c>
      <c r="I505" s="11">
        <v>514</v>
      </c>
      <c r="J505" s="208">
        <v>751</v>
      </c>
      <c r="K505" s="13">
        <v>1046</v>
      </c>
      <c r="Y505" s="211">
        <f>(AA505-G505*Cars_fit!$B$2-H505*Cars_fit!$C$2-I505*Cars_fit!$D$2-J505*Cars_fit!$E$2-K505*Cars_fit!$F$2)</f>
        <v>2330.5197973728391</v>
      </c>
      <c r="Z505" s="211">
        <f>C505*Chls_fit!$B$2+D505*Chls_fit!$C$2+E505*Chls_fit!$D$2+F505*Chls_fit!$E$2+G505*Cars_fit!$B$2+H505*Cars_fit!$C$2+I505*Cars_fit!$D$2+J505*Cars_fit!$E$2+K505*Cars_fit!$F$2</f>
        <v>43357.51723296805</v>
      </c>
      <c r="AA505" s="213">
        <f>(B505-C505*Chls_fit!$B$2-D505*Chls_fit!$C$2-E505*Chls_fit!$D$2-F505*Chls_fit!$E$2)</f>
        <v>2367.8852496996915</v>
      </c>
      <c r="AE505" s="36"/>
    </row>
    <row r="506" spans="1:31" x14ac:dyDescent="0.25">
      <c r="A506" s="18">
        <v>551.599999999989</v>
      </c>
      <c r="B506" s="18">
        <f>single_sample!B506*1000000</f>
        <v>45866.146417079101</v>
      </c>
      <c r="C506" s="35">
        <v>2745</v>
      </c>
      <c r="D506" s="84">
        <v>2736</v>
      </c>
      <c r="E506" s="87">
        <v>5616</v>
      </c>
      <c r="F506" s="36">
        <v>5821</v>
      </c>
      <c r="G506" s="9">
        <v>339</v>
      </c>
      <c r="H506" s="10">
        <v>411</v>
      </c>
      <c r="I506" s="11">
        <v>510</v>
      </c>
      <c r="J506" s="208">
        <v>687</v>
      </c>
      <c r="K506" s="13">
        <v>1017</v>
      </c>
      <c r="Y506" s="211">
        <f>(AA506-G506*Cars_fit!$B$2-H506*Cars_fit!$C$2-I506*Cars_fit!$D$2-J506*Cars_fit!$E$2-K506*Cars_fit!$F$2)</f>
        <v>2375.2290963643159</v>
      </c>
      <c r="Z506" s="211">
        <f>C506*Chls_fit!$B$2+D506*Chls_fit!$C$2+E506*Chls_fit!$D$2+F506*Chls_fit!$E$2+G506*Cars_fit!$B$2+H506*Cars_fit!$C$2+I506*Cars_fit!$D$2+J506*Cars_fit!$E$2+K506*Cars_fit!$F$2</f>
        <v>43490.917320714783</v>
      </c>
      <c r="AA506" s="213">
        <f>(B506-C506*Chls_fit!$B$2-D506*Chls_fit!$C$2-E506*Chls_fit!$D$2-F506*Chls_fit!$E$2)</f>
        <v>2410.1024882990569</v>
      </c>
      <c r="AE506" s="36"/>
    </row>
    <row r="507" spans="1:31" x14ac:dyDescent="0.25">
      <c r="A507" s="18">
        <v>551.99999999998897</v>
      </c>
      <c r="B507" s="18">
        <f>single_sample!B507*1000000</f>
        <v>46361.232092255901</v>
      </c>
      <c r="C507" s="35">
        <v>2778</v>
      </c>
      <c r="D507" s="84">
        <v>2753</v>
      </c>
      <c r="E507" s="87">
        <v>5641</v>
      </c>
      <c r="F507" s="36">
        <v>5818</v>
      </c>
      <c r="G507" s="9">
        <v>359</v>
      </c>
      <c r="H507" s="10">
        <v>427</v>
      </c>
      <c r="I507" s="11">
        <v>518</v>
      </c>
      <c r="J507" s="208">
        <v>656</v>
      </c>
      <c r="K507" s="13">
        <v>1013</v>
      </c>
      <c r="Y507" s="211">
        <f>(AA507-G507*Cars_fit!$B$2-H507*Cars_fit!$C$2-I507*Cars_fit!$D$2-J507*Cars_fit!$E$2-K507*Cars_fit!$F$2)</f>
        <v>2536.6753606631432</v>
      </c>
      <c r="Z507" s="211">
        <f>C507*Chls_fit!$B$2+D507*Chls_fit!$C$2+E507*Chls_fit!$D$2+F507*Chls_fit!$E$2+G507*Cars_fit!$B$2+H507*Cars_fit!$C$2+I507*Cars_fit!$D$2+J507*Cars_fit!$E$2+K507*Cars_fit!$F$2</f>
        <v>43824.556731592762</v>
      </c>
      <c r="AA507" s="213">
        <f>(B507-C507*Chls_fit!$B$2-D507*Chls_fit!$C$2-E507*Chls_fit!$D$2-F507*Chls_fit!$E$2)</f>
        <v>2572.1488891046902</v>
      </c>
      <c r="AE507" s="36"/>
    </row>
    <row r="508" spans="1:31" x14ac:dyDescent="0.25">
      <c r="A508" s="18">
        <v>552.39999999998804</v>
      </c>
      <c r="B508" s="18">
        <f>single_sample!B508*1000000</f>
        <v>46585.703478110598</v>
      </c>
      <c r="C508" s="35">
        <v>2796</v>
      </c>
      <c r="D508" s="84">
        <v>2785</v>
      </c>
      <c r="E508" s="87">
        <v>5628</v>
      </c>
      <c r="F508" s="36">
        <v>5814</v>
      </c>
      <c r="G508" s="9">
        <v>402</v>
      </c>
      <c r="H508" s="10">
        <v>425</v>
      </c>
      <c r="I508" s="11">
        <v>503</v>
      </c>
      <c r="J508" s="208">
        <v>635</v>
      </c>
      <c r="K508" s="13">
        <v>996</v>
      </c>
      <c r="Y508" s="211">
        <f>(AA508-G508*Cars_fit!$B$2-H508*Cars_fit!$C$2-I508*Cars_fit!$D$2-J508*Cars_fit!$E$2-K508*Cars_fit!$F$2)</f>
        <v>2448.2749750752687</v>
      </c>
      <c r="Z508" s="211">
        <f>C508*Chls_fit!$B$2+D508*Chls_fit!$C$2+E508*Chls_fit!$D$2+F508*Chls_fit!$E$2+G508*Cars_fit!$B$2+H508*Cars_fit!$C$2+I508*Cars_fit!$D$2+J508*Cars_fit!$E$2+K508*Cars_fit!$F$2</f>
        <v>44137.42850303532</v>
      </c>
      <c r="AA508" s="213">
        <f>(B508-C508*Chls_fit!$B$2-D508*Chls_fit!$C$2-E508*Chls_fit!$D$2-F508*Chls_fit!$E$2)</f>
        <v>2484.8475275960391</v>
      </c>
      <c r="AE508" s="36"/>
    </row>
    <row r="509" spans="1:31" x14ac:dyDescent="0.25">
      <c r="A509" s="18">
        <v>552.79999999998802</v>
      </c>
      <c r="B509" s="18">
        <f>single_sample!B509*1000000</f>
        <v>47226.536424287704</v>
      </c>
      <c r="C509" s="35">
        <v>2836</v>
      </c>
      <c r="D509" s="84">
        <v>2808</v>
      </c>
      <c r="E509" s="87">
        <v>5658</v>
      </c>
      <c r="F509" s="36">
        <v>5844</v>
      </c>
      <c r="G509" s="9">
        <v>383</v>
      </c>
      <c r="H509" s="10">
        <v>424</v>
      </c>
      <c r="I509" s="11">
        <v>513</v>
      </c>
      <c r="J509" s="208">
        <v>624</v>
      </c>
      <c r="K509" s="13">
        <v>964</v>
      </c>
      <c r="Y509" s="211">
        <f>(AA509-G509*Cars_fit!$B$2-H509*Cars_fit!$C$2-I509*Cars_fit!$D$2-J509*Cars_fit!$E$2-K509*Cars_fit!$F$2)</f>
        <v>2644.2237973721635</v>
      </c>
      <c r="Z509" s="211">
        <f>C509*Chls_fit!$B$2+D509*Chls_fit!$C$2+E509*Chls_fit!$D$2+F509*Chls_fit!$E$2+G509*Cars_fit!$B$2+H509*Cars_fit!$C$2+I509*Cars_fit!$D$2+J509*Cars_fit!$E$2+K509*Cars_fit!$F$2</f>
        <v>44582.31262691554</v>
      </c>
      <c r="AA509" s="213">
        <f>(B509-C509*Chls_fit!$B$2-D509*Chls_fit!$C$2-E509*Chls_fit!$D$2-F509*Chls_fit!$E$2)</f>
        <v>2679.4110482004344</v>
      </c>
      <c r="AE509" s="36"/>
    </row>
    <row r="510" spans="1:31" x14ac:dyDescent="0.25">
      <c r="A510" s="18">
        <v>553.19999999998799</v>
      </c>
      <c r="B510" s="18">
        <f>single_sample!B510*1000000</f>
        <v>47378.132655362897</v>
      </c>
      <c r="C510" s="35">
        <v>2873</v>
      </c>
      <c r="D510" s="84">
        <v>2852</v>
      </c>
      <c r="E510" s="87">
        <v>5670</v>
      </c>
      <c r="F510" s="36">
        <v>5850</v>
      </c>
      <c r="G510" s="9">
        <v>373</v>
      </c>
      <c r="H510" s="10">
        <v>416</v>
      </c>
      <c r="I510" s="11">
        <v>506</v>
      </c>
      <c r="J510" s="208">
        <v>598</v>
      </c>
      <c r="K510" s="13">
        <v>930</v>
      </c>
      <c r="Y510" s="211">
        <f>(AA510-G510*Cars_fit!$B$2-H510*Cars_fit!$C$2-I510*Cars_fit!$D$2-J510*Cars_fit!$E$2-K510*Cars_fit!$F$2)</f>
        <v>2262.85854669428</v>
      </c>
      <c r="Z510" s="211">
        <f>C510*Chls_fit!$B$2+D510*Chls_fit!$C$2+E510*Chls_fit!$D$2+F510*Chls_fit!$E$2+G510*Cars_fit!$B$2+H510*Cars_fit!$C$2+I510*Cars_fit!$D$2+J510*Cars_fit!$E$2+K510*Cars_fit!$F$2</f>
        <v>45115.274108668622</v>
      </c>
      <c r="AA510" s="213">
        <f>(B510-C510*Chls_fit!$B$2-D510*Chls_fit!$C$2-E510*Chls_fit!$D$2-F510*Chls_fit!$E$2)</f>
        <v>2296.9260032245338</v>
      </c>
      <c r="AE510" s="36"/>
    </row>
    <row r="511" spans="1:31" x14ac:dyDescent="0.25">
      <c r="A511" s="18">
        <v>553.59999999998797</v>
      </c>
      <c r="B511" s="18">
        <f>single_sample!B511*1000000</f>
        <v>47811.937524831199</v>
      </c>
      <c r="C511" s="35">
        <v>2878</v>
      </c>
      <c r="D511" s="84">
        <v>2876</v>
      </c>
      <c r="E511" s="87">
        <v>5657</v>
      </c>
      <c r="F511" s="36">
        <v>5854</v>
      </c>
      <c r="G511" s="9">
        <v>355</v>
      </c>
      <c r="H511" s="10">
        <v>391</v>
      </c>
      <c r="I511" s="11">
        <v>483</v>
      </c>
      <c r="J511" s="208">
        <v>564</v>
      </c>
      <c r="K511" s="13">
        <v>907</v>
      </c>
      <c r="Y511" s="211">
        <f>(AA511-G511*Cars_fit!$B$2-H511*Cars_fit!$C$2-I511*Cars_fit!$D$2-J511*Cars_fit!$E$2-K511*Cars_fit!$F$2)</f>
        <v>2514.1020780299068</v>
      </c>
      <c r="Z511" s="211">
        <f>C511*Chls_fit!$B$2+D511*Chls_fit!$C$2+E511*Chls_fit!$D$2+F511*Chls_fit!$E$2+G511*Cars_fit!$B$2+H511*Cars_fit!$C$2+I511*Cars_fit!$D$2+J511*Cars_fit!$E$2+K511*Cars_fit!$F$2</f>
        <v>45297.835446801291</v>
      </c>
      <c r="AA511" s="213">
        <f>(B511-C511*Chls_fit!$B$2-D511*Chls_fit!$C$2-E511*Chls_fit!$D$2-F511*Chls_fit!$E$2)</f>
        <v>2547.0237252377365</v>
      </c>
      <c r="AE511" s="36"/>
    </row>
    <row r="512" spans="1:31" x14ac:dyDescent="0.25">
      <c r="A512" s="18">
        <v>553.99999999998795</v>
      </c>
      <c r="B512" s="18">
        <f>single_sample!B512*1000000</f>
        <v>48382.498110241599</v>
      </c>
      <c r="C512" s="35">
        <v>2923</v>
      </c>
      <c r="D512" s="84">
        <v>2904</v>
      </c>
      <c r="E512" s="87">
        <v>5663</v>
      </c>
      <c r="F512" s="36">
        <v>5853</v>
      </c>
      <c r="G512" s="9">
        <v>333</v>
      </c>
      <c r="H512" s="10">
        <v>383</v>
      </c>
      <c r="I512" s="11">
        <v>477</v>
      </c>
      <c r="J512" s="208">
        <v>577</v>
      </c>
      <c r="K512" s="13">
        <v>912</v>
      </c>
      <c r="Y512" s="211">
        <f>(AA512-G512*Cars_fit!$B$2-H512*Cars_fit!$C$2-I512*Cars_fit!$D$2-J512*Cars_fit!$E$2-K512*Cars_fit!$F$2)</f>
        <v>2614.7229730823697</v>
      </c>
      <c r="Z512" s="211">
        <f>C512*Chls_fit!$B$2+D512*Chls_fit!$C$2+E512*Chls_fit!$D$2+F512*Chls_fit!$E$2+G512*Cars_fit!$B$2+H512*Cars_fit!$C$2+I512*Cars_fit!$D$2+J512*Cars_fit!$E$2+K512*Cars_fit!$F$2</f>
        <v>45767.775137159231</v>
      </c>
      <c r="AA512" s="213">
        <f>(B512-C512*Chls_fit!$B$2-D512*Chls_fit!$C$2-E512*Chls_fit!$D$2-F512*Chls_fit!$E$2)</f>
        <v>2646.9981322334561</v>
      </c>
      <c r="AE512" s="36"/>
    </row>
    <row r="513" spans="1:31" x14ac:dyDescent="0.25">
      <c r="A513" s="18">
        <v>554.39999999998804</v>
      </c>
      <c r="B513" s="18">
        <f>single_sample!B513*1000000</f>
        <v>48764.787575906295</v>
      </c>
      <c r="C513" s="35">
        <v>2978</v>
      </c>
      <c r="D513" s="84">
        <v>2954</v>
      </c>
      <c r="E513" s="87">
        <v>5697</v>
      </c>
      <c r="F513" s="36">
        <v>5879</v>
      </c>
      <c r="G513" s="9">
        <v>338</v>
      </c>
      <c r="H513" s="10">
        <v>401</v>
      </c>
      <c r="I513" s="11">
        <v>487</v>
      </c>
      <c r="J513" s="208">
        <v>564</v>
      </c>
      <c r="K513" s="13">
        <v>899</v>
      </c>
      <c r="Y513" s="211">
        <f>(AA513-G513*Cars_fit!$B$2-H513*Cars_fit!$C$2-I513*Cars_fit!$D$2-J513*Cars_fit!$E$2-K513*Cars_fit!$F$2)</f>
        <v>2280.134479656519</v>
      </c>
      <c r="Z513" s="211">
        <f>C513*Chls_fit!$B$2+D513*Chls_fit!$C$2+E513*Chls_fit!$D$2+F513*Chls_fit!$E$2+G513*Cars_fit!$B$2+H513*Cars_fit!$C$2+I513*Cars_fit!$D$2+J513*Cars_fit!$E$2+K513*Cars_fit!$F$2</f>
        <v>46484.653096249778</v>
      </c>
      <c r="AA513" s="213">
        <f>(B513-C513*Chls_fit!$B$2-D513*Chls_fit!$C$2-E513*Chls_fit!$D$2-F513*Chls_fit!$E$2)</f>
        <v>2312.2864309194356</v>
      </c>
      <c r="AE513" s="36"/>
    </row>
    <row r="514" spans="1:31" x14ac:dyDescent="0.25">
      <c r="A514" s="18">
        <v>554.79999999998802</v>
      </c>
      <c r="B514" s="18">
        <f>single_sample!B514*1000000</f>
        <v>49441.477423172204</v>
      </c>
      <c r="C514" s="35">
        <v>3031</v>
      </c>
      <c r="D514" s="84">
        <v>3002</v>
      </c>
      <c r="E514" s="87">
        <v>5716</v>
      </c>
      <c r="F514" s="36">
        <v>5891</v>
      </c>
      <c r="G514" s="9">
        <v>320</v>
      </c>
      <c r="H514" s="10">
        <v>373</v>
      </c>
      <c r="I514" s="11">
        <v>462</v>
      </c>
      <c r="J514" s="208">
        <v>561</v>
      </c>
      <c r="K514" s="13">
        <v>888</v>
      </c>
      <c r="Y514" s="211">
        <f>(AA514-G514*Cars_fit!$B$2-H514*Cars_fit!$C$2-I514*Cars_fit!$D$2-J514*Cars_fit!$E$2-K514*Cars_fit!$F$2)</f>
        <v>2287.0898890580461</v>
      </c>
      <c r="Z514" s="211">
        <f>C514*Chls_fit!$B$2+D514*Chls_fit!$C$2+E514*Chls_fit!$D$2+F514*Chls_fit!$E$2+G514*Cars_fit!$B$2+H514*Cars_fit!$C$2+I514*Cars_fit!$D$2+J514*Cars_fit!$E$2+K514*Cars_fit!$F$2</f>
        <v>47154.387534114154</v>
      </c>
      <c r="AA514" s="213">
        <f>(B514-C514*Chls_fit!$B$2-D514*Chls_fit!$C$2-E514*Chls_fit!$D$2-F514*Chls_fit!$E$2)</f>
        <v>2318.3692730134107</v>
      </c>
      <c r="AE514" s="36"/>
    </row>
    <row r="515" spans="1:31" x14ac:dyDescent="0.25">
      <c r="A515" s="18">
        <v>555.19999999998799</v>
      </c>
      <c r="B515" s="18">
        <f>single_sample!B515*1000000</f>
        <v>49831.691474671003</v>
      </c>
      <c r="C515" s="35">
        <v>3035</v>
      </c>
      <c r="D515" s="84">
        <v>3042</v>
      </c>
      <c r="E515" s="87">
        <v>5694</v>
      </c>
      <c r="F515" s="36">
        <v>5887</v>
      </c>
      <c r="G515" s="9">
        <v>324</v>
      </c>
      <c r="H515" s="10">
        <v>363</v>
      </c>
      <c r="I515" s="11">
        <v>454</v>
      </c>
      <c r="J515" s="208">
        <v>561</v>
      </c>
      <c r="K515" s="13">
        <v>879</v>
      </c>
      <c r="Y515" s="211">
        <f>(AA515-G515*Cars_fit!$B$2-H515*Cars_fit!$C$2-I515*Cars_fit!$D$2-J515*Cars_fit!$E$2-K515*Cars_fit!$F$2)</f>
        <v>2407.391761177621</v>
      </c>
      <c r="Z515" s="211">
        <f>C515*Chls_fit!$B$2+D515*Chls_fit!$C$2+E515*Chls_fit!$D$2+F515*Chls_fit!$E$2+G515*Cars_fit!$B$2+H515*Cars_fit!$C$2+I515*Cars_fit!$D$2+J515*Cars_fit!$E$2+K515*Cars_fit!$F$2</f>
        <v>47424.299713493376</v>
      </c>
      <c r="AA515" s="213">
        <f>(B515-C515*Chls_fit!$B$2-D515*Chls_fit!$C$2-E515*Chls_fit!$D$2-F515*Chls_fit!$E$2)</f>
        <v>2438.6044570575177</v>
      </c>
      <c r="AE515" s="36"/>
    </row>
    <row r="516" spans="1:31" x14ac:dyDescent="0.25">
      <c r="A516" s="18">
        <v>555.59999999998797</v>
      </c>
      <c r="B516" s="18">
        <f>single_sample!B516*1000000</f>
        <v>50201.659183803895</v>
      </c>
      <c r="C516" s="35">
        <v>3100</v>
      </c>
      <c r="D516" s="84">
        <v>3098</v>
      </c>
      <c r="E516" s="87">
        <v>5726</v>
      </c>
      <c r="F516" s="36">
        <v>5890</v>
      </c>
      <c r="G516" s="9">
        <v>307</v>
      </c>
      <c r="H516" s="10">
        <v>359</v>
      </c>
      <c r="I516" s="11">
        <v>453</v>
      </c>
      <c r="J516" s="208">
        <v>558</v>
      </c>
      <c r="K516" s="13">
        <v>880</v>
      </c>
      <c r="Y516" s="211">
        <f>(AA516-G516*Cars_fit!$B$2-H516*Cars_fit!$C$2-I516*Cars_fit!$D$2-J516*Cars_fit!$E$2-K516*Cars_fit!$F$2)</f>
        <v>1978.2480016565326</v>
      </c>
      <c r="Z516" s="211">
        <f>C516*Chls_fit!$B$2+D516*Chls_fit!$C$2+E516*Chls_fit!$D$2+F516*Chls_fit!$E$2+G516*Cars_fit!$B$2+H516*Cars_fit!$C$2+I516*Cars_fit!$D$2+J516*Cars_fit!$E$2+K516*Cars_fit!$F$2</f>
        <v>48223.411182147371</v>
      </c>
      <c r="AA516" s="213">
        <f>(B516-C516*Chls_fit!$B$2-D516*Chls_fit!$C$2-E516*Chls_fit!$D$2-F516*Chls_fit!$E$2)</f>
        <v>2008.8959331026699</v>
      </c>
      <c r="AE516" s="36"/>
    </row>
    <row r="517" spans="1:31" x14ac:dyDescent="0.25">
      <c r="A517" s="18">
        <v>555.99999999998795</v>
      </c>
      <c r="B517" s="18">
        <f>single_sample!B517*1000000</f>
        <v>51269.464595630896</v>
      </c>
      <c r="C517" s="35">
        <v>3134</v>
      </c>
      <c r="D517" s="84">
        <v>3144</v>
      </c>
      <c r="E517" s="87">
        <v>5726</v>
      </c>
      <c r="F517" s="36">
        <v>5924</v>
      </c>
      <c r="G517" s="9">
        <v>300</v>
      </c>
      <c r="H517" s="10">
        <v>345</v>
      </c>
      <c r="I517" s="11">
        <v>432</v>
      </c>
      <c r="J517" s="208">
        <v>531</v>
      </c>
      <c r="K517" s="13">
        <v>863</v>
      </c>
      <c r="Y517" s="211">
        <f>(AA517-G517*Cars_fit!$B$2-H517*Cars_fit!$C$2-I517*Cars_fit!$D$2-J517*Cars_fit!$E$2-K517*Cars_fit!$F$2)</f>
        <v>2503.4167288954823</v>
      </c>
      <c r="Z517" s="211">
        <f>C517*Chls_fit!$B$2+D517*Chls_fit!$C$2+E517*Chls_fit!$D$2+F517*Chls_fit!$E$2+G517*Cars_fit!$B$2+H517*Cars_fit!$C$2+I517*Cars_fit!$D$2+J517*Cars_fit!$E$2+K517*Cars_fit!$F$2</f>
        <v>48766.047866735411</v>
      </c>
      <c r="AA517" s="213">
        <f>(B517-C517*Chls_fit!$B$2-D517*Chls_fit!$C$2-E517*Chls_fit!$D$2-F517*Chls_fit!$E$2)</f>
        <v>2533.4356414747681</v>
      </c>
      <c r="AE517" s="36"/>
    </row>
    <row r="518" spans="1:31" x14ac:dyDescent="0.25">
      <c r="A518" s="18">
        <v>556.39999999998804</v>
      </c>
      <c r="B518" s="18">
        <f>single_sample!B518*1000000</f>
        <v>52150.322716753501</v>
      </c>
      <c r="C518" s="35">
        <v>3214</v>
      </c>
      <c r="D518" s="84">
        <v>3210</v>
      </c>
      <c r="E518" s="87">
        <v>5749</v>
      </c>
      <c r="F518" s="36">
        <v>5938</v>
      </c>
      <c r="G518" s="9">
        <v>313</v>
      </c>
      <c r="H518" s="10">
        <v>373</v>
      </c>
      <c r="I518" s="11">
        <v>451</v>
      </c>
      <c r="J518" s="208">
        <v>498</v>
      </c>
      <c r="K518" s="13">
        <v>829</v>
      </c>
      <c r="Y518" s="211">
        <f>(AA518-G518*Cars_fit!$B$2-H518*Cars_fit!$C$2-I518*Cars_fit!$D$2-J518*Cars_fit!$E$2-K518*Cars_fit!$F$2)</f>
        <v>2421.4446695700344</v>
      </c>
      <c r="Z518" s="211">
        <f>C518*Chls_fit!$B$2+D518*Chls_fit!$C$2+E518*Chls_fit!$D$2+F518*Chls_fit!$E$2+G518*Cars_fit!$B$2+H518*Cars_fit!$C$2+I518*Cars_fit!$D$2+J518*Cars_fit!$E$2+K518*Cars_fit!$F$2</f>
        <v>49728.878047183476</v>
      </c>
      <c r="AA518" s="213">
        <f>(B518-C518*Chls_fit!$B$2-D518*Chls_fit!$C$2-E518*Chls_fit!$D$2-F518*Chls_fit!$E$2)</f>
        <v>2451.1386876064971</v>
      </c>
      <c r="AE518" s="36"/>
    </row>
    <row r="519" spans="1:31" x14ac:dyDescent="0.25">
      <c r="A519" s="18">
        <v>556.79999999998802</v>
      </c>
      <c r="B519" s="18">
        <f>single_sample!B519*1000000</f>
        <v>52547.753119716697</v>
      </c>
      <c r="C519" s="35">
        <v>3246</v>
      </c>
      <c r="D519" s="84">
        <v>3266</v>
      </c>
      <c r="E519" s="87">
        <v>5775</v>
      </c>
      <c r="F519" s="36">
        <v>5956</v>
      </c>
      <c r="G519" s="9">
        <v>276</v>
      </c>
      <c r="H519" s="10">
        <v>361</v>
      </c>
      <c r="I519" s="11">
        <v>426</v>
      </c>
      <c r="J519" s="208">
        <v>457</v>
      </c>
      <c r="K519" s="13">
        <v>808</v>
      </c>
      <c r="Y519" s="211">
        <f>(AA519-G519*Cars_fit!$B$2-H519*Cars_fit!$C$2-I519*Cars_fit!$D$2-J519*Cars_fit!$E$2-K519*Cars_fit!$F$2)</f>
        <v>2221.224839734371</v>
      </c>
      <c r="Z519" s="211">
        <f>C519*Chls_fit!$B$2+D519*Chls_fit!$C$2+E519*Chls_fit!$D$2+F519*Chls_fit!$E$2+G519*Cars_fit!$B$2+H519*Cars_fit!$C$2+I519*Cars_fit!$D$2+J519*Cars_fit!$E$2+K519*Cars_fit!$F$2</f>
        <v>50326.528279982333</v>
      </c>
      <c r="AA519" s="213">
        <f>(B519-C519*Chls_fit!$B$2-D519*Chls_fit!$C$2-E519*Chls_fit!$D$2-F519*Chls_fit!$E$2)</f>
        <v>2249.1619324647136</v>
      </c>
      <c r="AE519" s="36"/>
    </row>
    <row r="520" spans="1:31" x14ac:dyDescent="0.25">
      <c r="A520" s="18">
        <v>557.19999999998799</v>
      </c>
      <c r="B520" s="18">
        <f>single_sample!B520*1000000</f>
        <v>53488.473670359905</v>
      </c>
      <c r="C520" s="35">
        <v>3310</v>
      </c>
      <c r="D520" s="84">
        <v>3327</v>
      </c>
      <c r="E520" s="87">
        <v>5753</v>
      </c>
      <c r="F520" s="36">
        <v>5975</v>
      </c>
      <c r="G520" s="9">
        <v>306</v>
      </c>
      <c r="H520" s="10">
        <v>367</v>
      </c>
      <c r="I520" s="11">
        <v>428</v>
      </c>
      <c r="J520" s="208">
        <v>439</v>
      </c>
      <c r="K520" s="13">
        <v>773</v>
      </c>
      <c r="Y520" s="211">
        <f>(AA520-G520*Cars_fit!$B$2-H520*Cars_fit!$C$2-I520*Cars_fit!$D$2-J520*Cars_fit!$E$2-K520*Cars_fit!$F$2)</f>
        <v>2356.5191310476403</v>
      </c>
      <c r="Z520" s="211">
        <f>C520*Chls_fit!$B$2+D520*Chls_fit!$C$2+E520*Chls_fit!$D$2+F520*Chls_fit!$E$2+G520*Cars_fit!$B$2+H520*Cars_fit!$C$2+I520*Cars_fit!$D$2+J520*Cars_fit!$E$2+K520*Cars_fit!$F$2</f>
        <v>51131.954539312275</v>
      </c>
      <c r="AA520" s="213">
        <f>(B520-C520*Chls_fit!$B$2-D520*Chls_fit!$C$2-E520*Chls_fit!$D$2-F520*Chls_fit!$E$2)</f>
        <v>2384.6960936689193</v>
      </c>
      <c r="AE520" s="36"/>
    </row>
    <row r="521" spans="1:31" x14ac:dyDescent="0.25">
      <c r="A521" s="18">
        <v>557.59999999998797</v>
      </c>
      <c r="B521" s="18">
        <f>single_sample!B521*1000000</f>
        <v>54364.671712713505</v>
      </c>
      <c r="C521" s="35">
        <v>3376</v>
      </c>
      <c r="D521" s="84">
        <v>3394</v>
      </c>
      <c r="E521" s="87">
        <v>5785</v>
      </c>
      <c r="F521" s="36">
        <v>5976</v>
      </c>
      <c r="G521" s="9">
        <v>306</v>
      </c>
      <c r="H521" s="10">
        <v>363</v>
      </c>
      <c r="I521" s="11">
        <v>420</v>
      </c>
      <c r="J521" s="208">
        <v>460</v>
      </c>
      <c r="K521" s="13">
        <v>756</v>
      </c>
      <c r="Y521" s="211">
        <f>(AA521-G521*Cars_fit!$B$2-H521*Cars_fit!$C$2-I521*Cars_fit!$D$2-J521*Cars_fit!$E$2-K521*Cars_fit!$F$2)</f>
        <v>2356.7573533577411</v>
      </c>
      <c r="Z521" s="211">
        <f>C521*Chls_fit!$B$2+D521*Chls_fit!$C$2+E521*Chls_fit!$D$2+F521*Chls_fit!$E$2+G521*Cars_fit!$B$2+H521*Cars_fit!$C$2+I521*Cars_fit!$D$2+J521*Cars_fit!$E$2+K521*Cars_fit!$F$2</f>
        <v>52007.914359355767</v>
      </c>
      <c r="AA521" s="213">
        <f>(B521-C521*Chls_fit!$B$2-D521*Chls_fit!$C$2-E521*Chls_fit!$D$2-F521*Chls_fit!$E$2)</f>
        <v>2384.5472231246185</v>
      </c>
      <c r="AE521" s="36"/>
    </row>
    <row r="522" spans="1:31" x14ac:dyDescent="0.25">
      <c r="A522" s="18">
        <v>557.99999999998795</v>
      </c>
      <c r="B522" s="18">
        <f>single_sample!B522*1000000</f>
        <v>55355.181766001202</v>
      </c>
      <c r="C522" s="35">
        <v>3441</v>
      </c>
      <c r="D522" s="84">
        <v>3474</v>
      </c>
      <c r="E522" s="87">
        <v>5812</v>
      </c>
      <c r="F522" s="36">
        <v>6038</v>
      </c>
      <c r="G522" s="9">
        <v>283</v>
      </c>
      <c r="H522" s="10">
        <v>353</v>
      </c>
      <c r="I522" s="11">
        <v>395</v>
      </c>
      <c r="J522" s="208">
        <v>463</v>
      </c>
      <c r="K522" s="13">
        <v>758</v>
      </c>
      <c r="Y522" s="211">
        <f>(AA522-G522*Cars_fit!$B$2-H522*Cars_fit!$C$2-I522*Cars_fit!$D$2-J522*Cars_fit!$E$2-K522*Cars_fit!$F$2)</f>
        <v>2346.9018020549629</v>
      </c>
      <c r="Z522" s="211">
        <f>C522*Chls_fit!$B$2+D522*Chls_fit!$C$2+E522*Chls_fit!$D$2+F522*Chls_fit!$E$2+G522*Cars_fit!$B$2+H522*Cars_fit!$C$2+I522*Cars_fit!$D$2+J522*Cars_fit!$E$2+K522*Cars_fit!$F$2</f>
        <v>53008.279963946246</v>
      </c>
      <c r="AA522" s="213">
        <f>(B522-C522*Chls_fit!$B$2-D522*Chls_fit!$C$2-E522*Chls_fit!$D$2-F522*Chls_fit!$E$2)</f>
        <v>2373.9423124024579</v>
      </c>
      <c r="AE522" s="36"/>
    </row>
    <row r="523" spans="1:31" x14ac:dyDescent="0.25">
      <c r="A523" s="18">
        <v>558.39999999998804</v>
      </c>
      <c r="B523" s="18">
        <f>single_sample!B523*1000000</f>
        <v>56357.8201742561</v>
      </c>
      <c r="C523" s="35">
        <v>3506</v>
      </c>
      <c r="D523" s="84">
        <v>3554</v>
      </c>
      <c r="E523" s="87">
        <v>5817</v>
      </c>
      <c r="F523" s="36">
        <v>6048</v>
      </c>
      <c r="G523" s="9">
        <v>276</v>
      </c>
      <c r="H523" s="10">
        <v>349</v>
      </c>
      <c r="I523" s="11">
        <v>399</v>
      </c>
      <c r="J523" s="208">
        <v>428</v>
      </c>
      <c r="K523" s="13">
        <v>762</v>
      </c>
      <c r="Y523" s="211">
        <f>(AA523-G523*Cars_fit!$B$2-H523*Cars_fit!$C$2-I523*Cars_fit!$D$2-J523*Cars_fit!$E$2-K523*Cars_fit!$F$2)</f>
        <v>2404.2532489144655</v>
      </c>
      <c r="Z523" s="211">
        <f>C523*Chls_fit!$B$2+D523*Chls_fit!$C$2+E523*Chls_fit!$D$2+F523*Chls_fit!$E$2+G523*Cars_fit!$B$2+H523*Cars_fit!$C$2+I523*Cars_fit!$D$2+J523*Cars_fit!$E$2+K523*Cars_fit!$F$2</f>
        <v>53953.566925341634</v>
      </c>
      <c r="AA523" s="213">
        <f>(B523-C523*Chls_fit!$B$2-D523*Chls_fit!$C$2-E523*Chls_fit!$D$2-F523*Chls_fit!$E$2)</f>
        <v>2431.1429139211341</v>
      </c>
      <c r="AE523" s="36"/>
    </row>
    <row r="524" spans="1:31" x14ac:dyDescent="0.25">
      <c r="A524" s="18">
        <v>558.79999999998802</v>
      </c>
      <c r="B524" s="18">
        <f>single_sample!B524*1000000</f>
        <v>57179.544454591</v>
      </c>
      <c r="C524" s="35">
        <v>3580</v>
      </c>
      <c r="D524" s="84">
        <v>3630</v>
      </c>
      <c r="E524" s="87">
        <v>5849</v>
      </c>
      <c r="F524" s="36">
        <v>6071</v>
      </c>
      <c r="G524" s="9">
        <v>253</v>
      </c>
      <c r="H524" s="10">
        <v>314</v>
      </c>
      <c r="I524" s="11">
        <v>381</v>
      </c>
      <c r="J524" s="208">
        <v>428</v>
      </c>
      <c r="K524" s="13">
        <v>767</v>
      </c>
      <c r="Y524" s="211">
        <f>(AA524-G524*Cars_fit!$B$2-H524*Cars_fit!$C$2-I524*Cars_fit!$D$2-J524*Cars_fit!$E$2-K524*Cars_fit!$F$2)</f>
        <v>2223.1286005012207</v>
      </c>
      <c r="Z524" s="211">
        <f>C524*Chls_fit!$B$2+D524*Chls_fit!$C$2+E524*Chls_fit!$D$2+F524*Chls_fit!$E$2+G524*Cars_fit!$B$2+H524*Cars_fit!$C$2+I524*Cars_fit!$D$2+J524*Cars_fit!$E$2+K524*Cars_fit!$F$2</f>
        <v>54956.415854089777</v>
      </c>
      <c r="AA524" s="213">
        <f>(B524-C524*Chls_fit!$B$2-D524*Chls_fit!$C$2-E524*Chls_fit!$D$2-F524*Chls_fit!$E$2)</f>
        <v>2249.3372165922246</v>
      </c>
      <c r="AE524" s="36"/>
    </row>
    <row r="525" spans="1:31" x14ac:dyDescent="0.25">
      <c r="A525" s="18">
        <v>559.19999999998799</v>
      </c>
      <c r="B525" s="18">
        <f>single_sample!B525*1000000</f>
        <v>58222.837763820098</v>
      </c>
      <c r="C525" s="35">
        <v>3658</v>
      </c>
      <c r="D525" s="84">
        <v>3706</v>
      </c>
      <c r="E525" s="87">
        <v>5889</v>
      </c>
      <c r="F525" s="36">
        <v>6113</v>
      </c>
      <c r="G525" s="9">
        <v>261</v>
      </c>
      <c r="H525" s="10">
        <v>345</v>
      </c>
      <c r="I525" s="11">
        <v>382</v>
      </c>
      <c r="J525" s="208">
        <v>415</v>
      </c>
      <c r="K525" s="13">
        <v>755</v>
      </c>
      <c r="Y525" s="211">
        <f>(AA525-G525*Cars_fit!$B$2-H525*Cars_fit!$C$2-I525*Cars_fit!$D$2-J525*Cars_fit!$E$2-K525*Cars_fit!$F$2)</f>
        <v>2217.2833980062442</v>
      </c>
      <c r="Z525" s="211">
        <f>C525*Chls_fit!$B$2+D525*Chls_fit!$C$2+E525*Chls_fit!$D$2+F525*Chls_fit!$E$2+G525*Cars_fit!$B$2+H525*Cars_fit!$C$2+I525*Cars_fit!$D$2+J525*Cars_fit!$E$2+K525*Cars_fit!$F$2</f>
        <v>56005.554365813863</v>
      </c>
      <c r="AA525" s="213">
        <f>(B525-C525*Chls_fit!$B$2-D525*Chls_fit!$C$2-E525*Chls_fit!$D$2-F525*Chls_fit!$E$2)</f>
        <v>2243.4952589537488</v>
      </c>
      <c r="AE525" s="36"/>
    </row>
    <row r="526" spans="1:31" x14ac:dyDescent="0.25">
      <c r="A526" s="18">
        <v>559.59999999998797</v>
      </c>
      <c r="B526" s="18">
        <f>single_sample!B526*1000000</f>
        <v>59187.564270908399</v>
      </c>
      <c r="C526" s="35">
        <v>3748</v>
      </c>
      <c r="D526" s="84">
        <v>3781</v>
      </c>
      <c r="E526" s="87">
        <v>5907</v>
      </c>
      <c r="F526" s="36">
        <v>6139</v>
      </c>
      <c r="G526" s="9">
        <v>272</v>
      </c>
      <c r="H526" s="10">
        <v>366</v>
      </c>
      <c r="I526" s="11">
        <v>394</v>
      </c>
      <c r="J526" s="208">
        <v>329</v>
      </c>
      <c r="K526" s="13">
        <v>760</v>
      </c>
      <c r="Y526" s="211">
        <f>(AA526-G526*Cars_fit!$B$2-H526*Cars_fit!$C$2-I526*Cars_fit!$D$2-J526*Cars_fit!$E$2-K526*Cars_fit!$F$2)</f>
        <v>2089.7231398841732</v>
      </c>
      <c r="Z526" s="211">
        <f>C526*Chls_fit!$B$2+D526*Chls_fit!$C$2+E526*Chls_fit!$D$2+F526*Chls_fit!$E$2+G526*Cars_fit!$B$2+H526*Cars_fit!$C$2+I526*Cars_fit!$D$2+J526*Cars_fit!$E$2+K526*Cars_fit!$F$2</f>
        <v>57097.841131024223</v>
      </c>
      <c r="AA526" s="213">
        <f>(B526-C526*Chls_fit!$B$2-D526*Chls_fit!$C$2-E526*Chls_fit!$D$2-F526*Chls_fit!$E$2)</f>
        <v>2116.4290211193438</v>
      </c>
      <c r="AE526" s="36"/>
    </row>
    <row r="527" spans="1:31" x14ac:dyDescent="0.25">
      <c r="A527" s="18">
        <v>559.99999999998795</v>
      </c>
      <c r="B527" s="18">
        <f>single_sample!B527*1000000</f>
        <v>60548.977328399698</v>
      </c>
      <c r="C527" s="35">
        <v>3831</v>
      </c>
      <c r="D527" s="84">
        <v>3874</v>
      </c>
      <c r="E527" s="87">
        <v>5930</v>
      </c>
      <c r="F527" s="36">
        <v>6170</v>
      </c>
      <c r="G527" s="9">
        <v>263</v>
      </c>
      <c r="H527" s="10">
        <v>338</v>
      </c>
      <c r="I527" s="11">
        <v>365</v>
      </c>
      <c r="J527" s="208">
        <v>310</v>
      </c>
      <c r="K527" s="13">
        <v>722</v>
      </c>
      <c r="Y527" s="211">
        <f>(AA527-G527*Cars_fit!$B$2-H527*Cars_fit!$C$2-I527*Cars_fit!$D$2-J527*Cars_fit!$E$2-K527*Cars_fit!$F$2)</f>
        <v>2279.8569880682435</v>
      </c>
      <c r="Z527" s="211">
        <f>C527*Chls_fit!$B$2+D527*Chls_fit!$C$2+E527*Chls_fit!$D$2+F527*Chls_fit!$E$2+G527*Cars_fit!$B$2+H527*Cars_fit!$C$2+I527*Cars_fit!$D$2+J527*Cars_fit!$E$2+K527*Cars_fit!$F$2</f>
        <v>58269.120340331443</v>
      </c>
      <c r="AA527" s="213">
        <f>(B527-C527*Chls_fit!$B$2-D527*Chls_fit!$C$2-E527*Chls_fit!$D$2-F527*Chls_fit!$E$2)</f>
        <v>2305.3865551926947</v>
      </c>
      <c r="AE527" s="36"/>
    </row>
    <row r="528" spans="1:31" x14ac:dyDescent="0.25">
      <c r="A528" s="18">
        <v>560.39999999998804</v>
      </c>
      <c r="B528" s="18">
        <f>single_sample!B528*1000000</f>
        <v>61981.548872175699</v>
      </c>
      <c r="C528" s="35">
        <v>3899</v>
      </c>
      <c r="D528" s="84">
        <v>3962</v>
      </c>
      <c r="E528" s="87">
        <v>5951</v>
      </c>
      <c r="F528" s="36">
        <v>6185</v>
      </c>
      <c r="G528" s="9">
        <v>225</v>
      </c>
      <c r="H528" s="10">
        <v>314</v>
      </c>
      <c r="I528" s="11">
        <v>362</v>
      </c>
      <c r="J528" s="208">
        <v>387</v>
      </c>
      <c r="K528" s="13">
        <v>695</v>
      </c>
      <c r="Y528" s="211">
        <f>(AA528-G528*Cars_fit!$B$2-H528*Cars_fit!$C$2-I528*Cars_fit!$D$2-J528*Cars_fit!$E$2-K528*Cars_fit!$F$2)</f>
        <v>2683.5808896314579</v>
      </c>
      <c r="Z528" s="211">
        <f>C528*Chls_fit!$B$2+D528*Chls_fit!$C$2+E528*Chls_fit!$D$2+F528*Chls_fit!$E$2+G528*Cars_fit!$B$2+H528*Cars_fit!$C$2+I528*Cars_fit!$D$2+J528*Cars_fit!$E$2+K528*Cars_fit!$F$2</f>
        <v>59297.967982544236</v>
      </c>
      <c r="AA528" s="213">
        <f>(B528-C528*Chls_fit!$B$2-D528*Chls_fit!$C$2-E528*Chls_fit!$D$2-F528*Chls_fit!$E$2)</f>
        <v>2707.1823495834315</v>
      </c>
      <c r="AE528" s="36"/>
    </row>
    <row r="529" spans="1:31" x14ac:dyDescent="0.25">
      <c r="A529" s="18">
        <v>560.79999999998802</v>
      </c>
      <c r="B529" s="18">
        <f>single_sample!B529*1000000</f>
        <v>62765.527806937906</v>
      </c>
      <c r="C529" s="35">
        <v>3998</v>
      </c>
      <c r="D529" s="84">
        <v>4058</v>
      </c>
      <c r="E529" s="87">
        <v>5993</v>
      </c>
      <c r="F529" s="36">
        <v>6237</v>
      </c>
      <c r="G529" s="9">
        <v>236</v>
      </c>
      <c r="H529" s="10">
        <v>294</v>
      </c>
      <c r="I529" s="11">
        <v>349</v>
      </c>
      <c r="J529" s="208">
        <v>483</v>
      </c>
      <c r="K529" s="13">
        <v>668</v>
      </c>
      <c r="Y529" s="211">
        <f>(AA529-G529*Cars_fit!$B$2-H529*Cars_fit!$C$2-I529*Cars_fit!$D$2-J529*Cars_fit!$E$2-K529*Cars_fit!$F$2)</f>
        <v>2145.7580922636275</v>
      </c>
      <c r="Z529" s="211">
        <f>C529*Chls_fit!$B$2+D529*Chls_fit!$C$2+E529*Chls_fit!$D$2+F529*Chls_fit!$E$2+G529*Cars_fit!$B$2+H529*Cars_fit!$C$2+I529*Cars_fit!$D$2+J529*Cars_fit!$E$2+K529*Cars_fit!$F$2</f>
        <v>60619.769714674279</v>
      </c>
      <c r="AA529" s="213">
        <f>(B529-C529*Chls_fit!$B$2-D529*Chls_fit!$C$2-E529*Chls_fit!$D$2-F529*Chls_fit!$E$2)</f>
        <v>2169.1249271302768</v>
      </c>
      <c r="AE529" s="36"/>
    </row>
    <row r="530" spans="1:31" x14ac:dyDescent="0.25">
      <c r="A530" s="18">
        <v>561.19999999998799</v>
      </c>
      <c r="B530" s="18">
        <f>single_sample!B530*1000000</f>
        <v>63854.354290001495</v>
      </c>
      <c r="C530" s="35">
        <v>4065</v>
      </c>
      <c r="D530" s="84">
        <v>4138</v>
      </c>
      <c r="E530" s="87">
        <v>6022</v>
      </c>
      <c r="F530" s="36">
        <v>6275</v>
      </c>
      <c r="G530" s="9">
        <v>231</v>
      </c>
      <c r="H530" s="10">
        <v>308</v>
      </c>
      <c r="I530" s="11">
        <v>347</v>
      </c>
      <c r="J530" s="208">
        <v>413</v>
      </c>
      <c r="K530" s="13">
        <v>648</v>
      </c>
      <c r="Y530" s="211">
        <f>(AA530-G530*Cars_fit!$B$2-H530*Cars_fit!$C$2-I530*Cars_fit!$D$2-J530*Cars_fit!$E$2-K530*Cars_fit!$F$2)</f>
        <v>2239.5501697877853</v>
      </c>
      <c r="Z530" s="211">
        <f>C530*Chls_fit!$B$2+D530*Chls_fit!$C$2+E530*Chls_fit!$D$2+F530*Chls_fit!$E$2+G530*Cars_fit!$B$2+H530*Cars_fit!$C$2+I530*Cars_fit!$D$2+J530*Cars_fit!$E$2+K530*Cars_fit!$F$2</f>
        <v>61614.804120213703</v>
      </c>
      <c r="AA530" s="213">
        <f>(B530-C530*Chls_fit!$B$2-D530*Chls_fit!$C$2-E530*Chls_fit!$D$2-F530*Chls_fit!$E$2)</f>
        <v>2262.2887970017082</v>
      </c>
      <c r="AE530" s="36"/>
    </row>
    <row r="531" spans="1:31" x14ac:dyDescent="0.25">
      <c r="A531" s="18">
        <v>561.59999999998797</v>
      </c>
      <c r="B531" s="18">
        <f>single_sample!B531*1000000</f>
        <v>65597.818376990894</v>
      </c>
      <c r="C531" s="35">
        <v>4165</v>
      </c>
      <c r="D531" s="84">
        <v>4249</v>
      </c>
      <c r="E531" s="87">
        <v>6042</v>
      </c>
      <c r="F531" s="36">
        <v>6287</v>
      </c>
      <c r="G531" s="9">
        <v>231</v>
      </c>
      <c r="H531" s="10">
        <v>355</v>
      </c>
      <c r="I531" s="11">
        <v>361</v>
      </c>
      <c r="J531" s="208">
        <v>377</v>
      </c>
      <c r="K531" s="13">
        <v>605</v>
      </c>
      <c r="Y531" s="211">
        <f>(AA531-G531*Cars_fit!$B$2-H531*Cars_fit!$C$2-I531*Cars_fit!$D$2-J531*Cars_fit!$E$2-K531*Cars_fit!$F$2)</f>
        <v>2603.5104317584023</v>
      </c>
      <c r="Z531" s="211">
        <f>C531*Chls_fit!$B$2+D531*Chls_fit!$C$2+E531*Chls_fit!$D$2+F531*Chls_fit!$E$2+G531*Cars_fit!$B$2+H531*Cars_fit!$C$2+I531*Cars_fit!$D$2+J531*Cars_fit!$E$2+K531*Cars_fit!$F$2</f>
        <v>62994.307945232489</v>
      </c>
      <c r="AA531" s="213">
        <f>(B531-C531*Chls_fit!$B$2-D531*Chls_fit!$C$2-E531*Chls_fit!$D$2-F531*Chls_fit!$E$2)</f>
        <v>2625.269941752369</v>
      </c>
      <c r="AE531" s="36"/>
    </row>
    <row r="532" spans="1:31" x14ac:dyDescent="0.25">
      <c r="A532" s="18">
        <v>561.99999999998795</v>
      </c>
      <c r="B532" s="18">
        <f>single_sample!B532*1000000</f>
        <v>66539.897438767599</v>
      </c>
      <c r="C532" s="35">
        <v>4245</v>
      </c>
      <c r="D532" s="84">
        <v>4340</v>
      </c>
      <c r="E532" s="87">
        <v>6082</v>
      </c>
      <c r="F532" s="36">
        <v>6334</v>
      </c>
      <c r="G532" s="9">
        <v>231</v>
      </c>
      <c r="H532" s="10">
        <v>319</v>
      </c>
      <c r="I532" s="11">
        <v>347</v>
      </c>
      <c r="J532" s="208">
        <v>323</v>
      </c>
      <c r="K532" s="13">
        <v>611</v>
      </c>
      <c r="Y532" s="211">
        <f>(AA532-G532*Cars_fit!$B$2-H532*Cars_fit!$C$2-I532*Cars_fit!$D$2-J532*Cars_fit!$E$2-K532*Cars_fit!$F$2)</f>
        <v>2381.515057861076</v>
      </c>
      <c r="Z532" s="211">
        <f>C532*Chls_fit!$B$2+D532*Chls_fit!$C$2+E532*Chls_fit!$D$2+F532*Chls_fit!$E$2+G532*Cars_fit!$B$2+H532*Cars_fit!$C$2+I532*Cars_fit!$D$2+J532*Cars_fit!$E$2+K532*Cars_fit!$F$2</f>
        <v>64158.382380906522</v>
      </c>
      <c r="AA532" s="213">
        <f>(B532-C532*Chls_fit!$B$2-D532*Chls_fit!$C$2-E532*Chls_fit!$D$2-F532*Chls_fit!$E$2)</f>
        <v>2403.4111888624784</v>
      </c>
      <c r="AE532" s="36"/>
    </row>
    <row r="533" spans="1:31" x14ac:dyDescent="0.25">
      <c r="A533" s="18">
        <v>562.39999999998804</v>
      </c>
      <c r="B533" s="18">
        <f>single_sample!B533*1000000</f>
        <v>67685.897443794893</v>
      </c>
      <c r="C533" s="35">
        <v>4344</v>
      </c>
      <c r="D533" s="84">
        <v>4447</v>
      </c>
      <c r="E533" s="87">
        <v>6122</v>
      </c>
      <c r="F533" s="36">
        <v>6375</v>
      </c>
      <c r="G533" s="9">
        <v>205</v>
      </c>
      <c r="H533" s="10">
        <v>298</v>
      </c>
      <c r="I533" s="11">
        <v>328</v>
      </c>
      <c r="J533" s="208">
        <v>372</v>
      </c>
      <c r="K533" s="13">
        <v>638</v>
      </c>
      <c r="Y533" s="211">
        <f>(AA533-G533*Cars_fit!$B$2-H533*Cars_fit!$C$2-I533*Cars_fit!$D$2-J533*Cars_fit!$E$2-K533*Cars_fit!$F$2)</f>
        <v>2143.9190225893026</v>
      </c>
      <c r="Z533" s="211">
        <f>C533*Chls_fit!$B$2+D533*Chls_fit!$C$2+E533*Chls_fit!$D$2+F533*Chls_fit!$E$2+G533*Cars_fit!$B$2+H533*Cars_fit!$C$2+I533*Cars_fit!$D$2+J533*Cars_fit!$E$2+K533*Cars_fit!$F$2</f>
        <v>65541.978421205597</v>
      </c>
      <c r="AA533" s="213">
        <f>(B533-C533*Chls_fit!$B$2-D533*Chls_fit!$C$2-E533*Chls_fit!$D$2-F533*Chls_fit!$E$2)</f>
        <v>2165.531365792207</v>
      </c>
      <c r="AE533" s="36"/>
    </row>
    <row r="534" spans="1:31" x14ac:dyDescent="0.25">
      <c r="A534" s="18">
        <v>562.79999999998802</v>
      </c>
      <c r="B534" s="18">
        <f>single_sample!B534*1000000</f>
        <v>69311.928889280389</v>
      </c>
      <c r="C534" s="35">
        <v>4449</v>
      </c>
      <c r="D534" s="84">
        <v>4546</v>
      </c>
      <c r="E534" s="87">
        <v>6150</v>
      </c>
      <c r="F534" s="36">
        <v>6407</v>
      </c>
      <c r="G534" s="9">
        <v>183</v>
      </c>
      <c r="H534" s="10">
        <v>301</v>
      </c>
      <c r="I534" s="11">
        <v>314</v>
      </c>
      <c r="J534" s="208">
        <v>322</v>
      </c>
      <c r="K534" s="13">
        <v>646</v>
      </c>
      <c r="Y534" s="211">
        <f>(AA534-G534*Cars_fit!$B$2-H534*Cars_fit!$C$2-I534*Cars_fit!$D$2-J534*Cars_fit!$E$2-K534*Cars_fit!$F$2)</f>
        <v>2415.8162475906233</v>
      </c>
      <c r="Z534" s="211">
        <f>C534*Chls_fit!$B$2+D534*Chls_fit!$C$2+E534*Chls_fit!$D$2+F534*Chls_fit!$E$2+G534*Cars_fit!$B$2+H534*Cars_fit!$C$2+I534*Cars_fit!$D$2+J534*Cars_fit!$E$2+K534*Cars_fit!$F$2</f>
        <v>66896.112641689775</v>
      </c>
      <c r="AA534" s="213">
        <f>(B534-C534*Chls_fit!$B$2-D534*Chls_fit!$C$2-E534*Chls_fit!$D$2-F534*Chls_fit!$E$2)</f>
        <v>2436.8504132405023</v>
      </c>
      <c r="AE534" s="36"/>
    </row>
    <row r="535" spans="1:31" x14ac:dyDescent="0.25">
      <c r="A535" s="18">
        <v>563.19999999998799</v>
      </c>
      <c r="B535" s="18">
        <f>single_sample!B535*1000000</f>
        <v>70648.544526324098</v>
      </c>
      <c r="C535" s="35">
        <v>4561</v>
      </c>
      <c r="D535" s="84">
        <v>4661</v>
      </c>
      <c r="E535" s="87">
        <v>6212</v>
      </c>
      <c r="F535" s="36">
        <v>6465</v>
      </c>
      <c r="G535" s="9">
        <v>191</v>
      </c>
      <c r="H535" s="10">
        <v>319</v>
      </c>
      <c r="I535" s="11">
        <v>319</v>
      </c>
      <c r="J535" s="208">
        <v>238</v>
      </c>
      <c r="K535" s="13">
        <v>636</v>
      </c>
      <c r="Y535" s="211">
        <f>(AA535-G535*Cars_fit!$B$2-H535*Cars_fit!$C$2-I535*Cars_fit!$D$2-J535*Cars_fit!$E$2-K535*Cars_fit!$F$2)</f>
        <v>2206.5249703813101</v>
      </c>
      <c r="Z535" s="211">
        <f>C535*Chls_fit!$B$2+D535*Chls_fit!$C$2+E535*Chls_fit!$D$2+F535*Chls_fit!$E$2+G535*Cars_fit!$B$2+H535*Cars_fit!$C$2+I535*Cars_fit!$D$2+J535*Cars_fit!$E$2+K535*Cars_fit!$F$2</f>
        <v>68442.019555942796</v>
      </c>
      <c r="AA535" s="213">
        <f>(B535-C535*Chls_fit!$B$2-D535*Chls_fit!$C$2-E535*Chls_fit!$D$2-F535*Chls_fit!$E$2)</f>
        <v>2227.6079212235018</v>
      </c>
      <c r="AE535" s="36"/>
    </row>
    <row r="536" spans="1:31" x14ac:dyDescent="0.25">
      <c r="A536" s="18">
        <v>563.59999999998797</v>
      </c>
      <c r="B536" s="18">
        <f>single_sample!B536*1000000</f>
        <v>71671.930382925202</v>
      </c>
      <c r="C536" s="35">
        <v>4658</v>
      </c>
      <c r="D536" s="84">
        <v>4757</v>
      </c>
      <c r="E536" s="87">
        <v>6252</v>
      </c>
      <c r="F536" s="36">
        <v>6496</v>
      </c>
      <c r="G536" s="9">
        <v>203</v>
      </c>
      <c r="H536" s="10">
        <v>296</v>
      </c>
      <c r="I536" s="11">
        <v>331</v>
      </c>
      <c r="J536" s="208">
        <v>155</v>
      </c>
      <c r="K536" s="13">
        <v>613</v>
      </c>
      <c r="Y536" s="211">
        <f>(AA536-G536*Cars_fit!$B$2-H536*Cars_fit!$C$2-I536*Cars_fit!$D$2-J536*Cars_fit!$E$2-K536*Cars_fit!$F$2)</f>
        <v>1938.8051962020249</v>
      </c>
      <c r="Z536" s="211">
        <f>C536*Chls_fit!$B$2+D536*Chls_fit!$C$2+E536*Chls_fit!$D$2+F536*Chls_fit!$E$2+G536*Cars_fit!$B$2+H536*Cars_fit!$C$2+I536*Cars_fit!$D$2+J536*Cars_fit!$E$2+K536*Cars_fit!$F$2</f>
        <v>69733.125186723191</v>
      </c>
      <c r="AA536" s="213">
        <f>(B536-C536*Chls_fit!$B$2-D536*Chls_fit!$C$2-E536*Chls_fit!$D$2-F536*Chls_fit!$E$2)</f>
        <v>1959.7791634894375</v>
      </c>
      <c r="AE536" s="36"/>
    </row>
    <row r="537" spans="1:31" x14ac:dyDescent="0.25">
      <c r="A537" s="18">
        <v>563.99999999998795</v>
      </c>
      <c r="B537" s="18">
        <f>single_sample!B537*1000000</f>
        <v>73256.301264886904</v>
      </c>
      <c r="C537" s="35">
        <v>4772</v>
      </c>
      <c r="D537" s="84">
        <v>4869</v>
      </c>
      <c r="E537" s="87">
        <v>6263</v>
      </c>
      <c r="F537" s="36">
        <v>6525</v>
      </c>
      <c r="G537" s="9">
        <v>216</v>
      </c>
      <c r="H537" s="10">
        <v>297</v>
      </c>
      <c r="I537" s="11">
        <v>317</v>
      </c>
      <c r="J537" s="208">
        <v>231</v>
      </c>
      <c r="K537" s="13">
        <v>586</v>
      </c>
      <c r="Y537" s="211">
        <f>(AA537-G537*Cars_fit!$B$2-H537*Cars_fit!$C$2-I537*Cars_fit!$D$2-J537*Cars_fit!$E$2-K537*Cars_fit!$F$2)</f>
        <v>2039.7422188692562</v>
      </c>
      <c r="Z537" s="211">
        <f>C537*Chls_fit!$B$2+D537*Chls_fit!$C$2+E537*Chls_fit!$D$2+F537*Chls_fit!$E$2+G537*Cars_fit!$B$2+H537*Cars_fit!$C$2+I537*Cars_fit!$D$2+J537*Cars_fit!$E$2+K537*Cars_fit!$F$2</f>
        <v>71216.559046017646</v>
      </c>
      <c r="AA537" s="213">
        <f>(B537-C537*Chls_fit!$B$2-D537*Chls_fit!$C$2-E537*Chls_fit!$D$2-F537*Chls_fit!$E$2)</f>
        <v>2060.5506827891877</v>
      </c>
      <c r="AE537" s="36"/>
    </row>
    <row r="538" spans="1:31" x14ac:dyDescent="0.25">
      <c r="A538" s="18">
        <v>564.39999999998804</v>
      </c>
      <c r="B538" s="18">
        <f>single_sample!B538*1000000</f>
        <v>74537.131883170601</v>
      </c>
      <c r="C538" s="35">
        <v>4883</v>
      </c>
      <c r="D538" s="84">
        <v>4967</v>
      </c>
      <c r="E538" s="87">
        <v>6318</v>
      </c>
      <c r="F538" s="36">
        <v>6558</v>
      </c>
      <c r="G538" s="9">
        <v>200</v>
      </c>
      <c r="H538" s="10">
        <v>306</v>
      </c>
      <c r="I538" s="11">
        <v>310</v>
      </c>
      <c r="J538" s="208">
        <v>301</v>
      </c>
      <c r="K538" s="13">
        <v>559</v>
      </c>
      <c r="Y538" s="211">
        <f>(AA538-G538*Cars_fit!$B$2-H538*Cars_fit!$C$2-I538*Cars_fit!$D$2-J538*Cars_fit!$E$2-K538*Cars_fit!$F$2)</f>
        <v>1917.9476133465444</v>
      </c>
      <c r="Z538" s="211">
        <f>C538*Chls_fit!$B$2+D538*Chls_fit!$C$2+E538*Chls_fit!$D$2+F538*Chls_fit!$E$2+G538*Cars_fit!$B$2+H538*Cars_fit!$C$2+I538*Cars_fit!$D$2+J538*Cars_fit!$E$2+K538*Cars_fit!$F$2</f>
        <v>72619.184269824065</v>
      </c>
      <c r="AA538" s="213">
        <f>(B538-C538*Chls_fit!$B$2-D538*Chls_fit!$C$2-E538*Chls_fit!$D$2-F538*Chls_fit!$E$2)</f>
        <v>1937.5883089902709</v>
      </c>
      <c r="AE538" s="36"/>
    </row>
    <row r="539" spans="1:31" x14ac:dyDescent="0.25">
      <c r="A539" s="18">
        <v>564.79999999998802</v>
      </c>
      <c r="B539" s="18">
        <f>single_sample!B539*1000000</f>
        <v>76103.369629301698</v>
      </c>
      <c r="C539" s="35">
        <v>4977</v>
      </c>
      <c r="D539" s="84">
        <v>5092</v>
      </c>
      <c r="E539" s="87">
        <v>6348</v>
      </c>
      <c r="F539" s="36">
        <v>6590</v>
      </c>
      <c r="G539" s="9">
        <v>169</v>
      </c>
      <c r="H539" s="10">
        <v>275</v>
      </c>
      <c r="I539" s="11">
        <v>291</v>
      </c>
      <c r="J539" s="208">
        <v>283</v>
      </c>
      <c r="K539" s="13">
        <v>581</v>
      </c>
      <c r="Y539" s="211">
        <f>(AA539-G539*Cars_fit!$B$2-H539*Cars_fit!$C$2-I539*Cars_fit!$D$2-J539*Cars_fit!$E$2-K539*Cars_fit!$F$2)</f>
        <v>2028.2376939804822</v>
      </c>
      <c r="Z539" s="211">
        <f>C539*Chls_fit!$B$2+D539*Chls_fit!$C$2+E539*Chls_fit!$D$2+F539*Chls_fit!$E$2+G539*Cars_fit!$B$2+H539*Cars_fit!$C$2+I539*Cars_fit!$D$2+J539*Cars_fit!$E$2+K539*Cars_fit!$F$2</f>
        <v>74075.131935321217</v>
      </c>
      <c r="AA539" s="213">
        <f>(B539-C539*Chls_fit!$B$2-D539*Chls_fit!$C$2-E539*Chls_fit!$D$2-F539*Chls_fit!$E$2)</f>
        <v>2047.3079466915733</v>
      </c>
      <c r="AE539" s="36"/>
    </row>
    <row r="540" spans="1:31" x14ac:dyDescent="0.25">
      <c r="A540" s="18">
        <v>565.19999999998799</v>
      </c>
      <c r="B540" s="18">
        <f>single_sample!B540*1000000</f>
        <v>77203.764000932395</v>
      </c>
      <c r="C540" s="35">
        <v>5100</v>
      </c>
      <c r="D540" s="84">
        <v>5196</v>
      </c>
      <c r="E540" s="87">
        <v>6396</v>
      </c>
      <c r="F540" s="36">
        <v>6622</v>
      </c>
      <c r="G540" s="9">
        <v>172</v>
      </c>
      <c r="H540" s="10">
        <v>281</v>
      </c>
      <c r="I540" s="11">
        <v>305</v>
      </c>
      <c r="J540" s="208">
        <v>262</v>
      </c>
      <c r="K540" s="13">
        <v>574</v>
      </c>
      <c r="Y540" s="211">
        <f>(AA540-G540*Cars_fit!$B$2-H540*Cars_fit!$C$2-I540*Cars_fit!$D$2-J540*Cars_fit!$E$2-K540*Cars_fit!$F$2)</f>
        <v>1614.9701997781385</v>
      </c>
      <c r="Z540" s="211">
        <f>C540*Chls_fit!$B$2+D540*Chls_fit!$C$2+E540*Chls_fit!$D$2+F540*Chls_fit!$E$2+G540*Cars_fit!$B$2+H540*Cars_fit!$C$2+I540*Cars_fit!$D$2+J540*Cars_fit!$E$2+K540*Cars_fit!$F$2</f>
        <v>75588.793801154257</v>
      </c>
      <c r="AA540" s="213">
        <f>(B540-C540*Chls_fit!$B$2-D540*Chls_fit!$C$2-E540*Chls_fit!$D$2-F540*Chls_fit!$E$2)</f>
        <v>1633.9847438906527</v>
      </c>
      <c r="AE540" s="36"/>
    </row>
    <row r="541" spans="1:31" x14ac:dyDescent="0.25">
      <c r="A541" s="18">
        <v>565.59999999998797</v>
      </c>
      <c r="B541" s="18">
        <f>single_sample!B541*1000000</f>
        <v>78758.531478056291</v>
      </c>
      <c r="C541" s="35">
        <v>5181</v>
      </c>
      <c r="D541" s="84">
        <v>5310</v>
      </c>
      <c r="E541" s="87">
        <v>6427</v>
      </c>
      <c r="F541" s="36">
        <v>6640</v>
      </c>
      <c r="G541" s="9">
        <v>176</v>
      </c>
      <c r="H541" s="10">
        <v>271</v>
      </c>
      <c r="I541" s="11">
        <v>291</v>
      </c>
      <c r="J541" s="208">
        <v>282</v>
      </c>
      <c r="K541" s="13">
        <v>544</v>
      </c>
      <c r="Y541" s="211">
        <f>(AA541-G541*Cars_fit!$B$2-H541*Cars_fit!$C$2-I541*Cars_fit!$D$2-J541*Cars_fit!$E$2-K541*Cars_fit!$F$2)</f>
        <v>1878.5643990698852</v>
      </c>
      <c r="Z541" s="211">
        <f>C541*Chls_fit!$B$2+D541*Chls_fit!$C$2+E541*Chls_fit!$D$2+F541*Chls_fit!$E$2+G541*Cars_fit!$B$2+H541*Cars_fit!$C$2+I541*Cars_fit!$D$2+J541*Cars_fit!$E$2+K541*Cars_fit!$F$2</f>
        <v>76879.967078986403</v>
      </c>
      <c r="AA541" s="213">
        <f>(B541-C541*Chls_fit!$B$2-D541*Chls_fit!$C$2-E541*Chls_fit!$D$2-F541*Chls_fit!$E$2)</f>
        <v>1897.0340815809068</v>
      </c>
      <c r="AE541" s="36"/>
    </row>
    <row r="542" spans="1:31" x14ac:dyDescent="0.25">
      <c r="A542" s="18">
        <v>565.99999999998795</v>
      </c>
      <c r="B542" s="18">
        <f>single_sample!B542*1000000</f>
        <v>80147.403980793897</v>
      </c>
      <c r="C542" s="35">
        <v>5307</v>
      </c>
      <c r="D542" s="84">
        <v>5413</v>
      </c>
      <c r="E542" s="87">
        <v>6449</v>
      </c>
      <c r="F542" s="36">
        <v>6683</v>
      </c>
      <c r="G542" s="9">
        <v>144</v>
      </c>
      <c r="H542" s="10">
        <v>257</v>
      </c>
      <c r="I542" s="11">
        <v>270</v>
      </c>
      <c r="J542" s="208">
        <v>289</v>
      </c>
      <c r="K542" s="13">
        <v>492</v>
      </c>
      <c r="Y542" s="211">
        <f>(AA542-G542*Cars_fit!$B$2-H542*Cars_fit!$C$2-I542*Cars_fit!$D$2-J542*Cars_fit!$E$2-K542*Cars_fit!$F$2)</f>
        <v>1750.9822657915456</v>
      </c>
      <c r="Z542" s="211">
        <f>C542*Chls_fit!$B$2+D542*Chls_fit!$C$2+E542*Chls_fit!$D$2+F542*Chls_fit!$E$2+G542*Cars_fit!$B$2+H542*Cars_fit!$C$2+I542*Cars_fit!$D$2+J542*Cars_fit!$E$2+K542*Cars_fit!$F$2</f>
        <v>78396.421715002347</v>
      </c>
      <c r="AA542" s="213">
        <f>(B542-C542*Chls_fit!$B$2-D542*Chls_fit!$C$2-E542*Chls_fit!$D$2-F542*Chls_fit!$E$2)</f>
        <v>1767.1619520859695</v>
      </c>
      <c r="AE542" s="36"/>
    </row>
    <row r="543" spans="1:31" x14ac:dyDescent="0.25">
      <c r="A543" s="18">
        <v>566.39999999998804</v>
      </c>
      <c r="B543" s="18">
        <f>single_sample!B543*1000000</f>
        <v>81697.263387285697</v>
      </c>
      <c r="C543" s="35">
        <v>5399</v>
      </c>
      <c r="D543" s="84">
        <v>5527</v>
      </c>
      <c r="E543" s="87">
        <v>6479</v>
      </c>
      <c r="F543" s="36">
        <v>6700</v>
      </c>
      <c r="G543" s="9">
        <v>135</v>
      </c>
      <c r="H543" s="10">
        <v>262</v>
      </c>
      <c r="I543" s="11">
        <v>279</v>
      </c>
      <c r="J543" s="208">
        <v>230</v>
      </c>
      <c r="K543" s="13">
        <v>517</v>
      </c>
      <c r="Y543" s="211">
        <f>(AA543-G543*Cars_fit!$B$2-H543*Cars_fit!$C$2-I543*Cars_fit!$D$2-J543*Cars_fit!$E$2-K543*Cars_fit!$F$2)</f>
        <v>1940.7610260039035</v>
      </c>
      <c r="Z543" s="211">
        <f>C543*Chls_fit!$B$2+D543*Chls_fit!$C$2+E543*Chls_fit!$D$2+F543*Chls_fit!$E$2+G543*Cars_fit!$B$2+H543*Cars_fit!$C$2+I543*Cars_fit!$D$2+J543*Cars_fit!$E$2+K543*Cars_fit!$F$2</f>
        <v>79756.502361281804</v>
      </c>
      <c r="AA543" s="213">
        <f>(B543-C543*Chls_fit!$B$2-D543*Chls_fit!$C$2-E543*Chls_fit!$D$2-F543*Chls_fit!$E$2)</f>
        <v>1957.1989187656827</v>
      </c>
      <c r="AE543" s="36"/>
    </row>
    <row r="544" spans="1:31" x14ac:dyDescent="0.25">
      <c r="A544" s="18">
        <v>566.79999999998802</v>
      </c>
      <c r="B544" s="18">
        <f>single_sample!B544*1000000</f>
        <v>83590.956761747511</v>
      </c>
      <c r="C544" s="35">
        <v>5515</v>
      </c>
      <c r="D544" s="84">
        <v>5649</v>
      </c>
      <c r="E544" s="87">
        <v>6517</v>
      </c>
      <c r="F544" s="36">
        <v>6744</v>
      </c>
      <c r="G544" s="9">
        <v>159</v>
      </c>
      <c r="H544" s="10">
        <v>249</v>
      </c>
      <c r="I544" s="11">
        <v>255</v>
      </c>
      <c r="J544" s="208">
        <v>217</v>
      </c>
      <c r="K544" s="13">
        <v>517</v>
      </c>
      <c r="Y544" s="211">
        <f>(AA544-G544*Cars_fit!$B$2-H544*Cars_fit!$C$2-I544*Cars_fit!$D$2-J544*Cars_fit!$E$2-K544*Cars_fit!$F$2)</f>
        <v>2242.9840592943137</v>
      </c>
      <c r="Z544" s="211">
        <f>C544*Chls_fit!$B$2+D544*Chls_fit!$C$2+E544*Chls_fit!$D$2+F544*Chls_fit!$E$2+G544*Cars_fit!$B$2+H544*Cars_fit!$C$2+I544*Cars_fit!$D$2+J544*Cars_fit!$E$2+K544*Cars_fit!$F$2</f>
        <v>81347.972702453204</v>
      </c>
      <c r="AA544" s="213">
        <f>(B544-C544*Chls_fit!$B$2-D544*Chls_fit!$C$2-E544*Chls_fit!$D$2-F544*Chls_fit!$E$2)</f>
        <v>2260.251412670209</v>
      </c>
      <c r="AE544" s="36"/>
    </row>
    <row r="545" spans="1:31" x14ac:dyDescent="0.25">
      <c r="A545" s="18">
        <v>567.19999999998799</v>
      </c>
      <c r="B545" s="18">
        <f>single_sample!B545*1000000</f>
        <v>84632.816482347203</v>
      </c>
      <c r="C545" s="35">
        <v>5635</v>
      </c>
      <c r="D545" s="84">
        <v>5750</v>
      </c>
      <c r="E545" s="87">
        <v>6558</v>
      </c>
      <c r="F545" s="36">
        <v>6748</v>
      </c>
      <c r="G545" s="9">
        <v>152</v>
      </c>
      <c r="H545" s="10">
        <v>270</v>
      </c>
      <c r="I545" s="11">
        <v>270</v>
      </c>
      <c r="J545" s="208">
        <v>187</v>
      </c>
      <c r="K545" s="13">
        <v>488</v>
      </c>
      <c r="Y545" s="211">
        <f>(AA545-G545*Cars_fit!$B$2-H545*Cars_fit!$C$2-I545*Cars_fit!$D$2-J545*Cars_fit!$E$2-K545*Cars_fit!$F$2)</f>
        <v>1837.5674997125034</v>
      </c>
      <c r="Z545" s="211">
        <f>C545*Chls_fit!$B$2+D545*Chls_fit!$C$2+E545*Chls_fit!$D$2+F545*Chls_fit!$E$2+G545*Cars_fit!$B$2+H545*Cars_fit!$C$2+I545*Cars_fit!$D$2+J545*Cars_fit!$E$2+K545*Cars_fit!$F$2</f>
        <v>82795.248982634716</v>
      </c>
      <c r="AA545" s="213">
        <f>(B545-C545*Chls_fit!$B$2-D545*Chls_fit!$C$2-E545*Chls_fit!$D$2-F545*Chls_fit!$E$2)</f>
        <v>1853.9325922066755</v>
      </c>
      <c r="AE545" s="36"/>
    </row>
    <row r="546" spans="1:31" x14ac:dyDescent="0.25">
      <c r="A546" s="18">
        <v>567.59999999998797</v>
      </c>
      <c r="B546" s="18">
        <f>single_sample!B546*1000000</f>
        <v>86313.293559613696</v>
      </c>
      <c r="C546" s="35">
        <v>5761</v>
      </c>
      <c r="D546" s="84">
        <v>5857</v>
      </c>
      <c r="E546" s="87">
        <v>6609</v>
      </c>
      <c r="F546" s="36">
        <v>6809</v>
      </c>
      <c r="G546" s="9">
        <v>119</v>
      </c>
      <c r="H546" s="10">
        <v>224</v>
      </c>
      <c r="I546" s="11">
        <v>247</v>
      </c>
      <c r="J546" s="208">
        <v>174</v>
      </c>
      <c r="K546" s="13">
        <v>474</v>
      </c>
      <c r="Y546" s="211">
        <f>(AA546-G546*Cars_fit!$B$2-H546*Cars_fit!$C$2-I546*Cars_fit!$D$2-J546*Cars_fit!$E$2-K546*Cars_fit!$F$2)</f>
        <v>1941.9430646808848</v>
      </c>
      <c r="Z546" s="211">
        <f>C546*Chls_fit!$B$2+D546*Chls_fit!$C$2+E546*Chls_fit!$D$2+F546*Chls_fit!$E$2+G546*Cars_fit!$B$2+H546*Cars_fit!$C$2+I546*Cars_fit!$D$2+J546*Cars_fit!$E$2+K546*Cars_fit!$F$2</f>
        <v>84371.35049493282</v>
      </c>
      <c r="AA546" s="213">
        <f>(B546-C546*Chls_fit!$B$2-D546*Chls_fit!$C$2-E546*Chls_fit!$D$2-F546*Chls_fit!$E$2)</f>
        <v>1956.8488664799643</v>
      </c>
      <c r="AE546" s="36"/>
    </row>
    <row r="547" spans="1:31" x14ac:dyDescent="0.25">
      <c r="A547" s="18">
        <v>567.99999999998795</v>
      </c>
      <c r="B547" s="18">
        <f>single_sample!B547*1000000</f>
        <v>87634.260817009199</v>
      </c>
      <c r="C547" s="35">
        <v>5832</v>
      </c>
      <c r="D547" s="84">
        <v>5952</v>
      </c>
      <c r="E547" s="87">
        <v>6604</v>
      </c>
      <c r="F547" s="36">
        <v>6820</v>
      </c>
      <c r="G547" s="9">
        <v>133</v>
      </c>
      <c r="H547" s="10">
        <v>247</v>
      </c>
      <c r="I547" s="11">
        <v>276</v>
      </c>
      <c r="J547" s="208">
        <v>187</v>
      </c>
      <c r="K547" s="13">
        <v>487</v>
      </c>
      <c r="Y547" s="211">
        <f>(AA547-G547*Cars_fit!$B$2-H547*Cars_fit!$C$2-I547*Cars_fit!$D$2-J547*Cars_fit!$E$2-K547*Cars_fit!$F$2)</f>
        <v>2186.0834374645956</v>
      </c>
      <c r="Z547" s="211">
        <f>C547*Chls_fit!$B$2+D547*Chls_fit!$C$2+E547*Chls_fit!$D$2+F547*Chls_fit!$E$2+G547*Cars_fit!$B$2+H547*Cars_fit!$C$2+I547*Cars_fit!$D$2+J547*Cars_fit!$E$2+K547*Cars_fit!$F$2</f>
        <v>85448.177379544592</v>
      </c>
      <c r="AA547" s="213">
        <f>(B547-C547*Chls_fit!$B$2-D547*Chls_fit!$C$2-E547*Chls_fit!$D$2-F547*Chls_fit!$E$2)</f>
        <v>2201.7691034713534</v>
      </c>
      <c r="AE547" s="36"/>
    </row>
    <row r="548" spans="1:31" x14ac:dyDescent="0.25">
      <c r="A548" s="18">
        <v>568.39999999998804</v>
      </c>
      <c r="B548" s="18">
        <f>single_sample!B548*1000000</f>
        <v>88901.120233348804</v>
      </c>
      <c r="C548" s="35">
        <v>5946</v>
      </c>
      <c r="D548" s="84">
        <v>6074</v>
      </c>
      <c r="E548" s="87">
        <v>6632</v>
      </c>
      <c r="F548" s="36">
        <v>6862</v>
      </c>
      <c r="G548" s="9">
        <v>127</v>
      </c>
      <c r="H548" s="10">
        <v>231</v>
      </c>
      <c r="I548" s="11">
        <v>259</v>
      </c>
      <c r="J548" s="208">
        <v>176</v>
      </c>
      <c r="K548" s="13">
        <v>467</v>
      </c>
      <c r="Y548" s="211">
        <f>(AA548-G548*Cars_fit!$B$2-H548*Cars_fit!$C$2-I548*Cars_fit!$D$2-J548*Cars_fit!$E$2-K548*Cars_fit!$F$2)</f>
        <v>1883.4745477442618</v>
      </c>
      <c r="Z548" s="211">
        <f>C548*Chls_fit!$B$2+D548*Chls_fit!$C$2+E548*Chls_fit!$D$2+F548*Chls_fit!$E$2+G548*Cars_fit!$B$2+H548*Cars_fit!$C$2+I548*Cars_fit!$D$2+J548*Cars_fit!$E$2+K548*Cars_fit!$F$2</f>
        <v>87017.645685604526</v>
      </c>
      <c r="AA548" s="213">
        <f>(B548-C548*Chls_fit!$B$2-D548*Chls_fit!$C$2-E548*Chls_fit!$D$2-F548*Chls_fit!$E$2)</f>
        <v>1898.4974452393717</v>
      </c>
      <c r="AE548" s="36"/>
    </row>
    <row r="549" spans="1:31" x14ac:dyDescent="0.25">
      <c r="A549" s="18">
        <v>568.79999999998802</v>
      </c>
      <c r="B549" s="18">
        <f>single_sample!B549*1000000</f>
        <v>90156.530175778898</v>
      </c>
      <c r="C549" s="35">
        <v>6048</v>
      </c>
      <c r="D549" s="84">
        <v>6175</v>
      </c>
      <c r="E549" s="87">
        <v>6672</v>
      </c>
      <c r="F549" s="36">
        <v>6863</v>
      </c>
      <c r="G549" s="9">
        <v>134</v>
      </c>
      <c r="H549" s="10">
        <v>244</v>
      </c>
      <c r="I549" s="11">
        <v>258</v>
      </c>
      <c r="J549" s="208">
        <v>205</v>
      </c>
      <c r="K549" s="13">
        <v>435</v>
      </c>
      <c r="Y549" s="211">
        <f>(AA549-G549*Cars_fit!$B$2-H549*Cars_fit!$C$2-I549*Cars_fit!$D$2-J549*Cars_fit!$E$2-K549*Cars_fit!$F$2)</f>
        <v>1808.0223767194623</v>
      </c>
      <c r="Z549" s="211">
        <f>C549*Chls_fit!$B$2+D549*Chls_fit!$C$2+E549*Chls_fit!$D$2+F549*Chls_fit!$E$2+G549*Cars_fit!$B$2+H549*Cars_fit!$C$2+I549*Cars_fit!$D$2+J549*Cars_fit!$E$2+K549*Cars_fit!$F$2</f>
        <v>88348.507799059444</v>
      </c>
      <c r="AA549" s="213">
        <f>(B549-C549*Chls_fit!$B$2-D549*Chls_fit!$C$2-E549*Chls_fit!$D$2-F549*Chls_fit!$E$2)</f>
        <v>1822.5585548540321</v>
      </c>
      <c r="AE549" s="36"/>
    </row>
    <row r="550" spans="1:31" x14ac:dyDescent="0.25">
      <c r="A550" s="18">
        <v>569.19999999998799</v>
      </c>
      <c r="B550" s="18">
        <f>single_sample!B550*1000000</f>
        <v>91705.079837013604</v>
      </c>
      <c r="C550" s="35">
        <v>6136</v>
      </c>
      <c r="D550" s="84">
        <v>6280</v>
      </c>
      <c r="E550" s="87">
        <v>6688</v>
      </c>
      <c r="F550" s="36">
        <v>6881</v>
      </c>
      <c r="G550" s="9">
        <v>99</v>
      </c>
      <c r="H550" s="10">
        <v>236</v>
      </c>
      <c r="I550" s="11">
        <v>264</v>
      </c>
      <c r="J550" s="208">
        <v>197</v>
      </c>
      <c r="K550" s="13">
        <v>428</v>
      </c>
      <c r="Y550" s="211">
        <f>(AA550-G550*Cars_fit!$B$2-H550*Cars_fit!$C$2-I550*Cars_fit!$D$2-J550*Cars_fit!$E$2-K550*Cars_fit!$F$2)</f>
        <v>2090.2324578358412</v>
      </c>
      <c r="Z550" s="211">
        <f>C550*Chls_fit!$B$2+D550*Chls_fit!$C$2+E550*Chls_fit!$D$2+F550*Chls_fit!$E$2+G550*Cars_fit!$B$2+H550*Cars_fit!$C$2+I550*Cars_fit!$D$2+J550*Cars_fit!$E$2+K550*Cars_fit!$F$2</f>
        <v>89614.847379177765</v>
      </c>
      <c r="AA550" s="213">
        <f>(B550-C550*Chls_fit!$B$2-D550*Chls_fit!$C$2-E550*Chls_fit!$D$2-F550*Chls_fit!$E$2)</f>
        <v>2103.3996147328171</v>
      </c>
      <c r="AE550" s="36"/>
    </row>
    <row r="551" spans="1:31" x14ac:dyDescent="0.25">
      <c r="A551" s="18">
        <v>569.59999999998797</v>
      </c>
      <c r="B551" s="18">
        <f>single_sample!B551*1000000</f>
        <v>92687.115492142402</v>
      </c>
      <c r="C551" s="35">
        <v>6237</v>
      </c>
      <c r="D551" s="84">
        <v>6379</v>
      </c>
      <c r="E551" s="87">
        <v>6737</v>
      </c>
      <c r="F551" s="36">
        <v>6912</v>
      </c>
      <c r="G551" s="9">
        <v>136</v>
      </c>
      <c r="H551" s="10">
        <v>253</v>
      </c>
      <c r="I551" s="11">
        <v>261</v>
      </c>
      <c r="J551" s="208">
        <v>276</v>
      </c>
      <c r="K551" s="13">
        <v>424</v>
      </c>
      <c r="Y551" s="211">
        <f>(AA551-G551*Cars_fit!$B$2-H551*Cars_fit!$C$2-I551*Cars_fit!$D$2-J551*Cars_fit!$E$2-K551*Cars_fit!$F$2)</f>
        <v>1729.3249511540207</v>
      </c>
      <c r="Z551" s="211">
        <f>C551*Chls_fit!$B$2+D551*Chls_fit!$C$2+E551*Chls_fit!$D$2+F551*Chls_fit!$E$2+G551*Cars_fit!$B$2+H551*Cars_fit!$C$2+I551*Cars_fit!$D$2+J551*Cars_fit!$E$2+K551*Cars_fit!$F$2</f>
        <v>90957.790540988382</v>
      </c>
      <c r="AA551" s="213">
        <f>(B551-C551*Chls_fit!$B$2-D551*Chls_fit!$C$2-E551*Chls_fit!$D$2-F551*Chls_fit!$E$2)</f>
        <v>1743.6797791594681</v>
      </c>
      <c r="AE551" s="36"/>
    </row>
    <row r="552" spans="1:31" x14ac:dyDescent="0.25">
      <c r="A552" s="18">
        <v>569.99999999998704</v>
      </c>
      <c r="B552" s="18">
        <f>single_sample!B552*1000000</f>
        <v>94192.3548306991</v>
      </c>
      <c r="C552" s="35">
        <v>6352</v>
      </c>
      <c r="D552" s="84">
        <v>6500</v>
      </c>
      <c r="E552" s="87">
        <v>6800</v>
      </c>
      <c r="F552" s="36">
        <v>6962</v>
      </c>
      <c r="G552" s="9">
        <v>121</v>
      </c>
      <c r="H552" s="10">
        <v>208</v>
      </c>
      <c r="I552" s="11">
        <v>215</v>
      </c>
      <c r="J552" s="208">
        <v>237</v>
      </c>
      <c r="K552" s="13">
        <v>456</v>
      </c>
      <c r="Y552" s="211">
        <f>(AA552-G552*Cars_fit!$B$2-H552*Cars_fit!$C$2-I552*Cars_fit!$D$2-J552*Cars_fit!$E$2-K552*Cars_fit!$F$2)</f>
        <v>1636.1031717486137</v>
      </c>
      <c r="Z552" s="211">
        <f>C552*Chls_fit!$B$2+D552*Chls_fit!$C$2+E552*Chls_fit!$D$2+F552*Chls_fit!$E$2+G552*Cars_fit!$B$2+H552*Cars_fit!$C$2+I552*Cars_fit!$D$2+J552*Cars_fit!$E$2+K552*Cars_fit!$F$2</f>
        <v>92556.251658950481</v>
      </c>
      <c r="AA552" s="213">
        <f>(B552-C552*Chls_fit!$B$2-D552*Chls_fit!$C$2-E552*Chls_fit!$D$2-F552*Chls_fit!$E$2)</f>
        <v>1650.6682322432289</v>
      </c>
      <c r="AE552" s="36"/>
    </row>
    <row r="553" spans="1:31" x14ac:dyDescent="0.25">
      <c r="A553" s="18">
        <v>570.39999999998702</v>
      </c>
      <c r="B553" s="18">
        <f>single_sample!B553*1000000</f>
        <v>95573.863661440002</v>
      </c>
      <c r="C553" s="35">
        <v>6457</v>
      </c>
      <c r="D553" s="84">
        <v>6590</v>
      </c>
      <c r="E553" s="87">
        <v>6809</v>
      </c>
      <c r="F553" s="36">
        <v>6981</v>
      </c>
      <c r="G553" s="9">
        <v>125</v>
      </c>
      <c r="H553" s="10">
        <v>197</v>
      </c>
      <c r="I553" s="11">
        <v>222</v>
      </c>
      <c r="J553" s="208">
        <v>262</v>
      </c>
      <c r="K553" s="13">
        <v>462</v>
      </c>
      <c r="Y553" s="211">
        <f>(AA553-G553*Cars_fit!$B$2-H553*Cars_fit!$C$2-I553*Cars_fit!$D$2-J553*Cars_fit!$E$2-K553*Cars_fit!$F$2)</f>
        <v>1743.8654525847851</v>
      </c>
      <c r="Z553" s="211">
        <f>C553*Chls_fit!$B$2+D553*Chls_fit!$C$2+E553*Chls_fit!$D$2+F553*Chls_fit!$E$2+G553*Cars_fit!$B$2+H553*Cars_fit!$C$2+I553*Cars_fit!$D$2+J553*Cars_fit!$E$2+K553*Cars_fit!$F$2</f>
        <v>93829.998208855235</v>
      </c>
      <c r="AA553" s="213">
        <f>(B553-C553*Chls_fit!$B$2-D553*Chls_fit!$C$2-E553*Chls_fit!$D$2-F553*Chls_fit!$E$2)</f>
        <v>1758.7053775225222</v>
      </c>
      <c r="AE553" s="36"/>
    </row>
    <row r="554" spans="1:31" x14ac:dyDescent="0.25">
      <c r="A554" s="18">
        <v>570.79999999998699</v>
      </c>
      <c r="B554" s="18">
        <f>single_sample!B554*1000000</f>
        <v>97002.415199444993</v>
      </c>
      <c r="C554" s="35">
        <v>6533</v>
      </c>
      <c r="D554" s="84">
        <v>6673</v>
      </c>
      <c r="E554" s="87">
        <v>6845</v>
      </c>
      <c r="F554" s="36">
        <v>6994</v>
      </c>
      <c r="G554" s="9">
        <v>106</v>
      </c>
      <c r="H554" s="10">
        <v>191</v>
      </c>
      <c r="I554" s="11">
        <v>214</v>
      </c>
      <c r="J554" s="208">
        <v>281</v>
      </c>
      <c r="K554" s="13">
        <v>445</v>
      </c>
      <c r="Y554" s="211">
        <f>(AA554-G554*Cars_fit!$B$2-H554*Cars_fit!$C$2-I554*Cars_fit!$D$2-J554*Cars_fit!$E$2-K554*Cars_fit!$F$2)</f>
        <v>2117.0532608728513</v>
      </c>
      <c r="Z554" s="211">
        <f>C554*Chls_fit!$B$2+D554*Chls_fit!$C$2+E554*Chls_fit!$D$2+F554*Chls_fit!$E$2+G554*Cars_fit!$B$2+H554*Cars_fit!$C$2+I554*Cars_fit!$D$2+J554*Cars_fit!$E$2+K554*Cars_fit!$F$2</f>
        <v>94885.361938572139</v>
      </c>
      <c r="AA554" s="213">
        <f>(B554-C554*Chls_fit!$B$2-D554*Chls_fit!$C$2-E554*Chls_fit!$D$2-F554*Chls_fit!$E$2)</f>
        <v>2130.8494366366785</v>
      </c>
      <c r="AE554" s="36"/>
    </row>
    <row r="555" spans="1:31" x14ac:dyDescent="0.25">
      <c r="A555" s="18">
        <v>571.19999999998697</v>
      </c>
      <c r="B555" s="18">
        <f>single_sample!B555*1000000</f>
        <v>97969.643643430492</v>
      </c>
      <c r="C555" s="35">
        <v>6628</v>
      </c>
      <c r="D555" s="84">
        <v>6764</v>
      </c>
      <c r="E555" s="87">
        <v>6849</v>
      </c>
      <c r="F555" s="36">
        <v>7004</v>
      </c>
      <c r="G555" s="9">
        <v>132</v>
      </c>
      <c r="H555" s="10">
        <v>167</v>
      </c>
      <c r="I555" s="11">
        <v>207</v>
      </c>
      <c r="J555" s="208">
        <v>225</v>
      </c>
      <c r="K555" s="13">
        <v>388</v>
      </c>
      <c r="Y555" s="211">
        <f>(AA555-G555*Cars_fit!$B$2-H555*Cars_fit!$C$2-I555*Cars_fit!$D$2-J555*Cars_fit!$E$2-K555*Cars_fit!$F$2)</f>
        <v>1878.2640008688729</v>
      </c>
      <c r="Z555" s="211">
        <f>C555*Chls_fit!$B$2+D555*Chls_fit!$C$2+E555*Chls_fit!$D$2+F555*Chls_fit!$E$2+G555*Cars_fit!$B$2+H555*Cars_fit!$C$2+I555*Cars_fit!$D$2+J555*Cars_fit!$E$2+K555*Cars_fit!$F$2</f>
        <v>96091.379642561616</v>
      </c>
      <c r="AA555" s="213">
        <f>(B555-C555*Chls_fit!$B$2-D555*Chls_fit!$C$2-E555*Chls_fit!$D$2-F555*Chls_fit!$E$2)</f>
        <v>1891.66085939402</v>
      </c>
      <c r="AE555" s="36"/>
    </row>
    <row r="556" spans="1:31" x14ac:dyDescent="0.25">
      <c r="A556" s="18">
        <v>571.59999999998695</v>
      </c>
      <c r="B556" s="18">
        <f>single_sample!B556*1000000</f>
        <v>99169.965305017991</v>
      </c>
      <c r="C556" s="35">
        <v>6731</v>
      </c>
      <c r="D556" s="84">
        <v>6860</v>
      </c>
      <c r="E556" s="87">
        <v>6896</v>
      </c>
      <c r="F556" s="36">
        <v>7028</v>
      </c>
      <c r="G556" s="9">
        <v>106</v>
      </c>
      <c r="H556" s="10">
        <v>176</v>
      </c>
      <c r="I556" s="11">
        <v>198</v>
      </c>
      <c r="J556" s="208">
        <v>174</v>
      </c>
      <c r="K556" s="13">
        <v>379</v>
      </c>
      <c r="Y556" s="211">
        <f>(AA556-G556*Cars_fit!$B$2-H556*Cars_fit!$C$2-I556*Cars_fit!$D$2-J556*Cars_fit!$E$2-K556*Cars_fit!$F$2)</f>
        <v>1751.8102273537677</v>
      </c>
      <c r="Z556" s="211">
        <f>C556*Chls_fit!$B$2+D556*Chls_fit!$C$2+E556*Chls_fit!$D$2+F556*Chls_fit!$E$2+G556*Cars_fit!$B$2+H556*Cars_fit!$C$2+I556*Cars_fit!$D$2+J556*Cars_fit!$E$2+K556*Cars_fit!$F$2</f>
        <v>97418.155077664225</v>
      </c>
      <c r="AA556" s="213">
        <f>(B556-C556*Chls_fit!$B$2-D556*Chls_fit!$C$2-E556*Chls_fit!$D$2-F556*Chls_fit!$E$2)</f>
        <v>1764.1035720358022</v>
      </c>
      <c r="AE556" s="36"/>
    </row>
    <row r="557" spans="1:31" x14ac:dyDescent="0.25">
      <c r="A557" s="18">
        <v>571.99999999998704</v>
      </c>
      <c r="B557" s="18">
        <f>single_sample!B557*1000000</f>
        <v>100361.03544501201</v>
      </c>
      <c r="C557" s="35">
        <v>6820</v>
      </c>
      <c r="D557" s="84">
        <v>6947</v>
      </c>
      <c r="E557" s="87">
        <v>6919</v>
      </c>
      <c r="F557" s="36">
        <v>7059</v>
      </c>
      <c r="G557" s="9">
        <v>77</v>
      </c>
      <c r="H557" s="10">
        <v>190</v>
      </c>
      <c r="I557" s="11">
        <v>199</v>
      </c>
      <c r="J557" s="208">
        <v>187</v>
      </c>
      <c r="K557" s="13">
        <v>385</v>
      </c>
      <c r="Y557" s="211">
        <f>(AA557-G557*Cars_fit!$B$2-H557*Cars_fit!$C$2-I557*Cars_fit!$D$2-J557*Cars_fit!$E$2-K557*Cars_fit!$F$2)</f>
        <v>1772.6135173723349</v>
      </c>
      <c r="Z557" s="211">
        <f>C557*Chls_fit!$B$2+D557*Chls_fit!$C$2+E557*Chls_fit!$D$2+F557*Chls_fit!$E$2+G557*Cars_fit!$B$2+H557*Cars_fit!$C$2+I557*Cars_fit!$D$2+J557*Cars_fit!$E$2+K557*Cars_fit!$F$2</f>
        <v>98588.421927639676</v>
      </c>
      <c r="AA557" s="213">
        <f>(B557-C557*Chls_fit!$B$2-D557*Chls_fit!$C$2-E557*Chls_fit!$D$2-F557*Chls_fit!$E$2)</f>
        <v>1784.0412181530819</v>
      </c>
      <c r="AE557" s="36"/>
    </row>
    <row r="558" spans="1:31" x14ac:dyDescent="0.25">
      <c r="A558" s="18">
        <v>572.39999999998702</v>
      </c>
      <c r="B558" s="18">
        <f>single_sample!B558*1000000</f>
        <v>101512.44085659301</v>
      </c>
      <c r="C558" s="35">
        <v>6913</v>
      </c>
      <c r="D558" s="84">
        <v>7032</v>
      </c>
      <c r="E558" s="87">
        <v>6949</v>
      </c>
      <c r="F558" s="36">
        <v>7079</v>
      </c>
      <c r="G558" s="9">
        <v>113</v>
      </c>
      <c r="H558" s="10">
        <v>195</v>
      </c>
      <c r="I558" s="11">
        <v>204</v>
      </c>
      <c r="J558" s="208">
        <v>251</v>
      </c>
      <c r="K558" s="13">
        <v>381</v>
      </c>
      <c r="Y558" s="211">
        <f>(AA558-G558*Cars_fit!$B$2-H558*Cars_fit!$C$2-I558*Cars_fit!$D$2-J558*Cars_fit!$E$2-K558*Cars_fit!$F$2)</f>
        <v>1744.0201331456401</v>
      </c>
      <c r="Z558" s="211">
        <f>C558*Chls_fit!$B$2+D558*Chls_fit!$C$2+E558*Chls_fit!$D$2+F558*Chls_fit!$E$2+G558*Cars_fit!$B$2+H558*Cars_fit!$C$2+I558*Cars_fit!$D$2+J558*Cars_fit!$E$2+K558*Cars_fit!$F$2</f>
        <v>99768.420723447358</v>
      </c>
      <c r="AA558" s="213">
        <f>(B558-C558*Chls_fit!$B$2-D558*Chls_fit!$C$2-E558*Chls_fit!$D$2-F558*Chls_fit!$E$2)</f>
        <v>1756.600944175937</v>
      </c>
      <c r="AE558" s="36"/>
    </row>
    <row r="559" spans="1:31" x14ac:dyDescent="0.25">
      <c r="A559" s="18">
        <v>572.79999999998699</v>
      </c>
      <c r="B559" s="18">
        <f>single_sample!B559*1000000</f>
        <v>102909.186055096</v>
      </c>
      <c r="C559" s="35">
        <v>6990</v>
      </c>
      <c r="D559" s="84">
        <v>7123</v>
      </c>
      <c r="E559" s="87">
        <v>6963</v>
      </c>
      <c r="F559" s="36">
        <v>7101</v>
      </c>
      <c r="G559" s="9">
        <v>113</v>
      </c>
      <c r="H559" s="10">
        <v>216</v>
      </c>
      <c r="I559" s="11">
        <v>209</v>
      </c>
      <c r="J559" s="208">
        <v>190</v>
      </c>
      <c r="K559" s="13">
        <v>352</v>
      </c>
      <c r="Y559" s="211">
        <f>(AA559-G559*Cars_fit!$B$2-H559*Cars_fit!$C$2-I559*Cars_fit!$D$2-J559*Cars_fit!$E$2-K559*Cars_fit!$F$2)</f>
        <v>2032.8667755824363</v>
      </c>
      <c r="Z559" s="211">
        <f>C559*Chls_fit!$B$2+D559*Chls_fit!$C$2+E559*Chls_fit!$D$2+F559*Chls_fit!$E$2+G559*Cars_fit!$B$2+H559*Cars_fit!$C$2+I559*Cars_fit!$D$2+J559*Cars_fit!$E$2+K559*Cars_fit!$F$2</f>
        <v>100876.31927951355</v>
      </c>
      <c r="AA559" s="213">
        <f>(B559-C559*Chls_fit!$B$2-D559*Chls_fit!$C$2-E559*Chls_fit!$D$2-F559*Chls_fit!$E$2)</f>
        <v>2044.7872517434607</v>
      </c>
      <c r="AE559" s="36"/>
    </row>
    <row r="560" spans="1:31" x14ac:dyDescent="0.25">
      <c r="A560" s="18">
        <v>573.19999999998697</v>
      </c>
      <c r="B560" s="18">
        <f>single_sample!B560*1000000</f>
        <v>103727.684677766</v>
      </c>
      <c r="C560" s="35">
        <v>7084</v>
      </c>
      <c r="D560" s="84">
        <v>7195</v>
      </c>
      <c r="E560" s="87">
        <v>6996</v>
      </c>
      <c r="F560" s="36">
        <v>7121</v>
      </c>
      <c r="G560" s="9">
        <v>104</v>
      </c>
      <c r="H560" s="10">
        <v>187</v>
      </c>
      <c r="I560" s="11">
        <v>205</v>
      </c>
      <c r="J560" s="208">
        <v>172</v>
      </c>
      <c r="K560" s="13">
        <v>337</v>
      </c>
      <c r="Y560" s="211">
        <f>(AA560-G560*Cars_fit!$B$2-H560*Cars_fit!$C$2-I560*Cars_fit!$D$2-J560*Cars_fit!$E$2-K560*Cars_fit!$F$2)</f>
        <v>1750.0197627091359</v>
      </c>
      <c r="Z560" s="211">
        <f>C560*Chls_fit!$B$2+D560*Chls_fit!$C$2+E560*Chls_fit!$D$2+F560*Chls_fit!$E$2+G560*Cars_fit!$B$2+H560*Cars_fit!$C$2+I560*Cars_fit!$D$2+J560*Cars_fit!$E$2+K560*Cars_fit!$F$2</f>
        <v>101977.66491505687</v>
      </c>
      <c r="AA560" s="213">
        <f>(B560-C560*Chls_fit!$B$2-D560*Chls_fit!$C$2-E560*Chls_fit!$D$2-F560*Chls_fit!$E$2)</f>
        <v>1761.2876386212774</v>
      </c>
      <c r="AE560" s="36"/>
    </row>
    <row r="561" spans="1:31" x14ac:dyDescent="0.25">
      <c r="A561" s="18">
        <v>573.59999999998695</v>
      </c>
      <c r="B561" s="18">
        <f>single_sample!B561*1000000</f>
        <v>104655.403631639</v>
      </c>
      <c r="C561" s="35">
        <v>7157</v>
      </c>
      <c r="D561" s="84">
        <v>7276</v>
      </c>
      <c r="E561" s="87">
        <v>7020</v>
      </c>
      <c r="F561" s="36">
        <v>7136</v>
      </c>
      <c r="G561" s="9">
        <v>103</v>
      </c>
      <c r="H561" s="10">
        <v>200</v>
      </c>
      <c r="I561" s="11">
        <v>192</v>
      </c>
      <c r="J561" s="208">
        <v>202</v>
      </c>
      <c r="K561" s="13">
        <v>355</v>
      </c>
      <c r="Y561" s="211">
        <f>(AA561-G561*Cars_fit!$B$2-H561*Cars_fit!$C$2-I561*Cars_fit!$D$2-J561*Cars_fit!$E$2-K561*Cars_fit!$F$2)</f>
        <v>1658.8976622637231</v>
      </c>
      <c r="Z561" s="211">
        <f>C561*Chls_fit!$B$2+D561*Chls_fit!$C$2+E561*Chls_fit!$D$2+F561*Chls_fit!$E$2+G561*Cars_fit!$B$2+H561*Cars_fit!$C$2+I561*Cars_fit!$D$2+J561*Cars_fit!$E$2+K561*Cars_fit!$F$2</f>
        <v>102996.50596937526</v>
      </c>
      <c r="AA561" s="213">
        <f>(B561-C561*Chls_fit!$B$2-D561*Chls_fit!$C$2-E561*Chls_fit!$D$2-F561*Chls_fit!$E$2)</f>
        <v>1670.5408403392503</v>
      </c>
      <c r="AE561" s="36"/>
    </row>
    <row r="562" spans="1:31" x14ac:dyDescent="0.25">
      <c r="A562" s="18">
        <v>573.99999999998704</v>
      </c>
      <c r="B562" s="18">
        <f>single_sample!B562*1000000</f>
        <v>105817.68234744501</v>
      </c>
      <c r="C562" s="35">
        <v>7249</v>
      </c>
      <c r="D562" s="84">
        <v>7347</v>
      </c>
      <c r="E562" s="87">
        <v>7053</v>
      </c>
      <c r="F562" s="36">
        <v>7161</v>
      </c>
      <c r="G562" s="9">
        <v>100</v>
      </c>
      <c r="H562" s="10">
        <v>165</v>
      </c>
      <c r="I562" s="11">
        <v>195</v>
      </c>
      <c r="J562" s="208">
        <v>191</v>
      </c>
      <c r="K562" s="13">
        <v>325</v>
      </c>
      <c r="Y562" s="211">
        <f>(AA562-G562*Cars_fit!$B$2-H562*Cars_fit!$C$2-I562*Cars_fit!$D$2-J562*Cars_fit!$E$2-K562*Cars_fit!$F$2)</f>
        <v>1735.1193068580631</v>
      </c>
      <c r="Z562" s="211">
        <f>C562*Chls_fit!$B$2+D562*Chls_fit!$C$2+E562*Chls_fit!$D$2+F562*Chls_fit!$E$2+G562*Cars_fit!$B$2+H562*Cars_fit!$C$2+I562*Cars_fit!$D$2+J562*Cars_fit!$E$2+K562*Cars_fit!$F$2</f>
        <v>104082.56304058695</v>
      </c>
      <c r="AA562" s="213">
        <f>(B562-C562*Chls_fit!$B$2-D562*Chls_fit!$C$2-E562*Chls_fit!$D$2-F562*Chls_fit!$E$2)</f>
        <v>1745.9756973196472</v>
      </c>
      <c r="AE562" s="36"/>
    </row>
    <row r="563" spans="1:31" x14ac:dyDescent="0.25">
      <c r="A563" s="18">
        <v>574.39999999998702</v>
      </c>
      <c r="B563" s="18">
        <f>single_sample!B563*1000000</f>
        <v>106916.88020086</v>
      </c>
      <c r="C563" s="35">
        <v>7309</v>
      </c>
      <c r="D563" s="84">
        <v>7419</v>
      </c>
      <c r="E563" s="87">
        <v>7080</v>
      </c>
      <c r="F563" s="36">
        <v>7179</v>
      </c>
      <c r="G563" s="9">
        <v>80</v>
      </c>
      <c r="H563" s="10">
        <v>201</v>
      </c>
      <c r="I563" s="11">
        <v>194</v>
      </c>
      <c r="J563" s="208">
        <v>161</v>
      </c>
      <c r="K563" s="13">
        <v>311</v>
      </c>
      <c r="Y563" s="211">
        <f>(AA563-G563*Cars_fit!$B$2-H563*Cars_fit!$C$2-I563*Cars_fit!$D$2-J563*Cars_fit!$E$2-K563*Cars_fit!$F$2)</f>
        <v>1953.6229878002953</v>
      </c>
      <c r="Z563" s="211">
        <f>C563*Chls_fit!$B$2+D563*Chls_fit!$C$2+E563*Chls_fit!$D$2+F563*Chls_fit!$E$2+G563*Cars_fit!$B$2+H563*Cars_fit!$C$2+I563*Cars_fit!$D$2+J563*Cars_fit!$E$2+K563*Cars_fit!$F$2</f>
        <v>104963.25721305971</v>
      </c>
      <c r="AA563" s="213">
        <f>(B563-C563*Chls_fit!$B$2-D563*Chls_fit!$C$2-E563*Chls_fit!$D$2-F563*Chls_fit!$E$2)</f>
        <v>1963.469378732766</v>
      </c>
      <c r="AE563" s="36"/>
    </row>
    <row r="564" spans="1:31" x14ac:dyDescent="0.25">
      <c r="A564" s="18">
        <v>574.79999999998699</v>
      </c>
      <c r="B564" s="18">
        <f>single_sample!B564*1000000</f>
        <v>107962.563538455</v>
      </c>
      <c r="C564" s="35">
        <v>7399</v>
      </c>
      <c r="D564" s="84">
        <v>7506</v>
      </c>
      <c r="E564" s="87">
        <v>7126</v>
      </c>
      <c r="F564" s="36">
        <v>7211</v>
      </c>
      <c r="G564" s="9">
        <v>85</v>
      </c>
      <c r="H564" s="10">
        <v>185</v>
      </c>
      <c r="I564" s="11">
        <v>190</v>
      </c>
      <c r="J564" s="208">
        <v>186</v>
      </c>
      <c r="K564" s="13">
        <v>322</v>
      </c>
      <c r="Y564" s="211">
        <f>(AA564-G564*Cars_fit!$B$2-H564*Cars_fit!$C$2-I564*Cars_fit!$D$2-J564*Cars_fit!$E$2-K564*Cars_fit!$F$2)</f>
        <v>1806.2371213837064</v>
      </c>
      <c r="Z564" s="211">
        <f>C564*Chls_fit!$B$2+D564*Chls_fit!$C$2+E564*Chls_fit!$D$2+F564*Chls_fit!$E$2+G564*Cars_fit!$B$2+H564*Cars_fit!$C$2+I564*Cars_fit!$D$2+J564*Cars_fit!$E$2+K564*Cars_fit!$F$2</f>
        <v>106156.32641707129</v>
      </c>
      <c r="AA564" s="213">
        <f>(B564-C564*Chls_fit!$B$2-D564*Chls_fit!$C$2-E564*Chls_fit!$D$2-F564*Chls_fit!$E$2)</f>
        <v>1816.5067884577502</v>
      </c>
      <c r="AE564" s="36"/>
    </row>
    <row r="565" spans="1:31" x14ac:dyDescent="0.25">
      <c r="A565" s="18">
        <v>575.19999999998697</v>
      </c>
      <c r="B565" s="18">
        <f>single_sample!B565*1000000</f>
        <v>108752.447654216</v>
      </c>
      <c r="C565" s="35">
        <v>7462</v>
      </c>
      <c r="D565" s="84">
        <v>7565</v>
      </c>
      <c r="E565" s="87">
        <v>7148</v>
      </c>
      <c r="F565" s="36">
        <v>7223</v>
      </c>
      <c r="G565" s="9">
        <v>82</v>
      </c>
      <c r="H565" s="10">
        <v>183</v>
      </c>
      <c r="I565" s="11">
        <v>189</v>
      </c>
      <c r="J565" s="208">
        <v>183</v>
      </c>
      <c r="K565" s="13">
        <v>334</v>
      </c>
      <c r="Y565" s="211">
        <f>(AA565-G565*Cars_fit!$B$2-H565*Cars_fit!$C$2-I565*Cars_fit!$D$2-J565*Cars_fit!$E$2-K565*Cars_fit!$F$2)</f>
        <v>1788.2924082539064</v>
      </c>
      <c r="Z565" s="211">
        <f>C565*Chls_fit!$B$2+D565*Chls_fit!$C$2+E565*Chls_fit!$D$2+F565*Chls_fit!$E$2+G565*Cars_fit!$B$2+H565*Cars_fit!$C$2+I565*Cars_fit!$D$2+J565*Cars_fit!$E$2+K565*Cars_fit!$F$2</f>
        <v>106964.15524596209</v>
      </c>
      <c r="AA565" s="213">
        <f>(B565-C565*Chls_fit!$B$2-D565*Chls_fit!$C$2-E565*Chls_fit!$D$2-F565*Chls_fit!$E$2)</f>
        <v>1798.7316347660571</v>
      </c>
      <c r="AE565" s="36"/>
    </row>
    <row r="566" spans="1:31" x14ac:dyDescent="0.25">
      <c r="A566" s="18">
        <v>575.59999999998695</v>
      </c>
      <c r="B566" s="18">
        <f>single_sample!B566*1000000</f>
        <v>109566.41655589199</v>
      </c>
      <c r="C566" s="35">
        <v>7531</v>
      </c>
      <c r="D566" s="84">
        <v>7628</v>
      </c>
      <c r="E566" s="87">
        <v>7178</v>
      </c>
      <c r="F566" s="36">
        <v>7255</v>
      </c>
      <c r="G566" s="9">
        <v>93</v>
      </c>
      <c r="H566" s="10">
        <v>163</v>
      </c>
      <c r="I566" s="11">
        <v>188</v>
      </c>
      <c r="J566" s="208">
        <v>137</v>
      </c>
      <c r="K566" s="13">
        <v>353</v>
      </c>
      <c r="Y566" s="211">
        <f>(AA566-G566*Cars_fit!$B$2-H566*Cars_fit!$C$2-I566*Cars_fit!$D$2-J566*Cars_fit!$E$2-K566*Cars_fit!$F$2)</f>
        <v>1708.5671841731803</v>
      </c>
      <c r="Z566" s="211">
        <f>C566*Chls_fit!$B$2+D566*Chls_fit!$C$2+E566*Chls_fit!$D$2+F566*Chls_fit!$E$2+G566*Cars_fit!$B$2+H566*Cars_fit!$C$2+I566*Cars_fit!$D$2+J566*Cars_fit!$E$2+K566*Cars_fit!$F$2</f>
        <v>107857.84937171881</v>
      </c>
      <c r="AA566" s="213">
        <f>(B566-C566*Chls_fit!$B$2-D566*Chls_fit!$C$2-E566*Chls_fit!$D$2-F566*Chls_fit!$E$2)</f>
        <v>1719.8192133236807</v>
      </c>
      <c r="AE566" s="36"/>
    </row>
    <row r="567" spans="1:31" x14ac:dyDescent="0.25">
      <c r="A567" s="18">
        <v>575.99999999998704</v>
      </c>
      <c r="B567" s="18">
        <f>single_sample!B567*1000000</f>
        <v>110490.720867204</v>
      </c>
      <c r="C567" s="35">
        <v>7598</v>
      </c>
      <c r="D567" s="84">
        <v>7693</v>
      </c>
      <c r="E567" s="87">
        <v>7187</v>
      </c>
      <c r="F567" s="36">
        <v>7263</v>
      </c>
      <c r="G567" s="9">
        <v>89</v>
      </c>
      <c r="H567" s="10">
        <v>182</v>
      </c>
      <c r="I567" s="11">
        <v>184</v>
      </c>
      <c r="J567" s="208">
        <v>126</v>
      </c>
      <c r="K567" s="13">
        <v>342</v>
      </c>
      <c r="Y567" s="211">
        <f>(AA567-G567*Cars_fit!$B$2-H567*Cars_fit!$C$2-I567*Cars_fit!$D$2-J567*Cars_fit!$E$2-K567*Cars_fit!$F$2)</f>
        <v>1772.4190139417551</v>
      </c>
      <c r="Z567" s="211">
        <f>C567*Chls_fit!$B$2+D567*Chls_fit!$C$2+E567*Chls_fit!$D$2+F567*Chls_fit!$E$2+G567*Cars_fit!$B$2+H567*Cars_fit!$C$2+I567*Cars_fit!$D$2+J567*Cars_fit!$E$2+K567*Cars_fit!$F$2</f>
        <v>108718.30185326225</v>
      </c>
      <c r="AA567" s="213">
        <f>(B567-C567*Chls_fit!$B$2-D567*Chls_fit!$C$2-E567*Chls_fit!$D$2-F567*Chls_fit!$E$2)</f>
        <v>1783.2823278096039</v>
      </c>
      <c r="AE567" s="36"/>
    </row>
    <row r="568" spans="1:31" x14ac:dyDescent="0.25">
      <c r="A568" s="18">
        <v>576.39999999998702</v>
      </c>
      <c r="B568" s="18">
        <f>single_sample!B568*1000000</f>
        <v>111360.879333879</v>
      </c>
      <c r="C568" s="35">
        <v>7676</v>
      </c>
      <c r="D568" s="84">
        <v>7762</v>
      </c>
      <c r="E568" s="87">
        <v>7260</v>
      </c>
      <c r="F568" s="36">
        <v>7321</v>
      </c>
      <c r="G568" s="9">
        <v>107</v>
      </c>
      <c r="H568" s="10">
        <v>169</v>
      </c>
      <c r="I568" s="11">
        <v>180</v>
      </c>
      <c r="J568" s="208">
        <v>182</v>
      </c>
      <c r="K568" s="13">
        <v>321</v>
      </c>
      <c r="Y568" s="211">
        <f>(AA568-G568*Cars_fit!$B$2-H568*Cars_fit!$C$2-I568*Cars_fit!$D$2-J568*Cars_fit!$E$2-K568*Cars_fit!$F$2)</f>
        <v>1605.5538266710555</v>
      </c>
      <c r="Z568" s="211">
        <f>C568*Chls_fit!$B$2+D568*Chls_fit!$C$2+E568*Chls_fit!$D$2+F568*Chls_fit!$E$2+G568*Cars_fit!$B$2+H568*Cars_fit!$C$2+I568*Cars_fit!$D$2+J568*Cars_fit!$E$2+K568*Cars_fit!$F$2</f>
        <v>109755.32550720796</v>
      </c>
      <c r="AA568" s="213">
        <f>(B568-C568*Chls_fit!$B$2-D568*Chls_fit!$C$2-E568*Chls_fit!$D$2-F568*Chls_fit!$E$2)</f>
        <v>1616.5610624734663</v>
      </c>
      <c r="AE568" s="36"/>
    </row>
    <row r="569" spans="1:31" x14ac:dyDescent="0.25">
      <c r="A569" s="18">
        <v>576.79999999998699</v>
      </c>
      <c r="B569" s="18">
        <f>single_sample!B569*1000000</f>
        <v>112238.713730711</v>
      </c>
      <c r="C569" s="35">
        <v>7727</v>
      </c>
      <c r="D569" s="84">
        <v>7821</v>
      </c>
      <c r="E569" s="87">
        <v>7256</v>
      </c>
      <c r="F569" s="36">
        <v>7336</v>
      </c>
      <c r="G569" s="9">
        <v>74</v>
      </c>
      <c r="H569" s="10">
        <v>186</v>
      </c>
      <c r="I569" s="11">
        <v>179</v>
      </c>
      <c r="J569" s="208">
        <v>231</v>
      </c>
      <c r="K569" s="13">
        <v>278</v>
      </c>
      <c r="Y569" s="211">
        <f>(AA569-G569*Cars_fit!$B$2-H569*Cars_fit!$C$2-I569*Cars_fit!$D$2-J569*Cars_fit!$E$2-K569*Cars_fit!$F$2)</f>
        <v>1767.5499368511025</v>
      </c>
      <c r="Z569" s="211">
        <f>C569*Chls_fit!$B$2+D569*Chls_fit!$C$2+E569*Chls_fit!$D$2+F569*Chls_fit!$E$2+G569*Cars_fit!$B$2+H569*Cars_fit!$C$2+I569*Cars_fit!$D$2+J569*Cars_fit!$E$2+K569*Cars_fit!$F$2</f>
        <v>110471.1637938599</v>
      </c>
      <c r="AA569" s="213">
        <f>(B569-C569*Chls_fit!$B$2-D569*Chls_fit!$C$2-E569*Chls_fit!$D$2-F569*Chls_fit!$E$2)</f>
        <v>1776.4375470891482</v>
      </c>
      <c r="AE569" s="36"/>
    </row>
    <row r="570" spans="1:31" x14ac:dyDescent="0.25">
      <c r="A570" s="18">
        <v>577.19999999998697</v>
      </c>
      <c r="B570" s="18">
        <f>single_sample!B570*1000000</f>
        <v>113084.677018966</v>
      </c>
      <c r="C570" s="35">
        <v>7785</v>
      </c>
      <c r="D570" s="84">
        <v>7874</v>
      </c>
      <c r="E570" s="87">
        <v>7301</v>
      </c>
      <c r="F570" s="36">
        <v>7385</v>
      </c>
      <c r="G570" s="9">
        <v>88</v>
      </c>
      <c r="H570" s="10">
        <v>181</v>
      </c>
      <c r="I570" s="11">
        <v>184</v>
      </c>
      <c r="J570" s="208">
        <v>208</v>
      </c>
      <c r="K570" s="13">
        <v>277</v>
      </c>
      <c r="Y570" s="211">
        <f>(AA570-G570*Cars_fit!$B$2-H570*Cars_fit!$C$2-I570*Cars_fit!$D$2-J570*Cars_fit!$E$2-K570*Cars_fit!$F$2)</f>
        <v>1832.0405019794691</v>
      </c>
      <c r="Z570" s="211">
        <f>C570*Chls_fit!$B$2+D570*Chls_fit!$C$2+E570*Chls_fit!$D$2+F570*Chls_fit!$E$2+G570*Cars_fit!$B$2+H570*Cars_fit!$C$2+I570*Cars_fit!$D$2+J570*Cars_fit!$E$2+K570*Cars_fit!$F$2</f>
        <v>111252.63651698655</v>
      </c>
      <c r="AA570" s="213">
        <f>(B570-C570*Chls_fit!$B$2-D570*Chls_fit!$C$2-E570*Chls_fit!$D$2-F570*Chls_fit!$E$2)</f>
        <v>1841.3891940745098</v>
      </c>
      <c r="AE570" s="36"/>
    </row>
    <row r="571" spans="1:31" x14ac:dyDescent="0.25">
      <c r="A571" s="18">
        <v>577.59999999998695</v>
      </c>
      <c r="B571" s="18">
        <f>single_sample!B571*1000000</f>
        <v>113656.67898059401</v>
      </c>
      <c r="C571" s="35">
        <v>7860</v>
      </c>
      <c r="D571" s="84">
        <v>7928</v>
      </c>
      <c r="E571" s="87">
        <v>7355</v>
      </c>
      <c r="F571" s="36">
        <v>7419</v>
      </c>
      <c r="G571" s="9">
        <v>106</v>
      </c>
      <c r="H571" s="10">
        <v>164</v>
      </c>
      <c r="I571" s="11">
        <v>191</v>
      </c>
      <c r="J571" s="208">
        <v>153</v>
      </c>
      <c r="K571" s="13">
        <v>306</v>
      </c>
      <c r="Y571" s="211">
        <f>(AA571-G571*Cars_fit!$B$2-H571*Cars_fit!$C$2-I571*Cars_fit!$D$2-J571*Cars_fit!$E$2-K571*Cars_fit!$F$2)</f>
        <v>1514.2040247600455</v>
      </c>
      <c r="Z571" s="211">
        <f>C571*Chls_fit!$B$2+D571*Chls_fit!$C$2+E571*Chls_fit!$D$2+F571*Chls_fit!$E$2+G571*Cars_fit!$B$2+H571*Cars_fit!$C$2+I571*Cars_fit!$D$2+J571*Cars_fit!$E$2+K571*Cars_fit!$F$2</f>
        <v>112142.47495583397</v>
      </c>
      <c r="AA571" s="213">
        <f>(B571-C571*Chls_fit!$B$2-D571*Chls_fit!$C$2-E571*Chls_fit!$D$2-F571*Chls_fit!$E$2)</f>
        <v>1524.8351471849455</v>
      </c>
      <c r="AE571" s="36"/>
    </row>
    <row r="572" spans="1:31" x14ac:dyDescent="0.25">
      <c r="A572" s="18">
        <v>577.99999999998704</v>
      </c>
      <c r="B572" s="18">
        <f>single_sample!B572*1000000</f>
        <v>114702.70843363201</v>
      </c>
      <c r="C572" s="35">
        <v>7907</v>
      </c>
      <c r="D572" s="84">
        <v>7982</v>
      </c>
      <c r="E572" s="87">
        <v>7386</v>
      </c>
      <c r="F572" s="36">
        <v>7469</v>
      </c>
      <c r="G572" s="9">
        <v>99</v>
      </c>
      <c r="H572" s="10">
        <v>173</v>
      </c>
      <c r="I572" s="11">
        <v>175</v>
      </c>
      <c r="J572" s="208">
        <v>131</v>
      </c>
      <c r="K572" s="13">
        <v>310</v>
      </c>
      <c r="Y572" s="211">
        <f>(AA572-G572*Cars_fit!$B$2-H572*Cars_fit!$C$2-I572*Cars_fit!$D$2-J572*Cars_fit!$E$2-K572*Cars_fit!$F$2)</f>
        <v>1850.3171441916893</v>
      </c>
      <c r="Z572" s="211">
        <f>C572*Chls_fit!$B$2+D572*Chls_fit!$C$2+E572*Chls_fit!$D$2+F572*Chls_fit!$E$2+G572*Cars_fit!$B$2+H572*Cars_fit!$C$2+I572*Cars_fit!$D$2+J572*Cars_fit!$E$2+K572*Cars_fit!$F$2</f>
        <v>112852.39128944033</v>
      </c>
      <c r="AA572" s="213">
        <f>(B572-C572*Chls_fit!$B$2-D572*Chls_fit!$C$2-E572*Chls_fit!$D$2-F572*Chls_fit!$E$2)</f>
        <v>1860.7974212757626</v>
      </c>
      <c r="AE572" s="36"/>
    </row>
    <row r="573" spans="1:31" x14ac:dyDescent="0.25">
      <c r="A573" s="18">
        <v>578.39999999998702</v>
      </c>
      <c r="B573" s="18">
        <f>single_sample!B573*1000000</f>
        <v>115228.315073494</v>
      </c>
      <c r="C573" s="35">
        <v>7978</v>
      </c>
      <c r="D573" s="84">
        <v>8021</v>
      </c>
      <c r="E573" s="87">
        <v>7452</v>
      </c>
      <c r="F573" s="36">
        <v>7514</v>
      </c>
      <c r="G573" s="9">
        <v>84</v>
      </c>
      <c r="H573" s="10">
        <v>159</v>
      </c>
      <c r="I573" s="11">
        <v>170</v>
      </c>
      <c r="J573" s="208">
        <v>136</v>
      </c>
      <c r="K573" s="13">
        <v>288</v>
      </c>
      <c r="Y573" s="211">
        <f>(AA573-G573*Cars_fit!$B$2-H573*Cars_fit!$C$2-I573*Cars_fit!$D$2-J573*Cars_fit!$E$2-K573*Cars_fit!$F$2)</f>
        <v>1595.4294216411415</v>
      </c>
      <c r="Z573" s="211">
        <f>C573*Chls_fit!$B$2+D573*Chls_fit!$C$2+E573*Chls_fit!$D$2+F573*Chls_fit!$E$2+G573*Cars_fit!$B$2+H573*Cars_fit!$C$2+I573*Cars_fit!$D$2+J573*Cars_fit!$E$2+K573*Cars_fit!$F$2</f>
        <v>113632.88565185285</v>
      </c>
      <c r="AA573" s="213">
        <f>(B573-C573*Chls_fit!$B$2-D573*Chls_fit!$C$2-E573*Chls_fit!$D$2-F573*Chls_fit!$E$2)</f>
        <v>1604.8903421474615</v>
      </c>
      <c r="AE573" s="36"/>
    </row>
    <row r="574" spans="1:31" x14ac:dyDescent="0.25">
      <c r="A574" s="18">
        <v>578.79999999998699</v>
      </c>
      <c r="B574" s="18">
        <f>single_sample!B574*1000000</f>
        <v>115910.553802333</v>
      </c>
      <c r="C574" s="35">
        <v>8043</v>
      </c>
      <c r="D574" s="84">
        <v>8066</v>
      </c>
      <c r="E574" s="87">
        <v>7488</v>
      </c>
      <c r="F574" s="36">
        <v>7550</v>
      </c>
      <c r="G574" s="9">
        <v>59</v>
      </c>
      <c r="H574" s="10">
        <v>150</v>
      </c>
      <c r="I574" s="11">
        <v>170</v>
      </c>
      <c r="J574" s="208">
        <v>207</v>
      </c>
      <c r="K574" s="13">
        <v>238</v>
      </c>
      <c r="Y574" s="211">
        <f>(AA574-G574*Cars_fit!$B$2-H574*Cars_fit!$C$2-I574*Cars_fit!$D$2-J574*Cars_fit!$E$2-K574*Cars_fit!$F$2)</f>
        <v>1522.8529688905883</v>
      </c>
      <c r="Z574" s="211">
        <f>C574*Chls_fit!$B$2+D574*Chls_fit!$C$2+E574*Chls_fit!$D$2+F574*Chls_fit!$E$2+G574*Cars_fit!$B$2+H574*Cars_fit!$C$2+I574*Cars_fit!$D$2+J574*Cars_fit!$E$2+K574*Cars_fit!$F$2</f>
        <v>114387.7008334424</v>
      </c>
      <c r="AA574" s="213">
        <f>(B574-C574*Chls_fit!$B$2-D574*Chls_fit!$C$2-E574*Chls_fit!$D$2-F574*Chls_fit!$E$2)</f>
        <v>1530.3113595285731</v>
      </c>
      <c r="AE574" s="36"/>
    </row>
    <row r="575" spans="1:31" x14ac:dyDescent="0.25">
      <c r="A575" s="18">
        <v>579.19999999998697</v>
      </c>
      <c r="B575" s="18">
        <f>single_sample!B575*1000000</f>
        <v>116405.799141781</v>
      </c>
      <c r="C575" s="35">
        <v>8087</v>
      </c>
      <c r="D575" s="84">
        <v>8101</v>
      </c>
      <c r="E575" s="87">
        <v>7536</v>
      </c>
      <c r="F575" s="36">
        <v>7613</v>
      </c>
      <c r="G575" s="9">
        <v>47</v>
      </c>
      <c r="H575" s="10">
        <v>113</v>
      </c>
      <c r="I575" s="11">
        <v>145</v>
      </c>
      <c r="J575" s="208">
        <v>207</v>
      </c>
      <c r="K575" s="13">
        <v>256</v>
      </c>
      <c r="Y575" s="211">
        <f>(AA575-G575*Cars_fit!$B$2-H575*Cars_fit!$C$2-I575*Cars_fit!$D$2-J575*Cars_fit!$E$2-K575*Cars_fit!$F$2)</f>
        <v>1430.1850811314462</v>
      </c>
      <c r="Z575" s="211">
        <f>C575*Chls_fit!$B$2+D575*Chls_fit!$C$2+E575*Chls_fit!$D$2+F575*Chls_fit!$E$2+G575*Cars_fit!$B$2+H575*Cars_fit!$C$2+I575*Cars_fit!$D$2+J575*Cars_fit!$E$2+K575*Cars_fit!$F$2</f>
        <v>114975.61406064956</v>
      </c>
      <c r="AA575" s="213">
        <f>(B575-C575*Chls_fit!$B$2-D575*Chls_fit!$C$2-E575*Chls_fit!$D$2-F575*Chls_fit!$E$2)</f>
        <v>1437.6386044846804</v>
      </c>
      <c r="AE575" s="36"/>
    </row>
    <row r="576" spans="1:31" x14ac:dyDescent="0.25">
      <c r="A576" s="18">
        <v>579.59999999998695</v>
      </c>
      <c r="B576" s="18">
        <f>single_sample!B576*1000000</f>
        <v>117192.57536996799</v>
      </c>
      <c r="C576" s="35">
        <v>8135</v>
      </c>
      <c r="D576" s="84">
        <v>8139</v>
      </c>
      <c r="E576" s="87">
        <v>7582</v>
      </c>
      <c r="F576" s="36">
        <v>7656</v>
      </c>
      <c r="G576" s="9">
        <v>86</v>
      </c>
      <c r="H576" s="10">
        <v>145</v>
      </c>
      <c r="I576" s="11">
        <v>162</v>
      </c>
      <c r="J576" s="208">
        <v>173</v>
      </c>
      <c r="K576" s="13">
        <v>252</v>
      </c>
      <c r="Y576" s="211">
        <f>(AA576-G576*Cars_fit!$B$2-H576*Cars_fit!$C$2-I576*Cars_fit!$D$2-J576*Cars_fit!$E$2-K576*Cars_fit!$F$2)</f>
        <v>1600.247578443709</v>
      </c>
      <c r="Z576" s="211">
        <f>C576*Chls_fit!$B$2+D576*Chls_fit!$C$2+E576*Chls_fit!$D$2+F576*Chls_fit!$E$2+G576*Cars_fit!$B$2+H576*Cars_fit!$C$2+I576*Cars_fit!$D$2+J576*Cars_fit!$E$2+K576*Cars_fit!$F$2</f>
        <v>115592.32779152428</v>
      </c>
      <c r="AA576" s="213">
        <f>(B576-C576*Chls_fit!$B$2-D576*Chls_fit!$C$2-E576*Chls_fit!$D$2-F576*Chls_fit!$E$2)</f>
        <v>1608.9578946232577</v>
      </c>
      <c r="AE576" s="36"/>
    </row>
    <row r="577" spans="1:31" x14ac:dyDescent="0.25">
      <c r="A577" s="18">
        <v>579.99999999998704</v>
      </c>
      <c r="B577" s="18">
        <f>single_sample!B577*1000000</f>
        <v>118084.80827687701</v>
      </c>
      <c r="C577" s="35">
        <v>8177</v>
      </c>
      <c r="D577" s="84">
        <v>8162</v>
      </c>
      <c r="E577" s="87">
        <v>7650</v>
      </c>
      <c r="F577" s="36">
        <v>7728</v>
      </c>
      <c r="G577" s="9">
        <v>30</v>
      </c>
      <c r="H577" s="10">
        <v>128</v>
      </c>
      <c r="I577" s="11">
        <v>153</v>
      </c>
      <c r="J577" s="208">
        <v>102</v>
      </c>
      <c r="K577" s="13">
        <v>241</v>
      </c>
      <c r="Y577" s="211">
        <f>(AA577-G577*Cars_fit!$B$2-H577*Cars_fit!$C$2-I577*Cars_fit!$D$2-J577*Cars_fit!$E$2-K577*Cars_fit!$F$2)</f>
        <v>1978.1302244532117</v>
      </c>
      <c r="Z577" s="211">
        <f>C577*Chls_fit!$B$2+D577*Chls_fit!$C$2+E577*Chls_fit!$D$2+F577*Chls_fit!$E$2+G577*Cars_fit!$B$2+H577*Cars_fit!$C$2+I577*Cars_fit!$D$2+J577*Cars_fit!$E$2+K577*Cars_fit!$F$2</f>
        <v>116106.6780524238</v>
      </c>
      <c r="AA577" s="213">
        <f>(B577-C577*Chls_fit!$B$2-D577*Chls_fit!$C$2-E577*Chls_fit!$D$2-F577*Chls_fit!$E$2)</f>
        <v>1984.6546606861912</v>
      </c>
      <c r="AE577" s="36"/>
    </row>
    <row r="578" spans="1:31" x14ac:dyDescent="0.25">
      <c r="A578" s="18">
        <v>580.39999999998702</v>
      </c>
      <c r="B578" s="18">
        <f>single_sample!B578*1000000</f>
        <v>118381.495066141</v>
      </c>
      <c r="C578" s="35">
        <v>8227</v>
      </c>
      <c r="D578" s="84">
        <v>8194</v>
      </c>
      <c r="E578" s="87">
        <v>7713</v>
      </c>
      <c r="F578" s="36">
        <v>7787</v>
      </c>
      <c r="G578" s="9">
        <v>7</v>
      </c>
      <c r="H578" s="10">
        <v>118</v>
      </c>
      <c r="I578" s="11">
        <v>144</v>
      </c>
      <c r="J578" s="208">
        <v>117</v>
      </c>
      <c r="K578" s="13">
        <v>210</v>
      </c>
      <c r="Y578" s="211">
        <f>(AA578-G578*Cars_fit!$B$2-H578*Cars_fit!$C$2-I578*Cars_fit!$D$2-J578*Cars_fit!$E$2-K578*Cars_fit!$F$2)</f>
        <v>1663.9391367750802</v>
      </c>
      <c r="Z578" s="211">
        <f>C578*Chls_fit!$B$2+D578*Chls_fit!$C$2+E578*Chls_fit!$D$2+F578*Chls_fit!$E$2+G578*Cars_fit!$B$2+H578*Cars_fit!$C$2+I578*Cars_fit!$D$2+J578*Cars_fit!$E$2+K578*Cars_fit!$F$2</f>
        <v>116717.55592936592</v>
      </c>
      <c r="AA578" s="213">
        <f>(B578-C578*Chls_fit!$B$2-D578*Chls_fit!$C$2-E578*Chls_fit!$D$2-F578*Chls_fit!$E$2)</f>
        <v>1668.9627980477808</v>
      </c>
      <c r="AE578" s="36"/>
    </row>
    <row r="579" spans="1:31" x14ac:dyDescent="0.25">
      <c r="A579" s="18">
        <v>580.79999999998699</v>
      </c>
      <c r="B579" s="18">
        <f>single_sample!B579*1000000</f>
        <v>118728.41569981699</v>
      </c>
      <c r="C579" s="35">
        <v>8244</v>
      </c>
      <c r="D579" s="84">
        <v>8192</v>
      </c>
      <c r="E579" s="87">
        <v>7776</v>
      </c>
      <c r="F579" s="36">
        <v>7860</v>
      </c>
      <c r="G579" s="9">
        <v>41</v>
      </c>
      <c r="H579" s="10">
        <v>119</v>
      </c>
      <c r="I579" s="11">
        <v>130</v>
      </c>
      <c r="J579" s="208">
        <v>106</v>
      </c>
      <c r="K579" s="13">
        <v>238</v>
      </c>
      <c r="Y579" s="211">
        <f>(AA579-G579*Cars_fit!$B$2-H579*Cars_fit!$C$2-I579*Cars_fit!$D$2-J579*Cars_fit!$E$2-K579*Cars_fit!$F$2)</f>
        <v>1816.4170125125074</v>
      </c>
      <c r="Z579" s="211">
        <f>C579*Chls_fit!$B$2+D579*Chls_fit!$C$2+E579*Chls_fit!$D$2+F579*Chls_fit!$E$2+G579*Cars_fit!$B$2+H579*Cars_fit!$C$2+I579*Cars_fit!$D$2+J579*Cars_fit!$E$2+K579*Cars_fit!$F$2</f>
        <v>116911.99868730448</v>
      </c>
      <c r="AA579" s="213">
        <f>(B579-C579*Chls_fit!$B$2-D579*Chls_fit!$C$2-E579*Chls_fit!$D$2-F579*Chls_fit!$E$2)</f>
        <v>1823.2533076899053</v>
      </c>
      <c r="AE579" s="36"/>
    </row>
    <row r="580" spans="1:31" x14ac:dyDescent="0.25">
      <c r="A580" s="18">
        <v>581.19999999998697</v>
      </c>
      <c r="B580" s="18">
        <f>single_sample!B580*1000000</f>
        <v>119423.308016897</v>
      </c>
      <c r="C580" s="35">
        <v>8300</v>
      </c>
      <c r="D580" s="84">
        <v>8225</v>
      </c>
      <c r="E580" s="87">
        <v>7852</v>
      </c>
      <c r="F580" s="36">
        <v>7948</v>
      </c>
      <c r="G580" s="9">
        <v>34</v>
      </c>
      <c r="H580" s="10">
        <v>104</v>
      </c>
      <c r="I580" s="11">
        <v>120</v>
      </c>
      <c r="J580" s="208">
        <v>77</v>
      </c>
      <c r="K580" s="13">
        <v>230</v>
      </c>
      <c r="Y580" s="211">
        <f>(AA580-G580*Cars_fit!$B$2-H580*Cars_fit!$C$2-I580*Cars_fit!$D$2-J580*Cars_fit!$E$2-K580*Cars_fit!$F$2)</f>
        <v>1823.3763645871793</v>
      </c>
      <c r="Z580" s="211">
        <f>C580*Chls_fit!$B$2+D580*Chls_fit!$C$2+E580*Chls_fit!$D$2+F580*Chls_fit!$E$2+G580*Cars_fit!$B$2+H580*Cars_fit!$C$2+I580*Cars_fit!$D$2+J580*Cars_fit!$E$2+K580*Cars_fit!$F$2</f>
        <v>117599.93165230981</v>
      </c>
      <c r="AA580" s="213">
        <f>(B580-C580*Chls_fit!$B$2-D580*Chls_fit!$C$2-E580*Chls_fit!$D$2-F580*Chls_fit!$E$2)</f>
        <v>1829.7885724088792</v>
      </c>
      <c r="AE580" s="36"/>
    </row>
    <row r="581" spans="1:31" x14ac:dyDescent="0.25">
      <c r="A581" s="18">
        <v>581.59999999998695</v>
      </c>
      <c r="B581" s="18">
        <f>single_sample!B581*1000000</f>
        <v>119834.25929037599</v>
      </c>
      <c r="C581" s="35">
        <v>8341</v>
      </c>
      <c r="D581" s="84">
        <v>8215</v>
      </c>
      <c r="E581" s="87">
        <v>7926</v>
      </c>
      <c r="F581" s="36">
        <v>8002</v>
      </c>
      <c r="G581" s="9">
        <v>13</v>
      </c>
      <c r="H581" s="10">
        <v>138</v>
      </c>
      <c r="I581" s="11">
        <v>146</v>
      </c>
      <c r="J581" s="208">
        <v>109</v>
      </c>
      <c r="K581" s="13">
        <v>227</v>
      </c>
      <c r="Y581" s="211">
        <f>(AA581-G581*Cars_fit!$B$2-H581*Cars_fit!$C$2-I581*Cars_fit!$D$2-J581*Cars_fit!$E$2-K581*Cars_fit!$F$2)</f>
        <v>1951.5480802314969</v>
      </c>
      <c r="Z581" s="211">
        <f>C581*Chls_fit!$B$2+D581*Chls_fit!$C$2+E581*Chls_fit!$D$2+F581*Chls_fit!$E$2+G581*Cars_fit!$B$2+H581*Cars_fit!$C$2+I581*Cars_fit!$D$2+J581*Cars_fit!$E$2+K581*Cars_fit!$F$2</f>
        <v>117882.71121014449</v>
      </c>
      <c r="AA581" s="213">
        <f>(B581-C581*Chls_fit!$B$2-D581*Chls_fit!$C$2-E581*Chls_fit!$D$2-F581*Chls_fit!$E$2)</f>
        <v>1957.1661995121276</v>
      </c>
      <c r="AE581" s="36"/>
    </row>
    <row r="582" spans="1:31" x14ac:dyDescent="0.25">
      <c r="A582" s="18">
        <v>581.99999999998704</v>
      </c>
      <c r="B582" s="18">
        <f>single_sample!B582*1000000</f>
        <v>119839.08865718301</v>
      </c>
      <c r="C582" s="35">
        <v>8348</v>
      </c>
      <c r="D582" s="84">
        <v>8231</v>
      </c>
      <c r="E582" s="87">
        <v>8007</v>
      </c>
      <c r="F582" s="36">
        <v>8114</v>
      </c>
      <c r="G582" s="9">
        <v>19</v>
      </c>
      <c r="H582" s="10">
        <v>109</v>
      </c>
      <c r="I582" s="11">
        <v>142</v>
      </c>
      <c r="J582" s="208">
        <v>147</v>
      </c>
      <c r="K582" s="13">
        <v>228</v>
      </c>
      <c r="Y582" s="211">
        <f>(AA582-G582*Cars_fit!$B$2-H582*Cars_fit!$C$2-I582*Cars_fit!$D$2-J582*Cars_fit!$E$2-K582*Cars_fit!$F$2)</f>
        <v>1666.2804817920592</v>
      </c>
      <c r="Z582" s="211">
        <f>C582*Chls_fit!$B$2+D582*Chls_fit!$C$2+E582*Chls_fit!$D$2+F582*Chls_fit!$E$2+G582*Cars_fit!$B$2+H582*Cars_fit!$C$2+I582*Cars_fit!$D$2+J582*Cars_fit!$E$2+K582*Cars_fit!$F$2</f>
        <v>118172.80817539095</v>
      </c>
      <c r="AA582" s="213">
        <f>(B582-C582*Chls_fit!$B$2-D582*Chls_fit!$C$2-E582*Chls_fit!$D$2-F582*Chls_fit!$E$2)</f>
        <v>1672.1287363941246</v>
      </c>
      <c r="AE582" s="36"/>
    </row>
    <row r="583" spans="1:31" x14ac:dyDescent="0.25">
      <c r="A583" s="18">
        <v>582.39999999998702</v>
      </c>
      <c r="B583" s="18">
        <f>single_sample!B583*1000000</f>
        <v>119919.37992321899</v>
      </c>
      <c r="C583" s="35">
        <v>8358</v>
      </c>
      <c r="D583" s="84">
        <v>8212</v>
      </c>
      <c r="E583" s="87">
        <v>8084</v>
      </c>
      <c r="F583" s="36">
        <v>8199</v>
      </c>
      <c r="G583" s="9">
        <v>40</v>
      </c>
      <c r="H583" s="10">
        <v>127</v>
      </c>
      <c r="I583" s="11">
        <v>154</v>
      </c>
      <c r="J583" s="208">
        <v>191</v>
      </c>
      <c r="K583" s="13">
        <v>236</v>
      </c>
      <c r="Y583" s="211">
        <f>(AA583-G583*Cars_fit!$B$2-H583*Cars_fit!$C$2-I583*Cars_fit!$D$2-J583*Cars_fit!$E$2-K583*Cars_fit!$F$2)</f>
        <v>1690.0671564251861</v>
      </c>
      <c r="Z583" s="211">
        <f>C583*Chls_fit!$B$2+D583*Chls_fit!$C$2+E583*Chls_fit!$D$2+F583*Chls_fit!$E$2+G583*Cars_fit!$B$2+H583*Cars_fit!$C$2+I583*Cars_fit!$D$2+J583*Cars_fit!$E$2+K583*Cars_fit!$F$2</f>
        <v>118229.31276679381</v>
      </c>
      <c r="AA583" s="213">
        <f>(B583-C583*Chls_fit!$B$2-D583*Chls_fit!$C$2-E583*Chls_fit!$D$2-F583*Chls_fit!$E$2)</f>
        <v>1696.8233504078507</v>
      </c>
      <c r="AE583" s="36"/>
    </row>
    <row r="584" spans="1:31" x14ac:dyDescent="0.25">
      <c r="A584" s="18">
        <v>582.79999999998699</v>
      </c>
      <c r="B584" s="18">
        <f>single_sample!B584*1000000</f>
        <v>120259.05066587401</v>
      </c>
      <c r="C584" s="35">
        <v>8382</v>
      </c>
      <c r="D584" s="84">
        <v>8201</v>
      </c>
      <c r="E584" s="87">
        <v>8167</v>
      </c>
      <c r="F584" s="36">
        <v>8294</v>
      </c>
      <c r="G584" s="9">
        <v>27</v>
      </c>
      <c r="H584" s="10">
        <v>128</v>
      </c>
      <c r="I584" s="11">
        <v>145</v>
      </c>
      <c r="J584" s="208">
        <v>158</v>
      </c>
      <c r="K584" s="13">
        <v>197</v>
      </c>
      <c r="Y584" s="211">
        <f>(AA584-G584*Cars_fit!$B$2-H584*Cars_fit!$C$2-I584*Cars_fit!$D$2-J584*Cars_fit!$E$2-K584*Cars_fit!$F$2)</f>
        <v>1822.8290514185962</v>
      </c>
      <c r="Z584" s="211">
        <f>C584*Chls_fit!$B$2+D584*Chls_fit!$C$2+E584*Chls_fit!$D$2+F584*Chls_fit!$E$2+G584*Cars_fit!$B$2+H584*Cars_fit!$C$2+I584*Cars_fit!$D$2+J584*Cars_fit!$E$2+K584*Cars_fit!$F$2</f>
        <v>118436.22161445543</v>
      </c>
      <c r="AA584" s="213">
        <f>(B584-C584*Chls_fit!$B$2-D584*Chls_fit!$C$2-E584*Chls_fit!$D$2-F584*Chls_fit!$E$2)</f>
        <v>1828.2479176869492</v>
      </c>
      <c r="AE584" s="36"/>
    </row>
    <row r="585" spans="1:31" x14ac:dyDescent="0.25">
      <c r="A585" s="18">
        <v>583.19999999998697</v>
      </c>
      <c r="B585" s="18">
        <f>single_sample!B585*1000000</f>
        <v>120470.67422498</v>
      </c>
      <c r="C585" s="35">
        <v>8407</v>
      </c>
      <c r="D585" s="84">
        <v>8171</v>
      </c>
      <c r="E585" s="87">
        <v>8273</v>
      </c>
      <c r="F585" s="36">
        <v>8374</v>
      </c>
      <c r="G585" s="9">
        <v>13</v>
      </c>
      <c r="H585" s="10">
        <v>122</v>
      </c>
      <c r="I585" s="11">
        <v>135</v>
      </c>
      <c r="J585" s="208">
        <v>118</v>
      </c>
      <c r="K585" s="13">
        <v>182</v>
      </c>
      <c r="Y585" s="211">
        <f>(AA585-G585*Cars_fit!$B$2-H585*Cars_fit!$C$2-I585*Cars_fit!$D$2-J585*Cars_fit!$E$2-K585*Cars_fit!$F$2)</f>
        <v>1942.7128584726399</v>
      </c>
      <c r="Z585" s="211">
        <f>C585*Chls_fit!$B$2+D585*Chls_fit!$C$2+E585*Chls_fit!$D$2+F585*Chls_fit!$E$2+G585*Cars_fit!$B$2+H585*Cars_fit!$C$2+I585*Cars_fit!$D$2+J585*Cars_fit!$E$2+K585*Cars_fit!$F$2</f>
        <v>118527.96136650736</v>
      </c>
      <c r="AA585" s="213">
        <f>(B585-C585*Chls_fit!$B$2-D585*Chls_fit!$C$2-E585*Chls_fit!$D$2-F585*Chls_fit!$E$2)</f>
        <v>1947.3063201975028</v>
      </c>
      <c r="AE585" s="36"/>
    </row>
    <row r="586" spans="1:31" x14ac:dyDescent="0.25">
      <c r="A586" s="18">
        <v>583.59999999998695</v>
      </c>
      <c r="B586" s="18">
        <f>single_sample!B586*1000000</f>
        <v>120279.74943615399</v>
      </c>
      <c r="C586" s="35">
        <v>8396</v>
      </c>
      <c r="D586" s="84">
        <v>8160</v>
      </c>
      <c r="E586" s="87">
        <v>8350</v>
      </c>
      <c r="F586" s="36">
        <v>8505</v>
      </c>
      <c r="G586" s="9">
        <v>24</v>
      </c>
      <c r="H586" s="10">
        <v>136</v>
      </c>
      <c r="I586" s="11">
        <v>155</v>
      </c>
      <c r="J586" s="208">
        <v>70</v>
      </c>
      <c r="K586" s="13">
        <v>201</v>
      </c>
      <c r="Y586" s="211">
        <f>(AA586-G586*Cars_fit!$B$2-H586*Cars_fit!$C$2-I586*Cars_fit!$D$2-J586*Cars_fit!$E$2-K586*Cars_fit!$F$2)</f>
        <v>1738.713140821661</v>
      </c>
      <c r="Z586" s="211">
        <f>C586*Chls_fit!$B$2+D586*Chls_fit!$C$2+E586*Chls_fit!$D$2+F586*Chls_fit!$E$2+G586*Cars_fit!$B$2+H586*Cars_fit!$C$2+I586*Cars_fit!$D$2+J586*Cars_fit!$E$2+K586*Cars_fit!$F$2</f>
        <v>118541.03629533232</v>
      </c>
      <c r="AA586" s="213">
        <f>(B586-C586*Chls_fit!$B$2-D586*Chls_fit!$C$2-E586*Chls_fit!$D$2-F586*Chls_fit!$E$2)</f>
        <v>1744.1194051848734</v>
      </c>
      <c r="AE586" s="36"/>
    </row>
    <row r="587" spans="1:31" x14ac:dyDescent="0.25">
      <c r="A587" s="18">
        <v>583.99999999998704</v>
      </c>
      <c r="B587" s="18">
        <f>single_sample!B587*1000000</f>
        <v>120164.725407505</v>
      </c>
      <c r="C587" s="35">
        <v>8404</v>
      </c>
      <c r="D587" s="84">
        <v>8123</v>
      </c>
      <c r="E587" s="87">
        <v>8470</v>
      </c>
      <c r="F587" s="36">
        <v>8613</v>
      </c>
      <c r="G587" s="9">
        <v>17</v>
      </c>
      <c r="H587" s="10">
        <v>112</v>
      </c>
      <c r="I587" s="11">
        <v>153</v>
      </c>
      <c r="J587" s="208">
        <v>138</v>
      </c>
      <c r="K587" s="13">
        <v>210</v>
      </c>
      <c r="Y587" s="211">
        <f>(AA587-G587*Cars_fit!$B$2-H587*Cars_fit!$C$2-I587*Cars_fit!$D$2-J587*Cars_fit!$E$2-K587*Cars_fit!$F$2)</f>
        <v>1653.0919173177797</v>
      </c>
      <c r="Z587" s="211">
        <f>C587*Chls_fit!$B$2+D587*Chls_fit!$C$2+E587*Chls_fit!$D$2+F587*Chls_fit!$E$2+G587*Cars_fit!$B$2+H587*Cars_fit!$C$2+I587*Cars_fit!$D$2+J587*Cars_fit!$E$2+K587*Cars_fit!$F$2</f>
        <v>118511.63349018722</v>
      </c>
      <c r="AA587" s="213">
        <f>(B587-C587*Chls_fit!$B$2-D587*Chls_fit!$C$2-E587*Chls_fit!$D$2-F587*Chls_fit!$E$2)</f>
        <v>1658.4611871796951</v>
      </c>
      <c r="AE587" s="36"/>
    </row>
    <row r="588" spans="1:31" x14ac:dyDescent="0.25">
      <c r="A588" s="18">
        <v>584.39999999998702</v>
      </c>
      <c r="B588" s="18">
        <f>single_sample!B588*1000000</f>
        <v>119921.910124653</v>
      </c>
      <c r="C588" s="35">
        <v>8406</v>
      </c>
      <c r="D588" s="84">
        <v>8094</v>
      </c>
      <c r="E588" s="87">
        <v>8574</v>
      </c>
      <c r="F588" s="36">
        <v>8721</v>
      </c>
      <c r="G588" s="9">
        <v>-2</v>
      </c>
      <c r="H588" s="10">
        <v>122</v>
      </c>
      <c r="I588" s="11">
        <v>145</v>
      </c>
      <c r="J588" s="208">
        <v>141</v>
      </c>
      <c r="K588" s="13">
        <v>194</v>
      </c>
      <c r="Y588" s="211">
        <f>(AA588-G588*Cars_fit!$B$2-H588*Cars_fit!$C$2-I588*Cars_fit!$D$2-J588*Cars_fit!$E$2-K588*Cars_fit!$F$2)</f>
        <v>1436.2640832398929</v>
      </c>
      <c r="Z588" s="211">
        <f>C588*Chls_fit!$B$2+D588*Chls_fit!$C$2+E588*Chls_fit!$D$2+F588*Chls_fit!$E$2+G588*Cars_fit!$B$2+H588*Cars_fit!$C$2+I588*Cars_fit!$D$2+J588*Cars_fit!$E$2+K588*Cars_fit!$F$2</f>
        <v>118485.6460414131</v>
      </c>
      <c r="AA588" s="213">
        <f>(B588-C588*Chls_fit!$B$2-D588*Chls_fit!$C$2-E588*Chls_fit!$D$2-F588*Chls_fit!$E$2)</f>
        <v>1440.6123740958046</v>
      </c>
      <c r="AE588" s="36"/>
    </row>
    <row r="589" spans="1:31" x14ac:dyDescent="0.25">
      <c r="A589" s="18">
        <v>584.79999999998699</v>
      </c>
      <c r="B589" s="18">
        <f>single_sample!B589*1000000</f>
        <v>120261.297062895</v>
      </c>
      <c r="C589" s="35">
        <v>8390</v>
      </c>
      <c r="D589" s="84">
        <v>8035</v>
      </c>
      <c r="E589" s="87">
        <v>8679</v>
      </c>
      <c r="F589" s="36">
        <v>8829</v>
      </c>
      <c r="G589" s="9">
        <v>24</v>
      </c>
      <c r="H589" s="10">
        <v>132</v>
      </c>
      <c r="I589" s="11">
        <v>155</v>
      </c>
      <c r="J589" s="208">
        <v>137</v>
      </c>
      <c r="K589" s="13">
        <v>208</v>
      </c>
      <c r="Y589" s="211">
        <f>(AA589-G589*Cars_fit!$B$2-H589*Cars_fit!$C$2-I589*Cars_fit!$D$2-J589*Cars_fit!$E$2-K589*Cars_fit!$F$2)</f>
        <v>2108.8190307026025</v>
      </c>
      <c r="Z589" s="211">
        <f>C589*Chls_fit!$B$2+D589*Chls_fit!$C$2+E589*Chls_fit!$D$2+F589*Chls_fit!$E$2+G589*Cars_fit!$B$2+H589*Cars_fit!$C$2+I589*Cars_fit!$D$2+J589*Cars_fit!$E$2+K589*Cars_fit!$F$2</f>
        <v>118152.47803219239</v>
      </c>
      <c r="AA589" s="213">
        <f>(B589-C589*Chls_fit!$B$2-D589*Chls_fit!$C$2-E589*Chls_fit!$D$2-F589*Chls_fit!$E$2)</f>
        <v>2114.3846862411565</v>
      </c>
      <c r="AE589" s="36"/>
    </row>
    <row r="590" spans="1:31" x14ac:dyDescent="0.25">
      <c r="A590" s="18">
        <v>585.19999999998697</v>
      </c>
      <c r="B590" s="18">
        <f>single_sample!B590*1000000</f>
        <v>119887.40166987901</v>
      </c>
      <c r="C590" s="35">
        <v>8406</v>
      </c>
      <c r="D590" s="84">
        <v>7996</v>
      </c>
      <c r="E590" s="87">
        <v>8810</v>
      </c>
      <c r="F590" s="36">
        <v>8943</v>
      </c>
      <c r="G590" s="9">
        <v>8</v>
      </c>
      <c r="H590" s="10">
        <v>115</v>
      </c>
      <c r="I590" s="11">
        <v>124</v>
      </c>
      <c r="J590" s="208">
        <v>126</v>
      </c>
      <c r="K590" s="13">
        <v>211</v>
      </c>
      <c r="Y590" s="211">
        <f>(AA590-G590*Cars_fit!$B$2-H590*Cars_fit!$C$2-I590*Cars_fit!$D$2-J590*Cars_fit!$E$2-K590*Cars_fit!$F$2)</f>
        <v>1715.5697084042736</v>
      </c>
      <c r="Z590" s="211">
        <f>C590*Chls_fit!$B$2+D590*Chls_fit!$C$2+E590*Chls_fit!$D$2+F590*Chls_fit!$E$2+G590*Cars_fit!$B$2+H590*Cars_fit!$C$2+I590*Cars_fit!$D$2+J590*Cars_fit!$E$2+K590*Cars_fit!$F$2</f>
        <v>118171.83196147475</v>
      </c>
      <c r="AA590" s="213">
        <f>(B590-C590*Chls_fit!$B$2-D590*Chls_fit!$C$2-E590*Chls_fit!$D$2-F590*Chls_fit!$E$2)</f>
        <v>1720.6507007038017</v>
      </c>
      <c r="AE590" s="36"/>
    </row>
    <row r="591" spans="1:31" x14ac:dyDescent="0.25">
      <c r="A591" s="18">
        <v>585.59999999998695</v>
      </c>
      <c r="B591" s="18">
        <f>single_sample!B591*1000000</f>
        <v>119263.323712249</v>
      </c>
      <c r="C591" s="35">
        <v>8384</v>
      </c>
      <c r="D591" s="84">
        <v>7957</v>
      </c>
      <c r="E591" s="87">
        <v>8901</v>
      </c>
      <c r="F591" s="36">
        <v>9071</v>
      </c>
      <c r="G591" s="9">
        <v>9</v>
      </c>
      <c r="H591" s="10">
        <v>106</v>
      </c>
      <c r="I591" s="11">
        <v>113</v>
      </c>
      <c r="J591" s="208">
        <v>114</v>
      </c>
      <c r="K591" s="13">
        <v>195</v>
      </c>
      <c r="Y591" s="211">
        <f>(AA591-G591*Cars_fit!$B$2-H591*Cars_fit!$C$2-I591*Cars_fit!$D$2-J591*Cars_fit!$E$2-K591*Cars_fit!$F$2)</f>
        <v>1325.9314116434387</v>
      </c>
      <c r="Z591" s="211">
        <f>C591*Chls_fit!$B$2+D591*Chls_fit!$C$2+E591*Chls_fit!$D$2+F591*Chls_fit!$E$2+G591*Cars_fit!$B$2+H591*Cars_fit!$C$2+I591*Cars_fit!$D$2+J591*Cars_fit!$E$2+K591*Cars_fit!$F$2</f>
        <v>117937.39230060557</v>
      </c>
      <c r="AA591" s="213">
        <f>(B591-C591*Chls_fit!$B$2-D591*Chls_fit!$C$2-E591*Chls_fit!$D$2-F591*Chls_fit!$E$2)</f>
        <v>1330.6826421153928</v>
      </c>
      <c r="AE591" s="36"/>
    </row>
    <row r="592" spans="1:31" x14ac:dyDescent="0.25">
      <c r="A592" s="18">
        <v>585.99999999998704</v>
      </c>
      <c r="B592" s="18">
        <f>single_sample!B592*1000000</f>
        <v>118944.75012261301</v>
      </c>
      <c r="C592" s="35">
        <v>8386</v>
      </c>
      <c r="D592" s="84">
        <v>7903</v>
      </c>
      <c r="E592" s="87">
        <v>9032</v>
      </c>
      <c r="F592" s="36">
        <v>9189</v>
      </c>
      <c r="G592" s="9">
        <v>-14</v>
      </c>
      <c r="H592" s="10">
        <v>90</v>
      </c>
      <c r="I592" s="11">
        <v>128</v>
      </c>
      <c r="J592" s="208">
        <v>82</v>
      </c>
      <c r="K592" s="13">
        <v>155</v>
      </c>
      <c r="Y592" s="211">
        <f>(AA592-G592*Cars_fit!$B$2-H592*Cars_fit!$C$2-I592*Cars_fit!$D$2-J592*Cars_fit!$E$2-K592*Cars_fit!$F$2)</f>
        <v>1172.6299726103648</v>
      </c>
      <c r="Z592" s="211">
        <f>C592*Chls_fit!$B$2+D592*Chls_fit!$C$2+E592*Chls_fit!$D$2+F592*Chls_fit!$E$2+G592*Cars_fit!$B$2+H592*Cars_fit!$C$2+I592*Cars_fit!$D$2+J592*Cars_fit!$E$2+K592*Cars_fit!$F$2</f>
        <v>117772.12015000264</v>
      </c>
      <c r="AA592" s="213">
        <f>(B592-C592*Chls_fit!$B$2-D592*Chls_fit!$C$2-E592*Chls_fit!$D$2-F592*Chls_fit!$E$2)</f>
        <v>1175.6754966108865</v>
      </c>
      <c r="AE592" s="36"/>
    </row>
    <row r="593" spans="1:31" x14ac:dyDescent="0.25">
      <c r="A593" s="18">
        <v>586.39999999998702</v>
      </c>
      <c r="B593" s="18">
        <f>single_sample!B593*1000000</f>
        <v>119024.861000869</v>
      </c>
      <c r="C593" s="35">
        <v>8354</v>
      </c>
      <c r="D593" s="84">
        <v>7834</v>
      </c>
      <c r="E593" s="87">
        <v>9136</v>
      </c>
      <c r="F593" s="36">
        <v>9297</v>
      </c>
      <c r="G593" s="9">
        <v>2</v>
      </c>
      <c r="H593" s="10">
        <v>96</v>
      </c>
      <c r="I593" s="11">
        <v>116</v>
      </c>
      <c r="J593" s="208">
        <v>72</v>
      </c>
      <c r="K593" s="13">
        <v>161</v>
      </c>
      <c r="Y593" s="211">
        <f>(AA593-G593*Cars_fit!$B$2-H593*Cars_fit!$C$2-I593*Cars_fit!$D$2-J593*Cars_fit!$E$2-K593*Cars_fit!$F$2)</f>
        <v>1753.6246529850976</v>
      </c>
      <c r="Z593" s="211">
        <f>C593*Chls_fit!$B$2+D593*Chls_fit!$C$2+E593*Chls_fit!$D$2+F593*Chls_fit!$E$2+G593*Cars_fit!$B$2+H593*Cars_fit!$C$2+I593*Cars_fit!$D$2+J593*Cars_fit!$E$2+K593*Cars_fit!$F$2</f>
        <v>117271.2363478839</v>
      </c>
      <c r="AA593" s="213">
        <f>(B593-C593*Chls_fit!$B$2-D593*Chls_fit!$C$2-E593*Chls_fit!$D$2-F593*Chls_fit!$E$2)</f>
        <v>1757.3597717357989</v>
      </c>
      <c r="AE593" s="36"/>
    </row>
    <row r="594" spans="1:31" x14ac:dyDescent="0.25">
      <c r="A594" s="18">
        <v>586.79999999998699</v>
      </c>
      <c r="B594" s="18">
        <f>single_sample!B594*1000000</f>
        <v>118257.767090672</v>
      </c>
      <c r="C594" s="35">
        <v>8321</v>
      </c>
      <c r="D594" s="84">
        <v>7775</v>
      </c>
      <c r="E594" s="87">
        <v>9242</v>
      </c>
      <c r="F594" s="36">
        <v>9392</v>
      </c>
      <c r="G594" s="9">
        <v>5</v>
      </c>
      <c r="H594" s="10">
        <v>107</v>
      </c>
      <c r="I594" s="11">
        <v>111</v>
      </c>
      <c r="J594" s="208">
        <v>96</v>
      </c>
      <c r="K594" s="13">
        <v>176</v>
      </c>
      <c r="Y594" s="211">
        <f>(AA594-G594*Cars_fit!$B$2-H594*Cars_fit!$C$2-I594*Cars_fit!$D$2-J594*Cars_fit!$E$2-K594*Cars_fit!$F$2)</f>
        <v>1437.7891093661467</v>
      </c>
      <c r="Z594" s="211">
        <f>C594*Chls_fit!$B$2+D594*Chls_fit!$C$2+E594*Chls_fit!$D$2+F594*Chls_fit!$E$2+G594*Cars_fit!$B$2+H594*Cars_fit!$C$2+I594*Cars_fit!$D$2+J594*Cars_fit!$E$2+K594*Cars_fit!$F$2</f>
        <v>116819.97798130586</v>
      </c>
      <c r="AA594" s="213">
        <f>(B594-C594*Chls_fit!$B$2-D594*Chls_fit!$C$2-E594*Chls_fit!$D$2-F594*Chls_fit!$E$2)</f>
        <v>1441.9694632122018</v>
      </c>
      <c r="AE594" s="36"/>
    </row>
    <row r="595" spans="1:31" x14ac:dyDescent="0.25">
      <c r="A595" s="18">
        <v>587.19999999998697</v>
      </c>
      <c r="B595" s="18">
        <f>single_sample!B595*1000000</f>
        <v>118063.87238867</v>
      </c>
      <c r="C595" s="35">
        <v>8300</v>
      </c>
      <c r="D595" s="84">
        <v>7722</v>
      </c>
      <c r="E595" s="87">
        <v>9369</v>
      </c>
      <c r="F595" s="36">
        <v>9528</v>
      </c>
      <c r="G595" s="9">
        <v>-21</v>
      </c>
      <c r="H595" s="10">
        <v>117</v>
      </c>
      <c r="I595" s="11">
        <v>126</v>
      </c>
      <c r="J595" s="208">
        <v>64</v>
      </c>
      <c r="K595" s="13">
        <v>182</v>
      </c>
      <c r="Y595" s="211">
        <f>(AA595-G595*Cars_fit!$B$2-H595*Cars_fit!$C$2-I595*Cars_fit!$D$2-J595*Cars_fit!$E$2-K595*Cars_fit!$F$2)</f>
        <v>1535.0662967832941</v>
      </c>
      <c r="Z595" s="211">
        <f>C595*Chls_fit!$B$2+D595*Chls_fit!$C$2+E595*Chls_fit!$D$2+F595*Chls_fit!$E$2+G595*Cars_fit!$B$2+H595*Cars_fit!$C$2+I595*Cars_fit!$D$2+J595*Cars_fit!$E$2+K595*Cars_fit!$F$2</f>
        <v>116528.80609188671</v>
      </c>
      <c r="AA595" s="213">
        <f>(B595-C595*Chls_fit!$B$2-D595*Chls_fit!$C$2-E595*Chls_fit!$D$2-F595*Chls_fit!$E$2)</f>
        <v>1538.4846893048261</v>
      </c>
      <c r="AE595" s="36"/>
    </row>
    <row r="596" spans="1:31" x14ac:dyDescent="0.25">
      <c r="A596" s="18">
        <v>587.59999999998604</v>
      </c>
      <c r="B596" s="18">
        <f>single_sample!B596*1000000</f>
        <v>117478.424069984</v>
      </c>
      <c r="C596" s="35">
        <v>8265</v>
      </c>
      <c r="D596" s="84">
        <v>7665</v>
      </c>
      <c r="E596" s="87">
        <v>9485</v>
      </c>
      <c r="F596" s="36">
        <v>9651</v>
      </c>
      <c r="G596" s="9">
        <v>-24</v>
      </c>
      <c r="H596" s="10">
        <v>110</v>
      </c>
      <c r="I596" s="11">
        <v>120</v>
      </c>
      <c r="J596" s="208">
        <v>105</v>
      </c>
      <c r="K596" s="13">
        <v>185</v>
      </c>
      <c r="Y596" s="211">
        <f>(AA596-G596*Cars_fit!$B$2-H596*Cars_fit!$C$2-I596*Cars_fit!$D$2-J596*Cars_fit!$E$2-K596*Cars_fit!$F$2)</f>
        <v>1372.0906553621949</v>
      </c>
      <c r="Z596" s="211">
        <f>C596*Chls_fit!$B$2+D596*Chls_fit!$C$2+E596*Chls_fit!$D$2+F596*Chls_fit!$E$2+G596*Cars_fit!$B$2+H596*Cars_fit!$C$2+I596*Cars_fit!$D$2+J596*Cars_fit!$E$2+K596*Cars_fit!$F$2</f>
        <v>116106.33341462181</v>
      </c>
      <c r="AA596" s="213">
        <f>(B596-C596*Chls_fit!$B$2-D596*Chls_fit!$C$2-E596*Chls_fit!$D$2-F596*Chls_fit!$E$2)</f>
        <v>1375.4736758106801</v>
      </c>
      <c r="AE596" s="36"/>
    </row>
    <row r="597" spans="1:31" x14ac:dyDescent="0.25">
      <c r="A597" s="18">
        <v>587.99999999998602</v>
      </c>
      <c r="B597" s="18">
        <f>single_sample!B597*1000000</f>
        <v>117061.78585667499</v>
      </c>
      <c r="C597" s="35">
        <v>8243</v>
      </c>
      <c r="D597" s="84">
        <v>7607</v>
      </c>
      <c r="E597" s="87">
        <v>9605</v>
      </c>
      <c r="F597" s="36">
        <v>9753</v>
      </c>
      <c r="G597" s="9">
        <v>-21</v>
      </c>
      <c r="H597" s="10">
        <v>120</v>
      </c>
      <c r="I597" s="11">
        <v>111</v>
      </c>
      <c r="J597" s="208">
        <v>166</v>
      </c>
      <c r="K597" s="13">
        <v>213</v>
      </c>
      <c r="Y597" s="211">
        <f>(AA597-G597*Cars_fit!$B$2-H597*Cars_fit!$C$2-I597*Cars_fit!$D$2-J597*Cars_fit!$E$2-K597*Cars_fit!$F$2)</f>
        <v>1315.9377119115095</v>
      </c>
      <c r="Z597" s="211">
        <f>C597*Chls_fit!$B$2+D597*Chls_fit!$C$2+E597*Chls_fit!$D$2+F597*Chls_fit!$E$2+G597*Cars_fit!$B$2+H597*Cars_fit!$C$2+I597*Cars_fit!$D$2+J597*Cars_fit!$E$2+K597*Cars_fit!$F$2</f>
        <v>115745.8481447635</v>
      </c>
      <c r="AA597" s="213">
        <f>(B597-C597*Chls_fit!$B$2-D597*Chls_fit!$C$2-E597*Chls_fit!$D$2-F597*Chls_fit!$E$2)</f>
        <v>1320.0619796381261</v>
      </c>
      <c r="AE597" s="36"/>
    </row>
    <row r="598" spans="1:31" x14ac:dyDescent="0.25">
      <c r="A598" s="18">
        <v>588.39999999998599</v>
      </c>
      <c r="B598" s="18">
        <f>single_sample!B598*1000000</f>
        <v>116836.38119545301</v>
      </c>
      <c r="C598" s="35">
        <v>8192</v>
      </c>
      <c r="D598" s="84">
        <v>7552</v>
      </c>
      <c r="E598" s="87">
        <v>9716</v>
      </c>
      <c r="F598" s="36">
        <v>9859</v>
      </c>
      <c r="G598" s="9">
        <v>-6</v>
      </c>
      <c r="H598" s="10">
        <v>143</v>
      </c>
      <c r="I598" s="11">
        <v>121</v>
      </c>
      <c r="J598" s="208">
        <v>134</v>
      </c>
      <c r="K598" s="13">
        <v>199</v>
      </c>
      <c r="Y598" s="211">
        <f>(AA598-G598*Cars_fit!$B$2-H598*Cars_fit!$C$2-I598*Cars_fit!$D$2-J598*Cars_fit!$E$2-K598*Cars_fit!$F$2)</f>
        <v>1617.6608239239381</v>
      </c>
      <c r="Z598" s="211">
        <f>C598*Chls_fit!$B$2+D598*Chls_fit!$C$2+E598*Chls_fit!$D$2+F598*Chls_fit!$E$2+G598*Cars_fit!$B$2+H598*Cars_fit!$C$2+I598*Cars_fit!$D$2+J598*Cars_fit!$E$2+K598*Cars_fit!$F$2</f>
        <v>115218.72037152908</v>
      </c>
      <c r="AA598" s="213">
        <f>(B598-C598*Chls_fit!$B$2-D598*Chls_fit!$C$2-E598*Chls_fit!$D$2-F598*Chls_fit!$E$2)</f>
        <v>1621.9847221836935</v>
      </c>
      <c r="AE598" s="36"/>
    </row>
    <row r="599" spans="1:31" x14ac:dyDescent="0.25">
      <c r="A599" s="18">
        <v>588.79999999998597</v>
      </c>
      <c r="B599" s="18">
        <f>single_sample!B599*1000000</f>
        <v>116127.845500329</v>
      </c>
      <c r="C599" s="35">
        <v>8183</v>
      </c>
      <c r="D599" s="84">
        <v>7498</v>
      </c>
      <c r="E599" s="87">
        <v>9841</v>
      </c>
      <c r="F599" s="36">
        <v>9985</v>
      </c>
      <c r="G599" s="9">
        <v>6</v>
      </c>
      <c r="H599" s="10">
        <v>120</v>
      </c>
      <c r="I599" s="11">
        <v>119</v>
      </c>
      <c r="J599" s="208">
        <v>35</v>
      </c>
      <c r="K599" s="13">
        <v>182</v>
      </c>
      <c r="Y599" s="211">
        <f>(AA599-G599*Cars_fit!$B$2-H599*Cars_fit!$C$2-I599*Cars_fit!$D$2-J599*Cars_fit!$E$2-K599*Cars_fit!$F$2)</f>
        <v>1139.5039166710239</v>
      </c>
      <c r="Z599" s="211">
        <f>C599*Chls_fit!$B$2+D599*Chls_fit!$C$2+E599*Chls_fit!$D$2+F599*Chls_fit!$E$2+G599*Cars_fit!$B$2+H599*Cars_fit!$C$2+I599*Cars_fit!$D$2+J599*Cars_fit!$E$2+K599*Cars_fit!$F$2</f>
        <v>114988.34158365798</v>
      </c>
      <c r="AA599" s="213">
        <f>(B599-C599*Chls_fit!$B$2-D599*Chls_fit!$C$2-E599*Chls_fit!$D$2-F599*Chls_fit!$E$2)</f>
        <v>1143.8554523834364</v>
      </c>
      <c r="AE599" s="36"/>
    </row>
    <row r="600" spans="1:31" x14ac:dyDescent="0.25">
      <c r="A600" s="18">
        <v>589.19999999998595</v>
      </c>
      <c r="B600" s="18">
        <f>single_sample!B600*1000000</f>
        <v>115598.244596494</v>
      </c>
      <c r="C600" s="35">
        <v>8135</v>
      </c>
      <c r="D600" s="84">
        <v>7441</v>
      </c>
      <c r="E600" s="87">
        <v>9954</v>
      </c>
      <c r="F600" s="36">
        <v>10098</v>
      </c>
      <c r="G600" s="9">
        <v>-35</v>
      </c>
      <c r="H600" s="10">
        <v>75</v>
      </c>
      <c r="I600" s="11">
        <v>103</v>
      </c>
      <c r="J600" s="208">
        <v>-15</v>
      </c>
      <c r="K600" s="13">
        <v>174</v>
      </c>
      <c r="Y600" s="211">
        <f>(AA600-G600*Cars_fit!$B$2-H600*Cars_fit!$C$2-I600*Cars_fit!$D$2-J600*Cars_fit!$E$2-K600*Cars_fit!$F$2)</f>
        <v>1126.0555560238367</v>
      </c>
      <c r="Z600" s="211">
        <f>C600*Chls_fit!$B$2+D600*Chls_fit!$C$2+E600*Chls_fit!$D$2+F600*Chls_fit!$E$2+G600*Cars_fit!$B$2+H600*Cars_fit!$C$2+I600*Cars_fit!$D$2+J600*Cars_fit!$E$2+K600*Cars_fit!$F$2</f>
        <v>114472.18904047017</v>
      </c>
      <c r="AA600" s="213">
        <f>(B600-C600*Chls_fit!$B$2-D600*Chls_fit!$C$2-E600*Chls_fit!$D$2-F600*Chls_fit!$E$2)</f>
        <v>1128.8079351772203</v>
      </c>
      <c r="AE600" s="36"/>
    </row>
    <row r="601" spans="1:31" x14ac:dyDescent="0.25">
      <c r="A601" s="18">
        <v>589.59999999998604</v>
      </c>
      <c r="B601" s="18">
        <f>single_sample!B601*1000000</f>
        <v>115257.130656283</v>
      </c>
      <c r="C601" s="35">
        <v>8075</v>
      </c>
      <c r="D601" s="84">
        <v>7376</v>
      </c>
      <c r="E601" s="87">
        <v>10030</v>
      </c>
      <c r="F601" s="36">
        <v>10166</v>
      </c>
      <c r="G601" s="9">
        <v>-10</v>
      </c>
      <c r="H601" s="10">
        <v>138</v>
      </c>
      <c r="I601" s="11">
        <v>122</v>
      </c>
      <c r="J601" s="208">
        <v>63</v>
      </c>
      <c r="K601" s="13">
        <v>182</v>
      </c>
      <c r="Y601" s="211">
        <f>(AA601-G601*Cars_fit!$B$2-H601*Cars_fit!$C$2-I601*Cars_fit!$D$2-J601*Cars_fit!$E$2-K601*Cars_fit!$F$2)</f>
        <v>1486.0583346458368</v>
      </c>
      <c r="Z601" s="211">
        <f>C601*Chls_fit!$B$2+D601*Chls_fit!$C$2+E601*Chls_fit!$D$2+F601*Chls_fit!$E$2+G601*Cars_fit!$B$2+H601*Cars_fit!$C$2+I601*Cars_fit!$D$2+J601*Cars_fit!$E$2+K601*Cars_fit!$F$2</f>
        <v>113771.07232163716</v>
      </c>
      <c r="AA601" s="213">
        <f>(B601-C601*Chls_fit!$B$2-D601*Chls_fit!$C$2-E601*Chls_fit!$D$2-F601*Chls_fit!$E$2)</f>
        <v>1489.8568966155053</v>
      </c>
      <c r="AE601" s="36"/>
    </row>
    <row r="602" spans="1:31" x14ac:dyDescent="0.25">
      <c r="A602" s="18">
        <v>589.99999999998602</v>
      </c>
      <c r="B602" s="18">
        <f>single_sample!B602*1000000</f>
        <v>115072.048831523</v>
      </c>
      <c r="C602" s="35">
        <v>8058</v>
      </c>
      <c r="D602" s="84">
        <v>7316</v>
      </c>
      <c r="E602" s="87">
        <v>10128</v>
      </c>
      <c r="F602" s="36">
        <v>10271</v>
      </c>
      <c r="G602" s="9">
        <v>-5</v>
      </c>
      <c r="H602" s="10">
        <v>120</v>
      </c>
      <c r="I602" s="11">
        <v>108</v>
      </c>
      <c r="J602" s="208">
        <v>75</v>
      </c>
      <c r="K602" s="13">
        <v>150</v>
      </c>
      <c r="Y602" s="211">
        <f>(AA602-G602*Cars_fit!$B$2-H602*Cars_fit!$C$2-I602*Cars_fit!$D$2-J602*Cars_fit!$E$2-K602*Cars_fit!$F$2)</f>
        <v>1655.5777049144758</v>
      </c>
      <c r="Z602" s="211">
        <f>C602*Chls_fit!$B$2+D602*Chls_fit!$C$2+E602*Chls_fit!$D$2+F602*Chls_fit!$E$2+G602*Cars_fit!$B$2+H602*Cars_fit!$C$2+I602*Cars_fit!$D$2+J602*Cars_fit!$E$2+K602*Cars_fit!$F$2</f>
        <v>113416.47112660854</v>
      </c>
      <c r="AA602" s="213">
        <f>(B602-C602*Chls_fit!$B$2-D602*Chls_fit!$C$2-E602*Chls_fit!$D$2-F602*Chls_fit!$E$2)</f>
        <v>1658.8204258057613</v>
      </c>
      <c r="AE602" s="36"/>
    </row>
    <row r="603" spans="1:31" x14ac:dyDescent="0.25">
      <c r="A603" s="18">
        <v>590.39999999998599</v>
      </c>
      <c r="B603" s="18">
        <f>single_sample!B603*1000000</f>
        <v>114801.19174450499</v>
      </c>
      <c r="C603" s="35">
        <v>8009</v>
      </c>
      <c r="D603" s="84">
        <v>7282</v>
      </c>
      <c r="E603" s="87">
        <v>10232</v>
      </c>
      <c r="F603" s="36">
        <v>10377</v>
      </c>
      <c r="G603" s="9">
        <v>8</v>
      </c>
      <c r="H603" s="10">
        <v>125</v>
      </c>
      <c r="I603" s="11">
        <v>103</v>
      </c>
      <c r="J603" s="208">
        <v>64</v>
      </c>
      <c r="K603" s="13">
        <v>168</v>
      </c>
      <c r="Y603" s="211">
        <f>(AA603-G603*Cars_fit!$B$2-H603*Cars_fit!$C$2-I603*Cars_fit!$D$2-J603*Cars_fit!$E$2-K603*Cars_fit!$F$2)</f>
        <v>1765.5434088054042</v>
      </c>
      <c r="Z603" s="211">
        <f>C603*Chls_fit!$B$2+D603*Chls_fit!$C$2+E603*Chls_fit!$D$2+F603*Chls_fit!$E$2+G603*Cars_fit!$B$2+H603*Cars_fit!$C$2+I603*Cars_fit!$D$2+J603*Cars_fit!$E$2+K603*Cars_fit!$F$2</f>
        <v>113035.64833569959</v>
      </c>
      <c r="AA603" s="213">
        <f>(B603-C603*Chls_fit!$B$2-D603*Chls_fit!$C$2-E603*Chls_fit!$D$2-F603*Chls_fit!$E$2)</f>
        <v>1769.6452838849764</v>
      </c>
      <c r="AE603" s="36"/>
    </row>
    <row r="604" spans="1:31" x14ac:dyDescent="0.25">
      <c r="A604" s="18">
        <v>590.79999999998597</v>
      </c>
      <c r="B604" s="18">
        <f>single_sample!B604*1000000</f>
        <v>114239.61191882499</v>
      </c>
      <c r="C604" s="35">
        <v>7988</v>
      </c>
      <c r="D604" s="84">
        <v>7248</v>
      </c>
      <c r="E604" s="87">
        <v>10363</v>
      </c>
      <c r="F604" s="36">
        <v>10460</v>
      </c>
      <c r="G604" s="9">
        <v>15</v>
      </c>
      <c r="H604" s="10">
        <v>121</v>
      </c>
      <c r="I604" s="11">
        <v>111</v>
      </c>
      <c r="J604" s="208">
        <v>46</v>
      </c>
      <c r="K604" s="13">
        <v>173</v>
      </c>
      <c r="Y604" s="211">
        <f>(AA604-G604*Cars_fit!$B$2-H604*Cars_fit!$C$2-I604*Cars_fit!$D$2-J604*Cars_fit!$E$2-K604*Cars_fit!$F$2)</f>
        <v>1409.9416628198433</v>
      </c>
      <c r="Z604" s="211">
        <f>C604*Chls_fit!$B$2+D604*Chls_fit!$C$2+E604*Chls_fit!$D$2+F604*Chls_fit!$E$2+G604*Cars_fit!$B$2+H604*Cars_fit!$C$2+I604*Cars_fit!$D$2+J604*Cars_fit!$E$2+K604*Cars_fit!$F$2</f>
        <v>112829.67025600515</v>
      </c>
      <c r="AA604" s="213">
        <f>(B604-C604*Chls_fit!$B$2-D604*Chls_fit!$C$2-E604*Chls_fit!$D$2-F604*Chls_fit!$E$2)</f>
        <v>1414.3993147513957</v>
      </c>
      <c r="AE604" s="36"/>
    </row>
    <row r="605" spans="1:31" x14ac:dyDescent="0.25">
      <c r="A605" s="18">
        <v>591.19999999998595</v>
      </c>
      <c r="B605" s="18">
        <f>single_sample!B605*1000000</f>
        <v>113317.479665012</v>
      </c>
      <c r="C605" s="35">
        <v>7965</v>
      </c>
      <c r="D605" s="84">
        <v>7228</v>
      </c>
      <c r="E605" s="87">
        <v>10460</v>
      </c>
      <c r="F605" s="36">
        <v>10546</v>
      </c>
      <c r="G605" s="9">
        <v>20</v>
      </c>
      <c r="H605" s="10">
        <v>79</v>
      </c>
      <c r="I605" s="11">
        <v>78</v>
      </c>
      <c r="J605" s="208">
        <v>67</v>
      </c>
      <c r="K605" s="13">
        <v>161</v>
      </c>
      <c r="Y605" s="211">
        <f>(AA605-G605*Cars_fit!$B$2-H605*Cars_fit!$C$2-I605*Cars_fit!$D$2-J605*Cars_fit!$E$2-K605*Cars_fit!$F$2)</f>
        <v>634.14716794934577</v>
      </c>
      <c r="Z605" s="211">
        <f>C605*Chls_fit!$B$2+D605*Chls_fit!$C$2+E605*Chls_fit!$D$2+F605*Chls_fit!$E$2+G605*Cars_fit!$B$2+H605*Cars_fit!$C$2+I605*Cars_fit!$D$2+J605*Cars_fit!$E$2+K605*Cars_fit!$F$2</f>
        <v>112683.33249706266</v>
      </c>
      <c r="AA605" s="213">
        <f>(B605-C605*Chls_fit!$B$2-D605*Chls_fit!$C$2-E605*Chls_fit!$D$2-F605*Chls_fit!$E$2)</f>
        <v>638.50438216063412</v>
      </c>
      <c r="AE605" s="36"/>
    </row>
    <row r="606" spans="1:31" x14ac:dyDescent="0.25">
      <c r="A606" s="18">
        <v>591.59999999998604</v>
      </c>
      <c r="B606" s="18">
        <f>single_sample!B606*1000000</f>
        <v>113151.033404469</v>
      </c>
      <c r="C606" s="35">
        <v>7970</v>
      </c>
      <c r="D606" s="84">
        <v>7200</v>
      </c>
      <c r="E606" s="87">
        <v>10555</v>
      </c>
      <c r="F606" s="36">
        <v>10650</v>
      </c>
      <c r="G606" s="9">
        <v>1</v>
      </c>
      <c r="H606" s="10">
        <v>85</v>
      </c>
      <c r="I606" s="11">
        <v>67</v>
      </c>
      <c r="J606" s="208">
        <v>59</v>
      </c>
      <c r="K606" s="13">
        <v>131</v>
      </c>
      <c r="Y606" s="211">
        <f>(AA606-G606*Cars_fit!$B$2-H606*Cars_fit!$C$2-I606*Cars_fit!$D$2-J606*Cars_fit!$E$2-K606*Cars_fit!$F$2)</f>
        <v>477.35449379426245</v>
      </c>
      <c r="Z606" s="211">
        <f>C606*Chls_fit!$B$2+D606*Chls_fit!$C$2+E606*Chls_fit!$D$2+F606*Chls_fit!$E$2+G606*Cars_fit!$B$2+H606*Cars_fit!$C$2+I606*Cars_fit!$D$2+J606*Cars_fit!$E$2+K606*Cars_fit!$F$2</f>
        <v>112673.67891067475</v>
      </c>
      <c r="AA606" s="213">
        <f>(B606-C606*Chls_fit!$B$2-D606*Chls_fit!$C$2-E606*Chls_fit!$D$2-F606*Chls_fit!$E$2)</f>
        <v>480.37194664886374</v>
      </c>
      <c r="AE606" s="36"/>
    </row>
    <row r="607" spans="1:31" x14ac:dyDescent="0.25">
      <c r="A607" s="18">
        <v>591.99999999998602</v>
      </c>
      <c r="B607" s="18">
        <f>single_sample!B607*1000000</f>
        <v>113930.191189351</v>
      </c>
      <c r="C607" s="35">
        <v>7931</v>
      </c>
      <c r="D607" s="84">
        <v>7167</v>
      </c>
      <c r="E607" s="87">
        <v>10638</v>
      </c>
      <c r="F607" s="36">
        <v>10713</v>
      </c>
      <c r="G607" s="9">
        <v>-18</v>
      </c>
      <c r="H607" s="10">
        <v>35</v>
      </c>
      <c r="I607" s="11">
        <v>43</v>
      </c>
      <c r="J607" s="208">
        <v>90</v>
      </c>
      <c r="K607" s="13">
        <v>165</v>
      </c>
      <c r="Y607" s="211">
        <f>(AA607-G607*Cars_fit!$B$2-H607*Cars_fit!$C$2-I607*Cars_fit!$D$2-J607*Cars_fit!$E$2-K607*Cars_fit!$F$2)</f>
        <v>1616.1171887562739</v>
      </c>
      <c r="Z607" s="211">
        <f>C607*Chls_fit!$B$2+D607*Chls_fit!$C$2+E607*Chls_fit!$D$2+F607*Chls_fit!$E$2+G607*Cars_fit!$B$2+H607*Cars_fit!$C$2+I607*Cars_fit!$D$2+J607*Cars_fit!$E$2+K607*Cars_fit!$F$2</f>
        <v>112314.07400059474</v>
      </c>
      <c r="AA607" s="213">
        <f>(B607-C607*Chls_fit!$B$2-D607*Chls_fit!$C$2-E607*Chls_fit!$D$2-F607*Chls_fit!$E$2)</f>
        <v>1619.2521710001693</v>
      </c>
      <c r="AE607" s="36"/>
    </row>
    <row r="608" spans="1:31" x14ac:dyDescent="0.25">
      <c r="A608" s="18">
        <v>592.39999999998599</v>
      </c>
      <c r="B608" s="18">
        <f>single_sample!B608*1000000</f>
        <v>113623.66878674799</v>
      </c>
      <c r="C608" s="35">
        <v>7939</v>
      </c>
      <c r="D608" s="84">
        <v>7173</v>
      </c>
      <c r="E608" s="87">
        <v>10740</v>
      </c>
      <c r="F608" s="36">
        <v>10802</v>
      </c>
      <c r="G608" s="9">
        <v>6</v>
      </c>
      <c r="H608" s="10">
        <v>67</v>
      </c>
      <c r="I608" s="11">
        <v>51</v>
      </c>
      <c r="J608" s="208">
        <v>96</v>
      </c>
      <c r="K608" s="13">
        <v>189</v>
      </c>
      <c r="Y608" s="211">
        <f>(AA608-G608*Cars_fit!$B$2-H608*Cars_fit!$C$2-I608*Cars_fit!$D$2-J608*Cars_fit!$E$2-K608*Cars_fit!$F$2)</f>
        <v>1082.8551810154631</v>
      </c>
      <c r="Z608" s="211">
        <f>C608*Chls_fit!$B$2+D608*Chls_fit!$C$2+E608*Chls_fit!$D$2+F608*Chls_fit!$E$2+G608*Cars_fit!$B$2+H608*Cars_fit!$C$2+I608*Cars_fit!$D$2+J608*Cars_fit!$E$2+K608*Cars_fit!$F$2</f>
        <v>112540.81360573253</v>
      </c>
      <c r="AA608" s="213">
        <f>(B608-C608*Chls_fit!$B$2-D608*Chls_fit!$C$2-E608*Chls_fit!$D$2-F608*Chls_fit!$E$2)</f>
        <v>1087.3661079032172</v>
      </c>
      <c r="AE608" s="36"/>
    </row>
    <row r="609" spans="1:31" x14ac:dyDescent="0.25">
      <c r="A609" s="18">
        <v>592.79999999998597</v>
      </c>
      <c r="B609" s="18">
        <f>single_sample!B609*1000000</f>
        <v>113729.255886985</v>
      </c>
      <c r="C609" s="35">
        <v>7922</v>
      </c>
      <c r="D609" s="84">
        <v>7174</v>
      </c>
      <c r="E609" s="87">
        <v>10826</v>
      </c>
      <c r="F609" s="36">
        <v>10864</v>
      </c>
      <c r="G609" s="9">
        <v>-6</v>
      </c>
      <c r="H609" s="10">
        <v>65</v>
      </c>
      <c r="I609" s="11">
        <v>55</v>
      </c>
      <c r="J609" s="208">
        <v>66</v>
      </c>
      <c r="K609" s="13">
        <v>205</v>
      </c>
      <c r="Y609" s="211">
        <f>(AA609-G609*Cars_fit!$B$2-H609*Cars_fit!$C$2-I609*Cars_fit!$D$2-J609*Cars_fit!$E$2-K609*Cars_fit!$F$2)</f>
        <v>1185.6468613105465</v>
      </c>
      <c r="Z609" s="211">
        <f>C609*Chls_fit!$B$2+D609*Chls_fit!$C$2+E609*Chls_fit!$D$2+F609*Chls_fit!$E$2+G609*Cars_fit!$B$2+H609*Cars_fit!$C$2+I609*Cars_fit!$D$2+J609*Cars_fit!$E$2+K609*Cars_fit!$F$2</f>
        <v>112543.60902567446</v>
      </c>
      <c r="AA609" s="213">
        <f>(B609-C609*Chls_fit!$B$2-D609*Chls_fit!$C$2-E609*Chls_fit!$D$2-F609*Chls_fit!$E$2)</f>
        <v>1190.1073805777378</v>
      </c>
      <c r="AE609" s="36"/>
    </row>
    <row r="610" spans="1:31" x14ac:dyDescent="0.25">
      <c r="A610" s="18">
        <v>593.19999999998595</v>
      </c>
      <c r="B610" s="18">
        <f>single_sample!B610*1000000</f>
        <v>114408.289994423</v>
      </c>
      <c r="C610" s="35">
        <v>7921</v>
      </c>
      <c r="D610" s="84">
        <v>7181</v>
      </c>
      <c r="E610" s="87">
        <v>10887</v>
      </c>
      <c r="F610" s="36">
        <v>10908</v>
      </c>
      <c r="G610" s="9">
        <v>27</v>
      </c>
      <c r="H610" s="10">
        <v>101</v>
      </c>
      <c r="I610" s="11">
        <v>76</v>
      </c>
      <c r="J610" s="208">
        <v>68</v>
      </c>
      <c r="K610" s="13">
        <v>188</v>
      </c>
      <c r="Y610" s="211">
        <f>(AA610-G610*Cars_fit!$B$2-H610*Cars_fit!$C$2-I610*Cars_fit!$D$2-J610*Cars_fit!$E$2-K610*Cars_fit!$F$2)</f>
        <v>1750.8334516577322</v>
      </c>
      <c r="Z610" s="211">
        <f>C610*Chls_fit!$B$2+D610*Chls_fit!$C$2+E610*Chls_fit!$D$2+F610*Chls_fit!$E$2+G610*Cars_fit!$B$2+H610*Cars_fit!$C$2+I610*Cars_fit!$D$2+J610*Cars_fit!$E$2+K610*Cars_fit!$F$2</f>
        <v>112657.45654276526</v>
      </c>
      <c r="AA610" s="213">
        <f>(B610-C610*Chls_fit!$B$2-D610*Chls_fit!$C$2-E610*Chls_fit!$D$2-F610*Chls_fit!$E$2)</f>
        <v>1756.0473864149317</v>
      </c>
      <c r="AE610" s="36"/>
    </row>
    <row r="611" spans="1:31" x14ac:dyDescent="0.25">
      <c r="A611" s="18">
        <v>593.59999999998604</v>
      </c>
      <c r="B611" s="18">
        <f>single_sample!B611*1000000</f>
        <v>114275.816239466</v>
      </c>
      <c r="C611" s="35">
        <v>7926</v>
      </c>
      <c r="D611" s="84">
        <v>7206</v>
      </c>
      <c r="E611" s="87">
        <v>10941</v>
      </c>
      <c r="F611" s="36">
        <v>10962</v>
      </c>
      <c r="G611" s="9">
        <v>24</v>
      </c>
      <c r="H611" s="10">
        <v>84</v>
      </c>
      <c r="I611" s="11">
        <v>76</v>
      </c>
      <c r="J611" s="208">
        <v>79</v>
      </c>
      <c r="K611" s="13">
        <v>194</v>
      </c>
      <c r="Y611" s="211">
        <f>(AA611-G611*Cars_fit!$B$2-H611*Cars_fit!$C$2-I611*Cars_fit!$D$2-J611*Cars_fit!$E$2-K611*Cars_fit!$F$2)</f>
        <v>1345.866360759439</v>
      </c>
      <c r="Z611" s="211">
        <f>C611*Chls_fit!$B$2+D611*Chls_fit!$C$2+E611*Chls_fit!$D$2+F611*Chls_fit!$E$2+G611*Cars_fit!$B$2+H611*Cars_fit!$C$2+I611*Cars_fit!$D$2+J611*Cars_fit!$E$2+K611*Cars_fit!$F$2</f>
        <v>112929.94987870657</v>
      </c>
      <c r="AA611" s="213">
        <f>(B611-C611*Chls_fit!$B$2-D611*Chls_fit!$C$2-E611*Chls_fit!$D$2-F611*Chls_fit!$E$2)</f>
        <v>1351.1132339473097</v>
      </c>
      <c r="AE611" s="36"/>
    </row>
    <row r="612" spans="1:31" x14ac:dyDescent="0.25">
      <c r="A612" s="18">
        <v>593.99999999998602</v>
      </c>
      <c r="B612" s="18">
        <f>single_sample!B612*1000000</f>
        <v>114505.11666877101</v>
      </c>
      <c r="C612" s="35">
        <v>7917</v>
      </c>
      <c r="D612" s="84">
        <v>7234</v>
      </c>
      <c r="E612" s="87">
        <v>10996</v>
      </c>
      <c r="F612" s="36">
        <v>10990</v>
      </c>
      <c r="G612" s="9">
        <v>31</v>
      </c>
      <c r="H612" s="10">
        <v>56</v>
      </c>
      <c r="I612" s="11">
        <v>46</v>
      </c>
      <c r="J612" s="208">
        <v>88</v>
      </c>
      <c r="K612" s="13">
        <v>195</v>
      </c>
      <c r="Y612" s="211">
        <f>(AA612-G612*Cars_fit!$B$2-H612*Cars_fit!$C$2-I612*Cars_fit!$D$2-J612*Cars_fit!$E$2-K612*Cars_fit!$F$2)</f>
        <v>1391.6489382000311</v>
      </c>
      <c r="Z612" s="211">
        <f>C612*Chls_fit!$B$2+D612*Chls_fit!$C$2+E612*Chls_fit!$D$2+F612*Chls_fit!$E$2+G612*Cars_fit!$B$2+H612*Cars_fit!$C$2+I612*Cars_fit!$D$2+J612*Cars_fit!$E$2+K612*Cars_fit!$F$2</f>
        <v>113113.46773057098</v>
      </c>
      <c r="AA612" s="213">
        <f>(B612-C612*Chls_fit!$B$2-D612*Chls_fit!$C$2-E612*Chls_fit!$D$2-F612*Chls_fit!$E$2)</f>
        <v>1397.1605075682583</v>
      </c>
      <c r="AE612" s="36"/>
    </row>
    <row r="613" spans="1:31" x14ac:dyDescent="0.25">
      <c r="A613" s="18">
        <v>594.39999999998599</v>
      </c>
      <c r="B613" s="18">
        <f>single_sample!B613*1000000</f>
        <v>114444.221588865</v>
      </c>
      <c r="C613" s="35">
        <v>7949</v>
      </c>
      <c r="D613" s="84">
        <v>7262</v>
      </c>
      <c r="E613" s="87">
        <v>11033</v>
      </c>
      <c r="F613" s="36">
        <v>11023</v>
      </c>
      <c r="G613" s="9">
        <v>11</v>
      </c>
      <c r="H613" s="10">
        <v>56</v>
      </c>
      <c r="I613" s="11">
        <v>54</v>
      </c>
      <c r="J613" s="208">
        <v>64</v>
      </c>
      <c r="K613" s="13">
        <v>194</v>
      </c>
      <c r="Y613" s="211">
        <f>(AA613-G613*Cars_fit!$B$2-H613*Cars_fit!$C$2-I613*Cars_fit!$D$2-J613*Cars_fit!$E$2-K613*Cars_fit!$F$2)</f>
        <v>896.26363182387047</v>
      </c>
      <c r="Z613" s="211">
        <f>C613*Chls_fit!$B$2+D613*Chls_fit!$C$2+E613*Chls_fit!$D$2+F613*Chls_fit!$E$2+G613*Cars_fit!$B$2+H613*Cars_fit!$C$2+I613*Cars_fit!$D$2+J613*Cars_fit!$E$2+K613*Cars_fit!$F$2</f>
        <v>113547.95795704112</v>
      </c>
      <c r="AA613" s="213">
        <f>(B613-C613*Chls_fit!$B$2-D613*Chls_fit!$C$2-E613*Chls_fit!$D$2-F613*Chls_fit!$E$2)</f>
        <v>901.06121384576181</v>
      </c>
      <c r="AE613" s="36"/>
    </row>
    <row r="614" spans="1:31" x14ac:dyDescent="0.25">
      <c r="A614" s="18">
        <v>594.79999999998597</v>
      </c>
      <c r="B614" s="18">
        <f>single_sample!B614*1000000</f>
        <v>114982.42608807501</v>
      </c>
      <c r="C614" s="35">
        <v>8000</v>
      </c>
      <c r="D614" s="84">
        <v>7329</v>
      </c>
      <c r="E614" s="87">
        <v>11088</v>
      </c>
      <c r="F614" s="36">
        <v>11057</v>
      </c>
      <c r="G614" s="9">
        <v>19</v>
      </c>
      <c r="H614" s="10">
        <v>49</v>
      </c>
      <c r="I614" s="11">
        <v>52</v>
      </c>
      <c r="J614" s="208">
        <v>75</v>
      </c>
      <c r="K614" s="13">
        <v>190</v>
      </c>
      <c r="Y614" s="211">
        <f>(AA614-G614*Cars_fit!$B$2-H614*Cars_fit!$C$2-I614*Cars_fit!$D$2-J614*Cars_fit!$E$2-K614*Cars_fit!$F$2)</f>
        <v>611.77054366013419</v>
      </c>
      <c r="Z614" s="211">
        <f>C614*Chls_fit!$B$2+D614*Chls_fit!$C$2+E614*Chls_fit!$D$2+F614*Chls_fit!$E$2+G614*Cars_fit!$B$2+H614*Cars_fit!$C$2+I614*Cars_fit!$D$2+J614*Cars_fit!$E$2+K614*Cars_fit!$F$2</f>
        <v>114370.65554441487</v>
      </c>
      <c r="AA614" s="213">
        <f>(B614-C614*Chls_fit!$B$2-D614*Chls_fit!$C$2-E614*Chls_fit!$D$2-F614*Chls_fit!$E$2)</f>
        <v>616.7535318817736</v>
      </c>
      <c r="AE614" s="36"/>
    </row>
    <row r="615" spans="1:31" x14ac:dyDescent="0.25">
      <c r="A615" s="18">
        <v>595.19999999998595</v>
      </c>
      <c r="B615" s="18">
        <f>single_sample!B615*1000000</f>
        <v>115793.345625174</v>
      </c>
      <c r="C615" s="35">
        <v>8020</v>
      </c>
      <c r="D615" s="84">
        <v>7384</v>
      </c>
      <c r="E615" s="87">
        <v>11138</v>
      </c>
      <c r="F615" s="36">
        <v>11093</v>
      </c>
      <c r="G615" s="9">
        <v>24</v>
      </c>
      <c r="H615" s="10">
        <v>33</v>
      </c>
      <c r="I615" s="11">
        <v>49</v>
      </c>
      <c r="J615" s="208">
        <v>79</v>
      </c>
      <c r="K615" s="13">
        <v>204</v>
      </c>
      <c r="Y615" s="211">
        <f>(AA615-G615*Cars_fit!$B$2-H615*Cars_fit!$C$2-I615*Cars_fit!$D$2-J615*Cars_fit!$E$2-K615*Cars_fit!$F$2)</f>
        <v>875.66957867888959</v>
      </c>
      <c r="Z615" s="211">
        <f>C615*Chls_fit!$B$2+D615*Chls_fit!$C$2+E615*Chls_fit!$D$2+F615*Chls_fit!$E$2+G615*Cars_fit!$B$2+H615*Cars_fit!$C$2+I615*Cars_fit!$D$2+J615*Cars_fit!$E$2+K615*Cars_fit!$F$2</f>
        <v>114917.67604649511</v>
      </c>
      <c r="AA615" s="213">
        <f>(B615-C615*Chls_fit!$B$2-D615*Chls_fit!$C$2-E615*Chls_fit!$D$2-F615*Chls_fit!$E$2)</f>
        <v>881.14415354581979</v>
      </c>
      <c r="AE615" s="36"/>
    </row>
    <row r="616" spans="1:31" x14ac:dyDescent="0.25">
      <c r="A616" s="18">
        <v>595.59999999998604</v>
      </c>
      <c r="B616" s="18">
        <f>single_sample!B616*1000000</f>
        <v>116638.608530584</v>
      </c>
      <c r="C616" s="35">
        <v>8044</v>
      </c>
      <c r="D616" s="84">
        <v>7453</v>
      </c>
      <c r="E616" s="87">
        <v>11164</v>
      </c>
      <c r="F616" s="36">
        <v>11109</v>
      </c>
      <c r="G616" s="9">
        <v>-1</v>
      </c>
      <c r="H616" s="10">
        <v>38</v>
      </c>
      <c r="I616" s="11">
        <v>38</v>
      </c>
      <c r="J616" s="208">
        <v>105</v>
      </c>
      <c r="K616" s="13">
        <v>217</v>
      </c>
      <c r="Y616" s="211">
        <f>(AA616-G616*Cars_fit!$B$2-H616*Cars_fit!$C$2-I616*Cars_fit!$D$2-J616*Cars_fit!$E$2-K616*Cars_fit!$F$2)</f>
        <v>1089.2317417130921</v>
      </c>
      <c r="Z616" s="211">
        <f>C616*Chls_fit!$B$2+D616*Chls_fit!$C$2+E616*Chls_fit!$D$2+F616*Chls_fit!$E$2+G616*Cars_fit!$B$2+H616*Cars_fit!$C$2+I616*Cars_fit!$D$2+J616*Cars_fit!$E$2+K616*Cars_fit!$F$2</f>
        <v>115549.3767888709</v>
      </c>
      <c r="AA616" s="213">
        <f>(B616-C616*Chls_fit!$B$2-D616*Chls_fit!$C$2-E616*Chls_fit!$D$2-F616*Chls_fit!$E$2)</f>
        <v>1094.1383072897625</v>
      </c>
      <c r="AE616" s="36"/>
    </row>
    <row r="617" spans="1:31" x14ac:dyDescent="0.25">
      <c r="A617" s="18">
        <v>595.99999999998602</v>
      </c>
      <c r="B617" s="18">
        <f>single_sample!B617*1000000</f>
        <v>117472.84454798899</v>
      </c>
      <c r="C617" s="35">
        <v>8117</v>
      </c>
      <c r="D617" s="84">
        <v>7541</v>
      </c>
      <c r="E617" s="87">
        <v>11208</v>
      </c>
      <c r="F617" s="36">
        <v>11103</v>
      </c>
      <c r="G617" s="9">
        <v>18</v>
      </c>
      <c r="H617" s="10">
        <v>61</v>
      </c>
      <c r="I617" s="11">
        <v>29</v>
      </c>
      <c r="J617" s="208">
        <v>51</v>
      </c>
      <c r="K617" s="13">
        <v>214</v>
      </c>
      <c r="Y617" s="211">
        <f>(AA617-G617*Cars_fit!$B$2-H617*Cars_fit!$C$2-I617*Cars_fit!$D$2-J617*Cars_fit!$E$2-K617*Cars_fit!$F$2)</f>
        <v>863.03846208936056</v>
      </c>
      <c r="Z617" s="211">
        <f>C617*Chls_fit!$B$2+D617*Chls_fit!$C$2+E617*Chls_fit!$D$2+F617*Chls_fit!$E$2+G617*Cars_fit!$B$2+H617*Cars_fit!$C$2+I617*Cars_fit!$D$2+J617*Cars_fit!$E$2+K617*Cars_fit!$F$2</f>
        <v>116609.8060858996</v>
      </c>
      <c r="AA617" s="213">
        <f>(B617-C617*Chls_fit!$B$2-D617*Chls_fit!$C$2-E617*Chls_fit!$D$2-F617*Chls_fit!$E$2)</f>
        <v>868.5333734818214</v>
      </c>
      <c r="AE617" s="36"/>
    </row>
    <row r="618" spans="1:31" x14ac:dyDescent="0.25">
      <c r="A618" s="18">
        <v>596.39999999998599</v>
      </c>
      <c r="B618" s="18">
        <f>single_sample!B618*1000000</f>
        <v>118906.997235385</v>
      </c>
      <c r="C618" s="35">
        <v>8207</v>
      </c>
      <c r="D618" s="84">
        <v>7650</v>
      </c>
      <c r="E618" s="87">
        <v>11237</v>
      </c>
      <c r="F618" s="36">
        <v>11127</v>
      </c>
      <c r="G618" s="9">
        <v>9</v>
      </c>
      <c r="H618" s="10">
        <v>24</v>
      </c>
      <c r="I618" s="11">
        <v>27</v>
      </c>
      <c r="J618" s="208">
        <v>10</v>
      </c>
      <c r="K618" s="13">
        <v>192</v>
      </c>
      <c r="Y618" s="211">
        <f>(AA618-G618*Cars_fit!$B$2-H618*Cars_fit!$C$2-I618*Cars_fit!$D$2-J618*Cars_fit!$E$2-K618*Cars_fit!$F$2)</f>
        <v>978.51615895836926</v>
      </c>
      <c r="Z618" s="211">
        <f>C618*Chls_fit!$B$2+D618*Chls_fit!$C$2+E618*Chls_fit!$D$2+F618*Chls_fit!$E$2+G618*Cars_fit!$B$2+H618*Cars_fit!$C$2+I618*Cars_fit!$D$2+J618*Cars_fit!$E$2+K618*Cars_fit!$F$2</f>
        <v>117928.48107642663</v>
      </c>
      <c r="AA618" s="213">
        <f>(B618-C618*Chls_fit!$B$2-D618*Chls_fit!$C$2-E618*Chls_fit!$D$2-F618*Chls_fit!$E$2)</f>
        <v>983.19907892660558</v>
      </c>
      <c r="AE618" s="36"/>
    </row>
    <row r="619" spans="1:31" x14ac:dyDescent="0.25">
      <c r="A619" s="18">
        <v>596.79999999998597</v>
      </c>
      <c r="B619" s="18">
        <f>single_sample!B619*1000000</f>
        <v>120029.07016307999</v>
      </c>
      <c r="C619" s="35">
        <v>8275</v>
      </c>
      <c r="D619" s="84">
        <v>7749</v>
      </c>
      <c r="E619" s="87">
        <v>11265</v>
      </c>
      <c r="F619" s="36">
        <v>11115</v>
      </c>
      <c r="G619" s="9">
        <v>22</v>
      </c>
      <c r="H619" s="10">
        <v>30</v>
      </c>
      <c r="I619" s="11">
        <v>23</v>
      </c>
      <c r="J619" s="208">
        <v>6</v>
      </c>
      <c r="K619" s="13">
        <v>198</v>
      </c>
      <c r="Y619" s="211">
        <f>(AA619-G619*Cars_fit!$B$2-H619*Cars_fit!$C$2-I619*Cars_fit!$D$2-J619*Cars_fit!$E$2-K619*Cars_fit!$F$2)</f>
        <v>1014.6521442492906</v>
      </c>
      <c r="Z619" s="211">
        <f>C619*Chls_fit!$B$2+D619*Chls_fit!$C$2+E619*Chls_fit!$D$2+F619*Chls_fit!$E$2+G619*Cars_fit!$B$2+H619*Cars_fit!$C$2+I619*Cars_fit!$D$2+J619*Cars_fit!$E$2+K619*Cars_fit!$F$2</f>
        <v>119014.41801883068</v>
      </c>
      <c r="AA619" s="213">
        <f>(B619-C619*Chls_fit!$B$2-D619*Chls_fit!$C$2-E619*Chls_fit!$D$2-F619*Chls_fit!$E$2)</f>
        <v>1019.9209763909421</v>
      </c>
      <c r="AE619" s="36"/>
    </row>
    <row r="620" spans="1:31" x14ac:dyDescent="0.25">
      <c r="A620" s="18">
        <v>597.19999999998595</v>
      </c>
      <c r="B620" s="18">
        <f>single_sample!B620*1000000</f>
        <v>121023.153762346</v>
      </c>
      <c r="C620" s="35">
        <v>8362</v>
      </c>
      <c r="D620" s="84">
        <v>7863</v>
      </c>
      <c r="E620" s="87">
        <v>11258</v>
      </c>
      <c r="F620" s="36">
        <v>11085</v>
      </c>
      <c r="G620" s="9">
        <v>-8</v>
      </c>
      <c r="H620" s="10">
        <v>46</v>
      </c>
      <c r="I620" s="11">
        <v>25</v>
      </c>
      <c r="J620" s="208">
        <v>72</v>
      </c>
      <c r="K620" s="13">
        <v>220</v>
      </c>
      <c r="Y620" s="211">
        <f>(AA620-G620*Cars_fit!$B$2-H620*Cars_fit!$C$2-I620*Cars_fit!$D$2-J620*Cars_fit!$E$2-K620*Cars_fit!$F$2)</f>
        <v>742.08520885953419</v>
      </c>
      <c r="Z620" s="211">
        <f>C620*Chls_fit!$B$2+D620*Chls_fit!$C$2+E620*Chls_fit!$D$2+F620*Chls_fit!$E$2+G620*Cars_fit!$B$2+H620*Cars_fit!$C$2+I620*Cars_fit!$D$2+J620*Cars_fit!$E$2+K620*Cars_fit!$F$2</f>
        <v>120281.06855348649</v>
      </c>
      <c r="AA620" s="213">
        <f>(B620-C620*Chls_fit!$B$2-D620*Chls_fit!$C$2-E620*Chls_fit!$D$2-F620*Chls_fit!$E$2)</f>
        <v>746.81815892747181</v>
      </c>
      <c r="AE620" s="36"/>
    </row>
    <row r="621" spans="1:31" x14ac:dyDescent="0.25">
      <c r="A621" s="18">
        <v>597.59999999998604</v>
      </c>
      <c r="B621" s="18">
        <f>single_sample!B621*1000000</f>
        <v>122791.451489617</v>
      </c>
      <c r="C621" s="35">
        <v>8463</v>
      </c>
      <c r="D621" s="84">
        <v>7986</v>
      </c>
      <c r="E621" s="87">
        <v>11267</v>
      </c>
      <c r="F621" s="36">
        <v>11077</v>
      </c>
      <c r="G621" s="9">
        <v>18</v>
      </c>
      <c r="H621" s="10">
        <v>16</v>
      </c>
      <c r="I621" s="11">
        <v>20</v>
      </c>
      <c r="J621" s="208">
        <v>33</v>
      </c>
      <c r="K621" s="13">
        <v>215</v>
      </c>
      <c r="Y621" s="211">
        <f>(AA621-G621*Cars_fit!$B$2-H621*Cars_fit!$C$2-I621*Cars_fit!$D$2-J621*Cars_fit!$E$2-K621*Cars_fit!$F$2)</f>
        <v>1067.2924862345076</v>
      </c>
      <c r="Z621" s="211">
        <f>C621*Chls_fit!$B$2+D621*Chls_fit!$C$2+E621*Chls_fit!$D$2+F621*Chls_fit!$E$2+G621*Cars_fit!$B$2+H621*Cars_fit!$C$2+I621*Cars_fit!$D$2+J621*Cars_fit!$E$2+K621*Cars_fit!$F$2</f>
        <v>121724.15900338249</v>
      </c>
      <c r="AA621" s="213">
        <f>(B621-C621*Chls_fit!$B$2-D621*Chls_fit!$C$2-E621*Chls_fit!$D$2-F621*Chls_fit!$E$2)</f>
        <v>1072.8101677948744</v>
      </c>
      <c r="AE621" s="36"/>
    </row>
    <row r="622" spans="1:31" x14ac:dyDescent="0.25">
      <c r="A622" s="18">
        <v>597.99999999998602</v>
      </c>
      <c r="B622" s="18">
        <f>single_sample!B622*1000000</f>
        <v>124073.32726346499</v>
      </c>
      <c r="C622" s="35">
        <v>8568</v>
      </c>
      <c r="D622" s="84">
        <v>8121</v>
      </c>
      <c r="E622" s="87">
        <v>11274</v>
      </c>
      <c r="F622" s="36">
        <v>11067</v>
      </c>
      <c r="G622" s="9">
        <v>2</v>
      </c>
      <c r="H622" s="10">
        <v>30</v>
      </c>
      <c r="I622" s="11">
        <v>21</v>
      </c>
      <c r="J622" s="208">
        <v>86</v>
      </c>
      <c r="K622" s="13">
        <v>221</v>
      </c>
      <c r="Y622" s="211">
        <f>(AA622-G622*Cars_fit!$B$2-H622*Cars_fit!$C$2-I622*Cars_fit!$D$2-J622*Cars_fit!$E$2-K622*Cars_fit!$F$2)</f>
        <v>806.35288837163284</v>
      </c>
      <c r="Z622" s="211">
        <f>C622*Chls_fit!$B$2+D622*Chls_fit!$C$2+E622*Chls_fit!$D$2+F622*Chls_fit!$E$2+G622*Cars_fit!$B$2+H622*Cars_fit!$C$2+I622*Cars_fit!$D$2+J622*Cars_fit!$E$2+K622*Cars_fit!$F$2</f>
        <v>123266.97437509336</v>
      </c>
      <c r="AA622" s="213">
        <f>(B622-C622*Chls_fit!$B$2-D622*Chls_fit!$C$2-E622*Chls_fit!$D$2-F622*Chls_fit!$E$2)</f>
        <v>811.45421719669139</v>
      </c>
      <c r="AE622" s="36"/>
    </row>
    <row r="623" spans="1:31" x14ac:dyDescent="0.25">
      <c r="A623" s="18">
        <v>598.39999999998599</v>
      </c>
      <c r="B623" s="18">
        <f>single_sample!B623*1000000</f>
        <v>125567.50154153501</v>
      </c>
      <c r="C623" s="35">
        <v>8690</v>
      </c>
      <c r="D623" s="84">
        <v>8273</v>
      </c>
      <c r="E623" s="87">
        <v>11270</v>
      </c>
      <c r="F623" s="36">
        <v>11047</v>
      </c>
      <c r="G623" s="9">
        <v>23</v>
      </c>
      <c r="H623" s="10">
        <v>1</v>
      </c>
      <c r="I623" s="11">
        <v>8</v>
      </c>
      <c r="J623" s="208">
        <v>94</v>
      </c>
      <c r="K623" s="13">
        <v>229</v>
      </c>
      <c r="Y623" s="211">
        <f>(AA623-G623*Cars_fit!$B$2-H623*Cars_fit!$C$2-I623*Cars_fit!$D$2-J623*Cars_fit!$E$2-K623*Cars_fit!$F$2)</f>
        <v>552.65100383322624</v>
      </c>
      <c r="Z623" s="211">
        <f>C623*Chls_fit!$B$2+D623*Chls_fit!$C$2+E623*Chls_fit!$D$2+F623*Chls_fit!$E$2+G623*Cars_fit!$B$2+H623*Cars_fit!$C$2+I623*Cars_fit!$D$2+J623*Cars_fit!$E$2+K623*Cars_fit!$F$2</f>
        <v>125014.8505377018</v>
      </c>
      <c r="AA623" s="213">
        <f>(B623-C623*Chls_fit!$B$2-D623*Chls_fit!$C$2-E623*Chls_fit!$D$2-F623*Chls_fit!$E$2)</f>
        <v>558.6602720388837</v>
      </c>
      <c r="AE623" s="36"/>
    </row>
    <row r="624" spans="1:31" x14ac:dyDescent="0.25">
      <c r="A624" s="18">
        <v>598.79999999998597</v>
      </c>
      <c r="B624" s="18">
        <f>single_sample!B624*1000000</f>
        <v>127666.96797026999</v>
      </c>
      <c r="C624" s="35">
        <v>8815</v>
      </c>
      <c r="D624" s="84">
        <v>8423</v>
      </c>
      <c r="E624" s="87">
        <v>11242</v>
      </c>
      <c r="F624" s="36">
        <v>10998</v>
      </c>
      <c r="G624" s="9">
        <v>22</v>
      </c>
      <c r="H624" s="10">
        <v>12</v>
      </c>
      <c r="I624" s="11">
        <v>13</v>
      </c>
      <c r="J624" s="208">
        <v>77</v>
      </c>
      <c r="K624" s="13">
        <v>228</v>
      </c>
      <c r="Y624" s="211">
        <f>(AA624-G624*Cars_fit!$B$2-H624*Cars_fit!$C$2-I624*Cars_fit!$D$2-J624*Cars_fit!$E$2-K624*Cars_fit!$F$2)</f>
        <v>937.71412074291777</v>
      </c>
      <c r="Z624" s="211">
        <f>C624*Chls_fit!$B$2+D624*Chls_fit!$C$2+E624*Chls_fit!$D$2+F624*Chls_fit!$E$2+G624*Cars_fit!$B$2+H624*Cars_fit!$C$2+I624*Cars_fit!$D$2+J624*Cars_fit!$E$2+K624*Cars_fit!$F$2</f>
        <v>126729.25384952709</v>
      </c>
      <c r="AA624" s="213">
        <f>(B624-C624*Chls_fit!$B$2-D624*Chls_fit!$C$2-E624*Chls_fit!$D$2-F624*Chls_fit!$E$2)</f>
        <v>943.66605792174778</v>
      </c>
      <c r="AE624" s="36"/>
    </row>
    <row r="625" spans="1:31" x14ac:dyDescent="0.25">
      <c r="A625" s="18">
        <v>599.19999999998595</v>
      </c>
      <c r="B625" s="18">
        <f>single_sample!B625*1000000</f>
        <v>129184.40357240701</v>
      </c>
      <c r="C625" s="35">
        <v>8946</v>
      </c>
      <c r="D625" s="84">
        <v>8575</v>
      </c>
      <c r="E625" s="87">
        <v>11219</v>
      </c>
      <c r="F625" s="36">
        <v>10968</v>
      </c>
      <c r="G625" s="9">
        <v>-21</v>
      </c>
      <c r="H625" s="10">
        <v>13</v>
      </c>
      <c r="I625" s="11">
        <v>15</v>
      </c>
      <c r="J625" s="208">
        <v>26</v>
      </c>
      <c r="K625" s="13">
        <v>251</v>
      </c>
      <c r="Y625" s="211">
        <f>(AA625-G625*Cars_fit!$B$2-H625*Cars_fit!$C$2-I625*Cars_fit!$D$2-J625*Cars_fit!$E$2-K625*Cars_fit!$F$2)</f>
        <v>672.19583668435155</v>
      </c>
      <c r="Z625" s="211">
        <f>C625*Chls_fit!$B$2+D625*Chls_fit!$C$2+E625*Chls_fit!$D$2+F625*Chls_fit!$E$2+G625*Cars_fit!$B$2+H625*Cars_fit!$C$2+I625*Cars_fit!$D$2+J625*Cars_fit!$E$2+K625*Cars_fit!$F$2</f>
        <v>128512.20773572267</v>
      </c>
      <c r="AA625" s="213">
        <f>(B625-C625*Chls_fit!$B$2-D625*Chls_fit!$C$2-E625*Chls_fit!$D$2-F625*Chls_fit!$E$2)</f>
        <v>677.18537079139423</v>
      </c>
      <c r="AE625" s="36"/>
    </row>
    <row r="626" spans="1:31" x14ac:dyDescent="0.25">
      <c r="A626" s="18">
        <v>599.59999999998604</v>
      </c>
      <c r="B626" s="18">
        <f>single_sample!B626*1000000</f>
        <v>130916.196421448</v>
      </c>
      <c r="C626" s="35">
        <v>9072</v>
      </c>
      <c r="D626" s="84">
        <v>8746</v>
      </c>
      <c r="E626" s="87">
        <v>11171</v>
      </c>
      <c r="F626" s="36">
        <v>10890</v>
      </c>
      <c r="G626" s="9">
        <v>7</v>
      </c>
      <c r="H626" s="10">
        <v>-1</v>
      </c>
      <c r="I626" s="11">
        <v>1</v>
      </c>
      <c r="J626" s="208">
        <v>39</v>
      </c>
      <c r="K626" s="13">
        <v>276</v>
      </c>
      <c r="Y626" s="211">
        <f>(AA626-G626*Cars_fit!$B$2-H626*Cars_fit!$C$2-I626*Cars_fit!$D$2-J626*Cars_fit!$E$2-K626*Cars_fit!$F$2)</f>
        <v>580.17486769382356</v>
      </c>
      <c r="Z626" s="211">
        <f>C626*Chls_fit!$B$2+D626*Chls_fit!$C$2+E626*Chls_fit!$D$2+F626*Chls_fit!$E$2+G626*Cars_fit!$B$2+H626*Cars_fit!$C$2+I626*Cars_fit!$D$2+J626*Cars_fit!$E$2+K626*Cars_fit!$F$2</f>
        <v>130336.02155375417</v>
      </c>
      <c r="AA626" s="213">
        <f>(B626-C626*Chls_fit!$B$2-D626*Chls_fit!$C$2-E626*Chls_fit!$D$2-F626*Chls_fit!$E$2)</f>
        <v>586.70136004831693</v>
      </c>
      <c r="AE626" s="36"/>
    </row>
    <row r="627" spans="1:31" x14ac:dyDescent="0.25">
      <c r="A627" s="18">
        <v>599.99999999998602</v>
      </c>
      <c r="B627" s="18">
        <f>single_sample!B627*1000000</f>
        <v>132764.89749637898</v>
      </c>
      <c r="C627" s="35">
        <v>9230</v>
      </c>
      <c r="D627" s="84">
        <v>8921</v>
      </c>
      <c r="E627" s="87">
        <v>11140</v>
      </c>
      <c r="F627" s="36">
        <v>10829</v>
      </c>
      <c r="G627" s="9">
        <v>0</v>
      </c>
      <c r="H627" s="10">
        <v>0</v>
      </c>
      <c r="I627" s="11">
        <v>0</v>
      </c>
      <c r="J627" s="208">
        <v>0</v>
      </c>
      <c r="K627" s="13">
        <v>261</v>
      </c>
      <c r="Y627" s="211">
        <f>(AA627-G627*Cars_fit!$B$2-H627*Cars_fit!$C$2-I627*Cars_fit!$D$2-J627*Cars_fit!$E$2-K627*Cars_fit!$F$2)</f>
        <v>354.39201533333767</v>
      </c>
      <c r="Z627" s="211">
        <f>C627*Chls_fit!$B$2+D627*Chls_fit!$C$2+E627*Chls_fit!$D$2+F627*Chls_fit!$E$2+G627*Cars_fit!$B$2+H627*Cars_fit!$C$2+I627*Cars_fit!$D$2+J627*Cars_fit!$E$2+K627*Cars_fit!$F$2</f>
        <v>132410.50548104561</v>
      </c>
      <c r="AA627" s="213">
        <f>(B627-C627*Chls_fit!$B$2-D627*Chls_fit!$C$2-E627*Chls_fit!$D$2-F627*Chls_fit!$E$2)</f>
        <v>360.33502915679128</v>
      </c>
      <c r="AE627" s="36"/>
    </row>
    <row r="628" spans="1:31" x14ac:dyDescent="0.25">
      <c r="A628" s="18">
        <v>600.39999999998599</v>
      </c>
      <c r="B628" s="18">
        <f>single_sample!B628*1000000</f>
        <v>135022.11020864398</v>
      </c>
      <c r="C628" s="35">
        <v>9387</v>
      </c>
      <c r="D628" s="84">
        <v>9104</v>
      </c>
      <c r="E628" s="87">
        <v>11106</v>
      </c>
      <c r="F628" s="36">
        <v>10762</v>
      </c>
      <c r="Y628" s="211">
        <f>(AA628-G628*Cars_fit!$B$2-H628*Cars_fit!$C$2-I628*Cars_fit!$D$2-J628*Cars_fit!$E$2-K628*Cars_fit!$F$2)</f>
        <v>503.1791677746387</v>
      </c>
      <c r="Z628" s="211">
        <f>C628*Chls_fit!$B$2+D628*Chls_fit!$C$2+E628*Chls_fit!$D$2+F628*Chls_fit!$E$2+G628*Cars_fit!$B$2+H628*Cars_fit!$C$2+I628*Cars_fit!$D$2+J628*Cars_fit!$E$2+K628*Cars_fit!$F$2</f>
        <v>134518.93104086933</v>
      </c>
      <c r="AA628" s="213">
        <f>(B628-C628*Chls_fit!$B$2-D628*Chls_fit!$C$2-E628*Chls_fit!$D$2-F628*Chls_fit!$E$2)</f>
        <v>503.1791677746387</v>
      </c>
      <c r="AE628" s="36"/>
    </row>
    <row r="629" spans="1:31" x14ac:dyDescent="0.25">
      <c r="A629" s="18">
        <v>600.79999999998597</v>
      </c>
      <c r="B629" s="18">
        <f>single_sample!B629*1000000</f>
        <v>137180.94490562199</v>
      </c>
      <c r="C629" s="35">
        <v>9549</v>
      </c>
      <c r="D629" s="84">
        <v>9274</v>
      </c>
      <c r="E629" s="87">
        <v>11037</v>
      </c>
      <c r="F629" s="36">
        <v>10697</v>
      </c>
      <c r="Y629" s="211">
        <f>(AA629-G629*Cars_fit!$B$2-H629*Cars_fit!$C$2-I629*Cars_fit!$D$2-J629*Cars_fit!$E$2-K629*Cars_fit!$F$2)</f>
        <v>621.36279962129083</v>
      </c>
      <c r="Z629" s="211">
        <f>C629*Chls_fit!$B$2+D629*Chls_fit!$C$2+E629*Chls_fit!$D$2+F629*Chls_fit!$E$2+G629*Cars_fit!$B$2+H629*Cars_fit!$C$2+I629*Cars_fit!$D$2+J629*Cars_fit!$E$2+K629*Cars_fit!$F$2</f>
        <v>136559.58210600071</v>
      </c>
      <c r="AA629" s="213">
        <f>(B629-C629*Chls_fit!$B$2-D629*Chls_fit!$C$2-E629*Chls_fit!$D$2-F629*Chls_fit!$E$2)</f>
        <v>621.36279962129083</v>
      </c>
      <c r="AE629" s="36"/>
    </row>
    <row r="630" spans="1:31" x14ac:dyDescent="0.25">
      <c r="A630" s="18">
        <v>601.19999999998595</v>
      </c>
      <c r="B630" s="18">
        <f>single_sample!B630*1000000</f>
        <v>139137.19426263901</v>
      </c>
      <c r="C630" s="35">
        <v>9717</v>
      </c>
      <c r="D630" s="84">
        <v>9473</v>
      </c>
      <c r="E630" s="87">
        <v>10984</v>
      </c>
      <c r="F630" s="36">
        <v>10632</v>
      </c>
      <c r="Y630" s="211">
        <f>(AA630-G630*Cars_fit!$B$2-H630*Cars_fit!$C$2-I630*Cars_fit!$D$2-J630*Cars_fit!$E$2-K630*Cars_fit!$F$2)</f>
        <v>299.30838513216077</v>
      </c>
      <c r="Z630" s="211">
        <f>C630*Chls_fit!$B$2+D630*Chls_fit!$C$2+E630*Chls_fit!$D$2+F630*Chls_fit!$E$2+G630*Cars_fit!$B$2+H630*Cars_fit!$C$2+I630*Cars_fit!$D$2+J630*Cars_fit!$E$2+K630*Cars_fit!$F$2</f>
        <v>138837.88587750684</v>
      </c>
      <c r="AA630" s="213">
        <f>(B630-C630*Chls_fit!$B$2-D630*Chls_fit!$C$2-E630*Chls_fit!$D$2-F630*Chls_fit!$E$2)</f>
        <v>299.30838513216077</v>
      </c>
      <c r="AE630" s="36"/>
    </row>
    <row r="631" spans="1:31" x14ac:dyDescent="0.25">
      <c r="A631" s="18">
        <v>601.59999999998604</v>
      </c>
      <c r="B631" s="18">
        <f>single_sample!B631*1000000</f>
        <v>141496.77343580499</v>
      </c>
      <c r="C631" s="35">
        <v>9901</v>
      </c>
      <c r="D631" s="84">
        <v>9672</v>
      </c>
      <c r="E631" s="87">
        <v>10941</v>
      </c>
      <c r="F631" s="36">
        <v>10549</v>
      </c>
      <c r="Y631" s="211">
        <f>(AA631-G631*Cars_fit!$B$2-H631*Cars_fit!$C$2-I631*Cars_fit!$D$2-J631*Cars_fit!$E$2-K631*Cars_fit!$F$2)</f>
        <v>287.69560803525565</v>
      </c>
      <c r="Z631" s="211">
        <f>C631*Chls_fit!$B$2+D631*Chls_fit!$C$2+E631*Chls_fit!$D$2+F631*Chls_fit!$E$2+G631*Cars_fit!$B$2+H631*Cars_fit!$C$2+I631*Cars_fit!$D$2+J631*Cars_fit!$E$2+K631*Cars_fit!$F$2</f>
        <v>141209.07782776974</v>
      </c>
      <c r="AA631" s="213">
        <f>(B631-C631*Chls_fit!$B$2-D631*Chls_fit!$C$2-E631*Chls_fit!$D$2-F631*Chls_fit!$E$2)</f>
        <v>287.69560803525565</v>
      </c>
      <c r="AE631" s="36"/>
    </row>
    <row r="632" spans="1:31" x14ac:dyDescent="0.25">
      <c r="A632" s="18">
        <v>601.99999999998602</v>
      </c>
      <c r="B632" s="18">
        <f>single_sample!B632*1000000</f>
        <v>143878.994989614</v>
      </c>
      <c r="C632" s="35">
        <v>10047</v>
      </c>
      <c r="D632" s="84">
        <v>9846</v>
      </c>
      <c r="E632" s="87">
        <v>10862</v>
      </c>
      <c r="F632" s="36">
        <v>10453</v>
      </c>
      <c r="Y632" s="211">
        <f>(AA632-G632*Cars_fit!$B$2-H632*Cars_fit!$C$2-I632*Cars_fit!$D$2-J632*Cars_fit!$E$2-K632*Cars_fit!$F$2)</f>
        <v>735.48494415984533</v>
      </c>
      <c r="Z632" s="211">
        <f>C632*Chls_fit!$B$2+D632*Chls_fit!$C$2+E632*Chls_fit!$D$2+F632*Chls_fit!$E$2+G632*Cars_fit!$B$2+H632*Cars_fit!$C$2+I632*Cars_fit!$D$2+J632*Cars_fit!$E$2+K632*Cars_fit!$F$2</f>
        <v>143143.51004545417</v>
      </c>
      <c r="AA632" s="213">
        <f>(B632-C632*Chls_fit!$B$2-D632*Chls_fit!$C$2-E632*Chls_fit!$D$2-F632*Chls_fit!$E$2)</f>
        <v>735.48494415984533</v>
      </c>
      <c r="AE632" s="36"/>
    </row>
    <row r="633" spans="1:31" x14ac:dyDescent="0.25">
      <c r="A633" s="18">
        <v>602.39999999998599</v>
      </c>
      <c r="B633" s="18">
        <f>single_sample!B633*1000000</f>
        <v>146076.16232102399</v>
      </c>
      <c r="C633" s="35">
        <v>10255</v>
      </c>
      <c r="D633" s="84">
        <v>10066</v>
      </c>
      <c r="E633" s="87">
        <v>10797</v>
      </c>
      <c r="F633" s="36">
        <v>10387</v>
      </c>
      <c r="Y633" s="211">
        <f>(AA633-G633*Cars_fit!$B$2-H633*Cars_fit!$C$2-I633*Cars_fit!$D$2-J633*Cars_fit!$E$2-K633*Cars_fit!$F$2)</f>
        <v>272.42169870760335</v>
      </c>
      <c r="Z633" s="211">
        <f>C633*Chls_fit!$B$2+D633*Chls_fit!$C$2+E633*Chls_fit!$D$2+F633*Chls_fit!$E$2+G633*Cars_fit!$B$2+H633*Cars_fit!$C$2+I633*Cars_fit!$D$2+J633*Cars_fit!$E$2+K633*Cars_fit!$F$2</f>
        <v>145803.74062231637</v>
      </c>
      <c r="AA633" s="213">
        <f>(B633-C633*Chls_fit!$B$2-D633*Chls_fit!$C$2-E633*Chls_fit!$D$2-F633*Chls_fit!$E$2)</f>
        <v>272.42169870760335</v>
      </c>
      <c r="AE633" s="36"/>
    </row>
    <row r="634" spans="1:31" x14ac:dyDescent="0.25">
      <c r="A634" s="18">
        <v>602.79999999998597</v>
      </c>
      <c r="B634" s="18">
        <f>single_sample!B634*1000000</f>
        <v>148248.32788856502</v>
      </c>
      <c r="C634" s="35">
        <v>10447</v>
      </c>
      <c r="D634" s="84">
        <v>10261</v>
      </c>
      <c r="E634" s="87">
        <v>10716</v>
      </c>
      <c r="F634" s="36">
        <v>10274</v>
      </c>
      <c r="Y634" s="211">
        <f>(AA634-G634*Cars_fit!$B$2-H634*Cars_fit!$C$2-I634*Cars_fit!$D$2-J634*Cars_fit!$E$2-K634*Cars_fit!$F$2)</f>
        <v>96.942305503749594</v>
      </c>
      <c r="Z634" s="211">
        <f>C634*Chls_fit!$B$2+D634*Chls_fit!$C$2+E634*Chls_fit!$D$2+F634*Chls_fit!$E$2+G634*Cars_fit!$B$2+H634*Cars_fit!$C$2+I634*Cars_fit!$D$2+J634*Cars_fit!$E$2+K634*Cars_fit!$F$2</f>
        <v>148151.38558306126</v>
      </c>
      <c r="AA634" s="213">
        <f>(B634-C634*Chls_fit!$B$2-D634*Chls_fit!$C$2-E634*Chls_fit!$D$2-F634*Chls_fit!$E$2)</f>
        <v>96.942305503749594</v>
      </c>
      <c r="AE634" s="36"/>
    </row>
    <row r="635" spans="1:31" x14ac:dyDescent="0.25">
      <c r="A635" s="18">
        <v>603.19999999998595</v>
      </c>
      <c r="B635" s="18">
        <f>single_sample!B635*1000000</f>
        <v>150696.10700930099</v>
      </c>
      <c r="C635" s="35">
        <v>10643</v>
      </c>
      <c r="D635" s="84">
        <v>10467</v>
      </c>
      <c r="E635" s="87">
        <v>10639</v>
      </c>
      <c r="F635" s="36">
        <v>10183</v>
      </c>
      <c r="Y635" s="211">
        <f>(AA635-G635*Cars_fit!$B$2-H635*Cars_fit!$C$2-I635*Cars_fit!$D$2-J635*Cars_fit!$E$2-K635*Cars_fit!$F$2)</f>
        <v>79.593379702908351</v>
      </c>
      <c r="Z635" s="211">
        <f>C635*Chls_fit!$B$2+D635*Chls_fit!$C$2+E635*Chls_fit!$D$2+F635*Chls_fit!$E$2+G635*Cars_fit!$B$2+H635*Cars_fit!$C$2+I635*Cars_fit!$D$2+J635*Cars_fit!$E$2+K635*Cars_fit!$F$2</f>
        <v>150616.51362959808</v>
      </c>
      <c r="AA635" s="213">
        <f>(B635-C635*Chls_fit!$B$2-D635*Chls_fit!$C$2-E635*Chls_fit!$D$2-F635*Chls_fit!$E$2)</f>
        <v>79.593379702908351</v>
      </c>
      <c r="AE635" s="36"/>
    </row>
    <row r="636" spans="1:31" x14ac:dyDescent="0.25">
      <c r="A636" s="18">
        <v>603.59999999998604</v>
      </c>
      <c r="B636" s="18">
        <f>single_sample!B636*1000000</f>
        <v>153105.09791814501</v>
      </c>
      <c r="C636" s="35">
        <v>10805</v>
      </c>
      <c r="D636" s="84">
        <v>10662</v>
      </c>
      <c r="E636" s="87">
        <v>10548</v>
      </c>
      <c r="F636" s="36">
        <v>10078</v>
      </c>
      <c r="Y636" s="211">
        <f>(AA636-G636*Cars_fit!$B$2-H636*Cars_fit!$C$2-I636*Cars_fit!$D$2-J636*Cars_fit!$E$2-K636*Cars_fit!$F$2)</f>
        <v>330.3886084617825</v>
      </c>
      <c r="Z636" s="211">
        <f>C636*Chls_fit!$B$2+D636*Chls_fit!$C$2+E636*Chls_fit!$D$2+F636*Chls_fit!$E$2+G636*Cars_fit!$B$2+H636*Cars_fit!$C$2+I636*Cars_fit!$D$2+J636*Cars_fit!$E$2+K636*Cars_fit!$F$2</f>
        <v>152774.70930968324</v>
      </c>
      <c r="AA636" s="213">
        <f>(B636-C636*Chls_fit!$B$2-D636*Chls_fit!$C$2-E636*Chls_fit!$D$2-F636*Chls_fit!$E$2)</f>
        <v>330.3886084617825</v>
      </c>
      <c r="AE636" s="36"/>
    </row>
    <row r="637" spans="1:31" x14ac:dyDescent="0.25">
      <c r="A637" s="18">
        <v>603.99999999998602</v>
      </c>
      <c r="B637" s="18">
        <f>single_sample!B637*1000000</f>
        <v>155768.678081227</v>
      </c>
      <c r="C637" s="35">
        <v>11000</v>
      </c>
      <c r="D637" s="84">
        <v>10862</v>
      </c>
      <c r="E637" s="87">
        <v>10459</v>
      </c>
      <c r="F637" s="36">
        <v>9962</v>
      </c>
      <c r="Y637" s="211">
        <f>(AA637-G637*Cars_fit!$B$2-H637*Cars_fit!$C$2-I637*Cars_fit!$D$2-J637*Cars_fit!$E$2-K637*Cars_fit!$F$2)</f>
        <v>602.0718122545386</v>
      </c>
      <c r="Z637" s="211">
        <f>C637*Chls_fit!$B$2+D637*Chls_fit!$C$2+E637*Chls_fit!$D$2+F637*Chls_fit!$E$2+G637*Cars_fit!$B$2+H637*Cars_fit!$C$2+I637*Cars_fit!$D$2+J637*Cars_fit!$E$2+K637*Cars_fit!$F$2</f>
        <v>155166.60626897245</v>
      </c>
      <c r="AA637" s="213">
        <f>(B637-C637*Chls_fit!$B$2-D637*Chls_fit!$C$2-E637*Chls_fit!$D$2-F637*Chls_fit!$E$2)</f>
        <v>602.0718122545386</v>
      </c>
      <c r="AE637" s="36"/>
    </row>
    <row r="638" spans="1:31" x14ac:dyDescent="0.25">
      <c r="A638" s="18">
        <v>604.39999999998599</v>
      </c>
      <c r="B638" s="18">
        <f>single_sample!B638*1000000</f>
        <v>158415.105435782</v>
      </c>
      <c r="C638" s="35">
        <v>11189</v>
      </c>
      <c r="D638" s="84">
        <v>11078</v>
      </c>
      <c r="E638" s="87">
        <v>10362</v>
      </c>
      <c r="F638" s="36">
        <v>9898</v>
      </c>
      <c r="Y638" s="211">
        <f>(AA638-G638*Cars_fit!$B$2-H638*Cars_fit!$C$2-I638*Cars_fit!$D$2-J638*Cars_fit!$E$2-K638*Cars_fit!$F$2)</f>
        <v>752.94676680964221</v>
      </c>
      <c r="Z638" s="211">
        <f>C638*Chls_fit!$B$2+D638*Chls_fit!$C$2+E638*Chls_fit!$D$2+F638*Chls_fit!$E$2+G638*Cars_fit!$B$2+H638*Cars_fit!$C$2+I638*Cars_fit!$D$2+J638*Cars_fit!$E$2+K638*Cars_fit!$F$2</f>
        <v>157662.15866897235</v>
      </c>
      <c r="AA638" s="213">
        <f>(B638-C638*Chls_fit!$B$2-D638*Chls_fit!$C$2-E638*Chls_fit!$D$2-F638*Chls_fit!$E$2)</f>
        <v>752.94676680964221</v>
      </c>
      <c r="AE638" s="36"/>
    </row>
    <row r="639" spans="1:31" x14ac:dyDescent="0.25">
      <c r="A639" s="18">
        <v>604.79999999998597</v>
      </c>
      <c r="B639" s="18">
        <f>single_sample!B639*1000000</f>
        <v>160922.74196720999</v>
      </c>
      <c r="C639" s="35">
        <v>11403</v>
      </c>
      <c r="D639" s="84">
        <v>11271</v>
      </c>
      <c r="E639" s="87">
        <v>10283</v>
      </c>
      <c r="F639" s="36">
        <v>9790</v>
      </c>
      <c r="Y639" s="211">
        <f>(AA639-G639*Cars_fit!$B$2-H639*Cars_fit!$C$2-I639*Cars_fit!$D$2-J639*Cars_fit!$E$2-K639*Cars_fit!$F$2)</f>
        <v>781.6690986065596</v>
      </c>
      <c r="Z639" s="211">
        <f>C639*Chls_fit!$B$2+D639*Chls_fit!$C$2+E639*Chls_fit!$D$2+F639*Chls_fit!$E$2+G639*Cars_fit!$B$2+H639*Cars_fit!$C$2+I639*Cars_fit!$D$2+J639*Cars_fit!$E$2+K639*Cars_fit!$F$2</f>
        <v>160141.07286860343</v>
      </c>
      <c r="AA639" s="213">
        <f>(B639-C639*Chls_fit!$B$2-D639*Chls_fit!$C$2-E639*Chls_fit!$D$2-F639*Chls_fit!$E$2)</f>
        <v>781.6690986065596</v>
      </c>
      <c r="AE639" s="36"/>
    </row>
    <row r="640" spans="1:31" x14ac:dyDescent="0.25">
      <c r="A640" s="18">
        <v>605.19999999998504</v>
      </c>
      <c r="B640" s="18">
        <f>single_sample!B640*1000000</f>
        <v>163637.76121319301</v>
      </c>
      <c r="C640" s="35">
        <v>11579</v>
      </c>
      <c r="D640" s="84">
        <v>11474</v>
      </c>
      <c r="E640" s="87">
        <v>10191</v>
      </c>
      <c r="F640" s="36">
        <v>9708</v>
      </c>
      <c r="Y640" s="211">
        <f>(AA640-G640*Cars_fit!$B$2-H640*Cars_fit!$C$2-I640*Cars_fit!$D$2-J640*Cars_fit!$E$2-K640*Cars_fit!$F$2)</f>
        <v>1179.7422761382031</v>
      </c>
      <c r="Z640" s="211">
        <f>C640*Chls_fit!$B$2+D640*Chls_fit!$C$2+E640*Chls_fit!$D$2+F640*Chls_fit!$E$2+G640*Cars_fit!$B$2+H640*Cars_fit!$C$2+I640*Cars_fit!$D$2+J640*Cars_fit!$E$2+K640*Cars_fit!$F$2</f>
        <v>162458.01893705479</v>
      </c>
      <c r="AA640" s="213">
        <f>(B640-C640*Chls_fit!$B$2-D640*Chls_fit!$C$2-E640*Chls_fit!$D$2-F640*Chls_fit!$E$2)</f>
        <v>1179.7422761382031</v>
      </c>
      <c r="AE640" s="36"/>
    </row>
    <row r="641" spans="1:31" x14ac:dyDescent="0.25">
      <c r="A641" s="18">
        <v>605.59999999998502</v>
      </c>
      <c r="B641" s="18">
        <f>single_sample!B641*1000000</f>
        <v>165494.93181928</v>
      </c>
      <c r="C641" s="35">
        <v>11783</v>
      </c>
      <c r="D641" s="84">
        <v>11673</v>
      </c>
      <c r="E641" s="87">
        <v>10086</v>
      </c>
      <c r="F641" s="36">
        <v>9626</v>
      </c>
      <c r="Y641" s="211">
        <f>(AA641-G641*Cars_fit!$B$2-H641*Cars_fit!$C$2-I641*Cars_fit!$D$2-J641*Cars_fit!$E$2-K641*Cars_fit!$F$2)</f>
        <v>577.26537955915592</v>
      </c>
      <c r="Z641" s="211">
        <f>C641*Chls_fit!$B$2+D641*Chls_fit!$C$2+E641*Chls_fit!$D$2+F641*Chls_fit!$E$2+G641*Cars_fit!$B$2+H641*Cars_fit!$C$2+I641*Cars_fit!$D$2+J641*Cars_fit!$E$2+K641*Cars_fit!$F$2</f>
        <v>164917.66643972084</v>
      </c>
      <c r="AA641" s="213">
        <f>(B641-C641*Chls_fit!$B$2-D641*Chls_fit!$C$2-E641*Chls_fit!$D$2-F641*Chls_fit!$E$2)</f>
        <v>577.26537955915592</v>
      </c>
      <c r="AE641" s="36"/>
    </row>
    <row r="642" spans="1:31" x14ac:dyDescent="0.25">
      <c r="A642" s="18">
        <v>605.99999999998499</v>
      </c>
      <c r="B642" s="18">
        <f>single_sample!B642*1000000</f>
        <v>168065.632407692</v>
      </c>
      <c r="C642" s="35">
        <v>11998</v>
      </c>
      <c r="D642" s="84">
        <v>11876</v>
      </c>
      <c r="E642" s="87">
        <v>10027</v>
      </c>
      <c r="F642" s="36">
        <v>9550</v>
      </c>
      <c r="Y642" s="211">
        <f>(AA642-G642*Cars_fit!$B$2-H642*Cars_fit!$C$2-I642*Cars_fit!$D$2-J642*Cars_fit!$E$2-K642*Cars_fit!$F$2)</f>
        <v>559.00646384734773</v>
      </c>
      <c r="Z642" s="211">
        <f>C642*Chls_fit!$B$2+D642*Chls_fit!$C$2+E642*Chls_fit!$D$2+F642*Chls_fit!$E$2+G642*Cars_fit!$B$2+H642*Cars_fit!$C$2+I642*Cars_fit!$D$2+J642*Cars_fit!$E$2+K642*Cars_fit!$F$2</f>
        <v>167506.62594384464</v>
      </c>
      <c r="AA642" s="213">
        <f>(B642-C642*Chls_fit!$B$2-D642*Chls_fit!$C$2-E642*Chls_fit!$D$2-F642*Chls_fit!$E$2)</f>
        <v>559.00646384734773</v>
      </c>
      <c r="AE642" s="36"/>
    </row>
    <row r="643" spans="1:31" x14ac:dyDescent="0.25">
      <c r="A643" s="18">
        <v>606.39999999998497</v>
      </c>
      <c r="B643" s="18">
        <f>single_sample!B643*1000000</f>
        <v>170542.56288411198</v>
      </c>
      <c r="C643" s="35">
        <v>12199</v>
      </c>
      <c r="D643" s="84">
        <v>12069</v>
      </c>
      <c r="E643" s="87">
        <v>9945</v>
      </c>
      <c r="F643" s="36">
        <v>9439</v>
      </c>
      <c r="Y643" s="211">
        <f>(AA643-G643*Cars_fit!$B$2-H643*Cars_fit!$C$2-I643*Cars_fit!$D$2-J643*Cars_fit!$E$2-K643*Cars_fit!$F$2)</f>
        <v>643.49618527570055</v>
      </c>
      <c r="Z643" s="211">
        <f>C643*Chls_fit!$B$2+D643*Chls_fit!$C$2+E643*Chls_fit!$D$2+F643*Chls_fit!$E$2+G643*Cars_fit!$B$2+H643*Cars_fit!$C$2+I643*Cars_fit!$D$2+J643*Cars_fit!$E$2+K643*Cars_fit!$F$2</f>
        <v>169899.06669883628</v>
      </c>
      <c r="AA643" s="213">
        <f>(B643-C643*Chls_fit!$B$2-D643*Chls_fit!$C$2-E643*Chls_fit!$D$2-F643*Chls_fit!$E$2)</f>
        <v>643.49618527570055</v>
      </c>
      <c r="AE643" s="36"/>
    </row>
    <row r="644" spans="1:31" x14ac:dyDescent="0.25">
      <c r="A644" s="18">
        <v>606.79999999998495</v>
      </c>
      <c r="B644" s="18">
        <f>single_sample!B644*1000000</f>
        <v>172726.18808719699</v>
      </c>
      <c r="C644" s="35">
        <v>12366</v>
      </c>
      <c r="D644" s="84">
        <v>12261</v>
      </c>
      <c r="E644" s="87">
        <v>9852</v>
      </c>
      <c r="F644" s="36">
        <v>9389</v>
      </c>
      <c r="Y644" s="211">
        <f>(AA644-G644*Cars_fit!$B$2-H644*Cars_fit!$C$2-I644*Cars_fit!$D$2-J644*Cars_fit!$E$2-K644*Cars_fit!$F$2)</f>
        <v>613.86028292765423</v>
      </c>
      <c r="Z644" s="211">
        <f>C644*Chls_fit!$B$2+D644*Chls_fit!$C$2+E644*Chls_fit!$D$2+F644*Chls_fit!$E$2+G644*Cars_fit!$B$2+H644*Cars_fit!$C$2+I644*Cars_fit!$D$2+J644*Cars_fit!$E$2+K644*Cars_fit!$F$2</f>
        <v>172112.32780426936</v>
      </c>
      <c r="AA644" s="213">
        <f>(B644-C644*Chls_fit!$B$2-D644*Chls_fit!$C$2-E644*Chls_fit!$D$2-F644*Chls_fit!$E$2)</f>
        <v>613.86028292765423</v>
      </c>
      <c r="AE644" s="36"/>
    </row>
    <row r="645" spans="1:31" x14ac:dyDescent="0.25">
      <c r="A645" s="18">
        <v>607.19999999998504</v>
      </c>
      <c r="B645" s="18">
        <f>single_sample!B645*1000000</f>
        <v>174879.56832381399</v>
      </c>
      <c r="C645" s="35">
        <v>12567</v>
      </c>
      <c r="D645" s="84">
        <v>12451</v>
      </c>
      <c r="E645" s="87">
        <v>9760</v>
      </c>
      <c r="F645" s="36">
        <v>9303</v>
      </c>
      <c r="Y645" s="211">
        <f>(AA645-G645*Cars_fit!$B$2-H645*Cars_fit!$C$2-I645*Cars_fit!$D$2-J645*Cars_fit!$E$2-K645*Cars_fit!$F$2)</f>
        <v>380.52807139004653</v>
      </c>
      <c r="Z645" s="211">
        <f>C645*Chls_fit!$B$2+D645*Chls_fit!$C$2+E645*Chls_fit!$D$2+F645*Chls_fit!$E$2+G645*Cars_fit!$B$2+H645*Cars_fit!$C$2+I645*Cars_fit!$D$2+J645*Cars_fit!$E$2+K645*Cars_fit!$F$2</f>
        <v>174499.04025242396</v>
      </c>
      <c r="AA645" s="213">
        <f>(B645-C645*Chls_fit!$B$2-D645*Chls_fit!$C$2-E645*Chls_fit!$D$2-F645*Chls_fit!$E$2)</f>
        <v>380.52807139004653</v>
      </c>
      <c r="AE645" s="36"/>
    </row>
    <row r="646" spans="1:31" x14ac:dyDescent="0.25">
      <c r="A646" s="18">
        <v>607.59999999998502</v>
      </c>
      <c r="B646" s="18">
        <f>single_sample!B646*1000000</f>
        <v>177307.145255007</v>
      </c>
      <c r="C646" s="35">
        <v>12736</v>
      </c>
      <c r="D646" s="84">
        <v>12623</v>
      </c>
      <c r="E646" s="87">
        <v>9676</v>
      </c>
      <c r="F646" s="36">
        <v>9226</v>
      </c>
      <c r="Y646" s="211">
        <f>(AA646-G646*Cars_fit!$B$2-H646*Cars_fit!$C$2-I646*Cars_fit!$D$2-J646*Cars_fit!$E$2-K646*Cars_fit!$F$2)</f>
        <v>729.17514772933373</v>
      </c>
      <c r="Z646" s="211">
        <f>C646*Chls_fit!$B$2+D646*Chls_fit!$C$2+E646*Chls_fit!$D$2+F646*Chls_fit!$E$2+G646*Cars_fit!$B$2+H646*Cars_fit!$C$2+I646*Cars_fit!$D$2+J646*Cars_fit!$E$2+K646*Cars_fit!$F$2</f>
        <v>176577.97010727765</v>
      </c>
      <c r="AA646" s="213">
        <f>(B646-C646*Chls_fit!$B$2-D646*Chls_fit!$C$2-E646*Chls_fit!$D$2-F646*Chls_fit!$E$2)</f>
        <v>729.17514772933373</v>
      </c>
      <c r="AE646" s="36"/>
    </row>
    <row r="647" spans="1:31" x14ac:dyDescent="0.25">
      <c r="A647" s="18">
        <v>607.99999999998499</v>
      </c>
      <c r="B647" s="18">
        <f>single_sample!B647*1000000</f>
        <v>179615.64127597702</v>
      </c>
      <c r="C647" s="35">
        <v>12952</v>
      </c>
      <c r="D647" s="84">
        <v>12817</v>
      </c>
      <c r="E647" s="87">
        <v>9625</v>
      </c>
      <c r="F647" s="36">
        <v>9162</v>
      </c>
      <c r="Y647" s="211">
        <f>(AA647-G647*Cars_fit!$B$2-H647*Cars_fit!$C$2-I647*Cars_fit!$D$2-J647*Cars_fit!$E$2-K647*Cars_fit!$F$2)</f>
        <v>486.59086407445557</v>
      </c>
      <c r="Z647" s="211">
        <f>C647*Chls_fit!$B$2+D647*Chls_fit!$C$2+E647*Chls_fit!$D$2+F647*Chls_fit!$E$2+G647*Cars_fit!$B$2+H647*Cars_fit!$C$2+I647*Cars_fit!$D$2+J647*Cars_fit!$E$2+K647*Cars_fit!$F$2</f>
        <v>179129.05041190257</v>
      </c>
      <c r="AA647" s="213">
        <f>(B647-C647*Chls_fit!$B$2-D647*Chls_fit!$C$2-E647*Chls_fit!$D$2-F647*Chls_fit!$E$2)</f>
        <v>486.59086407445557</v>
      </c>
      <c r="AE647" s="36"/>
    </row>
    <row r="648" spans="1:31" x14ac:dyDescent="0.25">
      <c r="A648" s="18">
        <v>608.39999999998497</v>
      </c>
      <c r="B648" s="18">
        <f>single_sample!B648*1000000</f>
        <v>181593.67542942701</v>
      </c>
      <c r="C648" s="35">
        <v>13122</v>
      </c>
      <c r="D648" s="84">
        <v>12979</v>
      </c>
      <c r="E648" s="87">
        <v>9548</v>
      </c>
      <c r="F648" s="36">
        <v>9118</v>
      </c>
      <c r="Y648" s="211">
        <f>(AA648-G648*Cars_fit!$B$2-H648*Cars_fit!$C$2-I648*Cars_fit!$D$2-J648*Cars_fit!$E$2-K648*Cars_fit!$F$2)</f>
        <v>413.81387294473643</v>
      </c>
      <c r="Z648" s="211">
        <f>C648*Chls_fit!$B$2+D648*Chls_fit!$C$2+E648*Chls_fit!$D$2+F648*Chls_fit!$E$2+G648*Cars_fit!$B$2+H648*Cars_fit!$C$2+I648*Cars_fit!$D$2+J648*Cars_fit!$E$2+K648*Cars_fit!$F$2</f>
        <v>181179.8615564823</v>
      </c>
      <c r="AA648" s="213">
        <f>(B648-C648*Chls_fit!$B$2-D648*Chls_fit!$C$2-E648*Chls_fit!$D$2-F648*Chls_fit!$E$2)</f>
        <v>413.81387294473643</v>
      </c>
      <c r="AE648" s="36"/>
    </row>
    <row r="649" spans="1:31" x14ac:dyDescent="0.25">
      <c r="A649" s="18">
        <v>608.79999999998495</v>
      </c>
      <c r="B649" s="18">
        <f>single_sample!B649*1000000</f>
        <v>183637.01621528401</v>
      </c>
      <c r="C649" s="35">
        <v>13292</v>
      </c>
      <c r="D649" s="84">
        <v>13143</v>
      </c>
      <c r="E649" s="87">
        <v>9467</v>
      </c>
      <c r="F649" s="36">
        <v>9057</v>
      </c>
      <c r="Y649" s="211">
        <f>(AA649-G649*Cars_fit!$B$2-H649*Cars_fit!$C$2-I649*Cars_fit!$D$2-J649*Cars_fit!$E$2-K649*Cars_fit!$F$2)</f>
        <v>409.46506206200775</v>
      </c>
      <c r="Z649" s="211">
        <f>C649*Chls_fit!$B$2+D649*Chls_fit!$C$2+E649*Chls_fit!$D$2+F649*Chls_fit!$E$2+G649*Cars_fit!$B$2+H649*Cars_fit!$C$2+I649*Cars_fit!$D$2+J649*Cars_fit!$E$2+K649*Cars_fit!$F$2</f>
        <v>183227.55115322201</v>
      </c>
      <c r="AA649" s="213">
        <f>(B649-C649*Chls_fit!$B$2-D649*Chls_fit!$C$2-E649*Chls_fit!$D$2-F649*Chls_fit!$E$2)</f>
        <v>409.46506206200775</v>
      </c>
      <c r="AE649" s="36"/>
    </row>
    <row r="650" spans="1:31" x14ac:dyDescent="0.25">
      <c r="A650" s="18">
        <v>609.19999999998504</v>
      </c>
      <c r="B650" s="18">
        <f>single_sample!B650*1000000</f>
        <v>185568.54933354299</v>
      </c>
      <c r="C650" s="35">
        <v>13473</v>
      </c>
      <c r="D650" s="84">
        <v>13297</v>
      </c>
      <c r="E650" s="87">
        <v>9394</v>
      </c>
      <c r="F650" s="36">
        <v>8985</v>
      </c>
      <c r="Y650" s="211">
        <f>(AA650-G650*Cars_fit!$B$2-H650*Cars_fit!$C$2-I650*Cars_fit!$D$2-J650*Cars_fit!$E$2-K650*Cars_fit!$F$2)</f>
        <v>293.05539964313175</v>
      </c>
      <c r="Z650" s="211">
        <f>C650*Chls_fit!$B$2+D650*Chls_fit!$C$2+E650*Chls_fit!$D$2+F650*Chls_fit!$E$2+G650*Cars_fit!$B$2+H650*Cars_fit!$C$2+I650*Cars_fit!$D$2+J650*Cars_fit!$E$2+K650*Cars_fit!$F$2</f>
        <v>185275.49393389988</v>
      </c>
      <c r="AA650" s="213">
        <f>(B650-C650*Chls_fit!$B$2-D650*Chls_fit!$C$2-E650*Chls_fit!$D$2-F650*Chls_fit!$E$2)</f>
        <v>293.05539964313175</v>
      </c>
      <c r="AE650" s="36"/>
    </row>
    <row r="651" spans="1:31" x14ac:dyDescent="0.25">
      <c r="A651" s="18">
        <v>609.59999999998502</v>
      </c>
      <c r="B651" s="18">
        <f>single_sample!B651*1000000</f>
        <v>187606.49932111701</v>
      </c>
      <c r="C651" s="35">
        <v>13611</v>
      </c>
      <c r="D651" s="84">
        <v>13446</v>
      </c>
      <c r="E651" s="87">
        <v>9313</v>
      </c>
      <c r="F651" s="36">
        <v>8940</v>
      </c>
      <c r="Y651" s="211">
        <f>(AA651-G651*Cars_fit!$B$2-H651*Cars_fit!$C$2-I651*Cars_fit!$D$2-J651*Cars_fit!$E$2-K651*Cars_fit!$F$2)</f>
        <v>570.83369686767401</v>
      </c>
      <c r="Z651" s="211">
        <f>C651*Chls_fit!$B$2+D651*Chls_fit!$C$2+E651*Chls_fit!$D$2+F651*Chls_fit!$E$2+G651*Cars_fit!$B$2+H651*Cars_fit!$C$2+I651*Cars_fit!$D$2+J651*Cars_fit!$E$2+K651*Cars_fit!$F$2</f>
        <v>187035.66562424932</v>
      </c>
      <c r="AA651" s="213">
        <f>(B651-C651*Chls_fit!$B$2-D651*Chls_fit!$C$2-E651*Chls_fit!$D$2-F651*Chls_fit!$E$2)</f>
        <v>570.83369686767401</v>
      </c>
      <c r="AE651" s="36"/>
    </row>
    <row r="652" spans="1:31" x14ac:dyDescent="0.25">
      <c r="A652" s="18">
        <v>609.99999999998499</v>
      </c>
      <c r="B652" s="18">
        <f>single_sample!B652*1000000</f>
        <v>189192.032247408</v>
      </c>
      <c r="C652" s="35">
        <v>13804</v>
      </c>
      <c r="D652" s="84">
        <v>13600</v>
      </c>
      <c r="E652" s="87">
        <v>9263</v>
      </c>
      <c r="F652" s="36">
        <v>8906</v>
      </c>
      <c r="Y652" s="211">
        <f>(AA652-G652*Cars_fit!$B$2-H652*Cars_fit!$C$2-I652*Cars_fit!$D$2-J652*Cars_fit!$E$2-K652*Cars_fit!$F$2)</f>
        <v>-12.450822735820111</v>
      </c>
      <c r="Z652" s="211">
        <f>C652*Chls_fit!$B$2+D652*Chls_fit!$C$2+E652*Chls_fit!$D$2+F652*Chls_fit!$E$2+G652*Cars_fit!$B$2+H652*Cars_fit!$C$2+I652*Cars_fit!$D$2+J652*Cars_fit!$E$2+K652*Cars_fit!$F$2</f>
        <v>189204.48307014382</v>
      </c>
      <c r="AA652" s="213">
        <f>(B652-C652*Chls_fit!$B$2-D652*Chls_fit!$C$2-E652*Chls_fit!$D$2-F652*Chls_fit!$E$2)</f>
        <v>-12.450822735820111</v>
      </c>
      <c r="AE652" s="36"/>
    </row>
    <row r="653" spans="1:31" x14ac:dyDescent="0.25">
      <c r="A653" s="18">
        <v>610.39999999998497</v>
      </c>
      <c r="B653" s="18">
        <f>single_sample!B653*1000000</f>
        <v>191251.52703437101</v>
      </c>
      <c r="C653" s="35">
        <v>13947</v>
      </c>
      <c r="D653" s="84">
        <v>13726</v>
      </c>
      <c r="E653" s="87">
        <v>9207</v>
      </c>
      <c r="F653" s="36">
        <v>8857</v>
      </c>
      <c r="Y653" s="211">
        <f>(AA653-G653*Cars_fit!$B$2-H653*Cars_fit!$C$2-I653*Cars_fit!$D$2-J653*Cars_fit!$E$2-K653*Cars_fit!$F$2)</f>
        <v>393.31736378167625</v>
      </c>
      <c r="Z653" s="211">
        <f>C653*Chls_fit!$B$2+D653*Chls_fit!$C$2+E653*Chls_fit!$D$2+F653*Chls_fit!$E$2+G653*Cars_fit!$B$2+H653*Cars_fit!$C$2+I653*Cars_fit!$D$2+J653*Cars_fit!$E$2+K653*Cars_fit!$F$2</f>
        <v>190858.20967058933</v>
      </c>
      <c r="AA653" s="213">
        <f>(B653-C653*Chls_fit!$B$2-D653*Chls_fit!$C$2-E653*Chls_fit!$D$2-F653*Chls_fit!$E$2)</f>
        <v>393.31736378167625</v>
      </c>
      <c r="AE653" s="36"/>
    </row>
    <row r="654" spans="1:31" x14ac:dyDescent="0.25">
      <c r="A654" s="18">
        <v>610.79999999998495</v>
      </c>
      <c r="B654" s="18">
        <f>single_sample!B654*1000000</f>
        <v>192616.12879468701</v>
      </c>
      <c r="C654" s="35">
        <v>14074</v>
      </c>
      <c r="D654" s="84">
        <v>13858</v>
      </c>
      <c r="E654" s="87">
        <v>9158</v>
      </c>
      <c r="F654" s="36">
        <v>8840</v>
      </c>
      <c r="Y654" s="211">
        <f>(AA654-G654*Cars_fit!$B$2-H654*Cars_fit!$C$2-I654*Cars_fit!$D$2-J654*Cars_fit!$E$2-K654*Cars_fit!$F$2)</f>
        <v>135.91068842014738</v>
      </c>
      <c r="Z654" s="211">
        <f>C654*Chls_fit!$B$2+D654*Chls_fit!$C$2+E654*Chls_fit!$D$2+F654*Chls_fit!$E$2+G654*Cars_fit!$B$2+H654*Cars_fit!$C$2+I654*Cars_fit!$D$2+J654*Cars_fit!$E$2+K654*Cars_fit!$F$2</f>
        <v>192480.21810626687</v>
      </c>
      <c r="AA654" s="213">
        <f>(B654-C654*Chls_fit!$B$2-D654*Chls_fit!$C$2-E654*Chls_fit!$D$2-F654*Chls_fit!$E$2)</f>
        <v>135.91068842014738</v>
      </c>
      <c r="AE654" s="36"/>
    </row>
    <row r="655" spans="1:31" x14ac:dyDescent="0.25">
      <c r="A655" s="18">
        <v>611.19999999998504</v>
      </c>
      <c r="B655" s="18">
        <f>single_sample!B655*1000000</f>
        <v>194164.38942504401</v>
      </c>
      <c r="C655" s="35">
        <v>14215</v>
      </c>
      <c r="D655" s="84">
        <v>13983</v>
      </c>
      <c r="E655" s="87">
        <v>9126</v>
      </c>
      <c r="F655" s="36">
        <v>8799</v>
      </c>
      <c r="Y655" s="211">
        <f>(AA655-G655*Cars_fit!$B$2-H655*Cars_fit!$C$2-I655*Cars_fit!$D$2-J655*Cars_fit!$E$2-K655*Cars_fit!$F$2)</f>
        <v>28.16944771778617</v>
      </c>
      <c r="Z655" s="211">
        <f>C655*Chls_fit!$B$2+D655*Chls_fit!$C$2+E655*Chls_fit!$D$2+F655*Chls_fit!$E$2+G655*Cars_fit!$B$2+H655*Cars_fit!$C$2+I655*Cars_fit!$D$2+J655*Cars_fit!$E$2+K655*Cars_fit!$F$2</f>
        <v>194136.21997732623</v>
      </c>
      <c r="AA655" s="213">
        <f>(B655-C655*Chls_fit!$B$2-D655*Chls_fit!$C$2-E655*Chls_fit!$D$2-F655*Chls_fit!$E$2)</f>
        <v>28.16944771778617</v>
      </c>
      <c r="AE655" s="36"/>
    </row>
    <row r="656" spans="1:31" x14ac:dyDescent="0.25">
      <c r="A656" s="18">
        <v>611.59999999998502</v>
      </c>
      <c r="B656" s="18">
        <f>single_sample!B656*1000000</f>
        <v>195628.65598243102</v>
      </c>
      <c r="C656" s="35">
        <v>14372</v>
      </c>
      <c r="D656" s="84">
        <v>14091</v>
      </c>
      <c r="E656" s="87">
        <v>9092</v>
      </c>
      <c r="F656" s="36">
        <v>8765</v>
      </c>
      <c r="Y656" s="211">
        <f>(AA656-G656*Cars_fit!$B$2-H656*Cars_fit!$C$2-I656*Cars_fit!$D$2-J656*Cars_fit!$E$2-K656*Cars_fit!$F$2)</f>
        <v>-157.88752886354268</v>
      </c>
      <c r="Z656" s="211">
        <f>C656*Chls_fit!$B$2+D656*Chls_fit!$C$2+E656*Chls_fit!$D$2+F656*Chls_fit!$E$2+G656*Cars_fit!$B$2+H656*Cars_fit!$C$2+I656*Cars_fit!$D$2+J656*Cars_fit!$E$2+K656*Cars_fit!$F$2</f>
        <v>195786.54351129459</v>
      </c>
      <c r="AA656" s="213">
        <f>(B656-C656*Chls_fit!$B$2-D656*Chls_fit!$C$2-E656*Chls_fit!$D$2-F656*Chls_fit!$E$2)</f>
        <v>-157.88752886354268</v>
      </c>
      <c r="AE656" s="36"/>
    </row>
    <row r="657" spans="1:31" x14ac:dyDescent="0.25">
      <c r="A657" s="18">
        <v>611.99999999998499</v>
      </c>
      <c r="B657" s="18">
        <f>single_sample!B657*1000000</f>
        <v>197189.977558743</v>
      </c>
      <c r="C657" s="35">
        <v>14494</v>
      </c>
      <c r="D657" s="84">
        <v>14205</v>
      </c>
      <c r="E657" s="87">
        <v>9056</v>
      </c>
      <c r="F657" s="36">
        <v>8767</v>
      </c>
      <c r="Y657" s="211">
        <f>(AA657-G657*Cars_fit!$B$2-H657*Cars_fit!$C$2-I657*Cars_fit!$D$2-J657*Cars_fit!$E$2-K657*Cars_fit!$F$2)</f>
        <v>-92.659016446369606</v>
      </c>
      <c r="Z657" s="211">
        <f>C657*Chls_fit!$B$2+D657*Chls_fit!$C$2+E657*Chls_fit!$D$2+F657*Chls_fit!$E$2+G657*Cars_fit!$B$2+H657*Cars_fit!$C$2+I657*Cars_fit!$D$2+J657*Cars_fit!$E$2+K657*Cars_fit!$F$2</f>
        <v>197282.63657518936</v>
      </c>
      <c r="AA657" s="213">
        <f>(B657-C657*Chls_fit!$B$2-D657*Chls_fit!$C$2-E657*Chls_fit!$D$2-F657*Chls_fit!$E$2)</f>
        <v>-92.659016446369606</v>
      </c>
      <c r="AE657" s="36"/>
    </row>
    <row r="658" spans="1:31" x14ac:dyDescent="0.25">
      <c r="A658" s="18">
        <v>612.39999999998497</v>
      </c>
      <c r="B658" s="18">
        <f>single_sample!B658*1000000</f>
        <v>198169.70743232901</v>
      </c>
      <c r="C658" s="35">
        <v>14591</v>
      </c>
      <c r="D658" s="84">
        <v>14287</v>
      </c>
      <c r="E658" s="87">
        <v>9012</v>
      </c>
      <c r="F658" s="36">
        <v>8740</v>
      </c>
      <c r="Y658" s="211">
        <f>(AA658-G658*Cars_fit!$B$2-H658*Cars_fit!$C$2-I658*Cars_fit!$D$2-J658*Cars_fit!$E$2-K658*Cars_fit!$F$2)</f>
        <v>-213.26340841673937</v>
      </c>
      <c r="Z658" s="211">
        <f>C658*Chls_fit!$B$2+D658*Chls_fit!$C$2+E658*Chls_fit!$D$2+F658*Chls_fit!$E$2+G658*Cars_fit!$B$2+H658*Cars_fit!$C$2+I658*Cars_fit!$D$2+J658*Cars_fit!$E$2+K658*Cars_fit!$F$2</f>
        <v>198382.97084074575</v>
      </c>
      <c r="AA658" s="213">
        <f>(B658-C658*Chls_fit!$B$2-D658*Chls_fit!$C$2-E658*Chls_fit!$D$2-F658*Chls_fit!$E$2)</f>
        <v>-213.26340841673937</v>
      </c>
      <c r="AE658" s="36"/>
    </row>
    <row r="659" spans="1:31" x14ac:dyDescent="0.25">
      <c r="A659" s="18">
        <v>612.79999999998495</v>
      </c>
      <c r="B659" s="18">
        <f>single_sample!B659*1000000</f>
        <v>199477.49488059399</v>
      </c>
      <c r="C659" s="35">
        <v>14697</v>
      </c>
      <c r="D659" s="84">
        <v>14380</v>
      </c>
      <c r="E659" s="87">
        <v>8984</v>
      </c>
      <c r="F659" s="36">
        <v>8720</v>
      </c>
      <c r="Y659" s="211">
        <f>(AA659-G659*Cars_fit!$B$2-H659*Cars_fit!$C$2-I659*Cars_fit!$D$2-J659*Cars_fit!$E$2-K659*Cars_fit!$F$2)</f>
        <v>-150.31484576498588</v>
      </c>
      <c r="Z659" s="211">
        <f>C659*Chls_fit!$B$2+D659*Chls_fit!$C$2+E659*Chls_fit!$D$2+F659*Chls_fit!$E$2+G659*Cars_fit!$B$2+H659*Cars_fit!$C$2+I659*Cars_fit!$D$2+J659*Cars_fit!$E$2+K659*Cars_fit!$F$2</f>
        <v>199627.80972635897</v>
      </c>
      <c r="AA659" s="213">
        <f>(B659-C659*Chls_fit!$B$2-D659*Chls_fit!$C$2-E659*Chls_fit!$D$2-F659*Chls_fit!$E$2)</f>
        <v>-150.31484576498588</v>
      </c>
      <c r="AE659" s="36"/>
    </row>
    <row r="660" spans="1:31" x14ac:dyDescent="0.25">
      <c r="A660" s="18">
        <v>613.19999999998504</v>
      </c>
      <c r="B660" s="18">
        <f>single_sample!B660*1000000</f>
        <v>200472.708341708</v>
      </c>
      <c r="C660" s="35">
        <v>14812</v>
      </c>
      <c r="D660" s="84">
        <v>14454</v>
      </c>
      <c r="E660" s="87">
        <v>8973</v>
      </c>
      <c r="F660" s="36">
        <v>8717</v>
      </c>
      <c r="Y660" s="211">
        <f>(AA660-G660*Cars_fit!$B$2-H660*Cars_fit!$C$2-I660*Cars_fit!$D$2-J660*Cars_fit!$E$2-K660*Cars_fit!$F$2)</f>
        <v>-356.8728572865657</v>
      </c>
      <c r="Z660" s="211">
        <f>C660*Chls_fit!$B$2+D660*Chls_fit!$C$2+E660*Chls_fit!$D$2+F660*Chls_fit!$E$2+G660*Cars_fit!$B$2+H660*Cars_fit!$C$2+I660*Cars_fit!$D$2+J660*Cars_fit!$E$2+K660*Cars_fit!$F$2</f>
        <v>200829.58119899457</v>
      </c>
      <c r="AA660" s="213">
        <f>(B660-C660*Chls_fit!$B$2-D660*Chls_fit!$C$2-E660*Chls_fit!$D$2-F660*Chls_fit!$E$2)</f>
        <v>-356.8728572865657</v>
      </c>
      <c r="AE660" s="36"/>
    </row>
    <row r="661" spans="1:31" x14ac:dyDescent="0.25">
      <c r="A661" s="18">
        <v>613.59999999998502</v>
      </c>
      <c r="B661" s="18">
        <f>single_sample!B661*1000000</f>
        <v>201615.235503898</v>
      </c>
      <c r="C661" s="35">
        <v>14923</v>
      </c>
      <c r="D661" s="84">
        <v>14559</v>
      </c>
      <c r="E661" s="87">
        <v>8965</v>
      </c>
      <c r="F661" s="36">
        <v>8696</v>
      </c>
      <c r="Y661" s="211">
        <f>(AA661-G661*Cars_fit!$B$2-H661*Cars_fit!$C$2-I661*Cars_fit!$D$2-J661*Cars_fit!$E$2-K661*Cars_fit!$F$2)</f>
        <v>-580.9985468011464</v>
      </c>
      <c r="Z661" s="211">
        <f>C661*Chls_fit!$B$2+D661*Chls_fit!$C$2+E661*Chls_fit!$D$2+F661*Chls_fit!$E$2+G661*Cars_fit!$B$2+H661*Cars_fit!$C$2+I661*Cars_fit!$D$2+J661*Cars_fit!$E$2+K661*Cars_fit!$F$2</f>
        <v>202196.23405069916</v>
      </c>
      <c r="AA661" s="213">
        <f>(B661-C661*Chls_fit!$B$2-D661*Chls_fit!$C$2-E661*Chls_fit!$D$2-F661*Chls_fit!$E$2)</f>
        <v>-580.9985468011464</v>
      </c>
      <c r="AE661" s="36"/>
    </row>
    <row r="662" spans="1:31" x14ac:dyDescent="0.25">
      <c r="A662" s="18">
        <v>613.99999999998499</v>
      </c>
      <c r="B662" s="18">
        <f>single_sample!B662*1000000</f>
        <v>202511.63042554399</v>
      </c>
      <c r="C662" s="35">
        <v>14993</v>
      </c>
      <c r="D662" s="84">
        <v>14584</v>
      </c>
      <c r="E662" s="87">
        <v>8942</v>
      </c>
      <c r="F662" s="36">
        <v>8677</v>
      </c>
      <c r="Y662" s="211">
        <f>(AA662-G662*Cars_fit!$B$2-H662*Cars_fit!$C$2-I662*Cars_fit!$D$2-J662*Cars_fit!$E$2-K662*Cars_fit!$F$2)</f>
        <v>-260.9516375184694</v>
      </c>
      <c r="Z662" s="211">
        <f>C662*Chls_fit!$B$2+D662*Chls_fit!$C$2+E662*Chls_fit!$D$2+F662*Chls_fit!$E$2+G662*Cars_fit!$B$2+H662*Cars_fit!$C$2+I662*Cars_fit!$D$2+J662*Cars_fit!$E$2+K662*Cars_fit!$F$2</f>
        <v>202772.58206306244</v>
      </c>
      <c r="AA662" s="213">
        <f>(B662-C662*Chls_fit!$B$2-D662*Chls_fit!$C$2-E662*Chls_fit!$D$2-F662*Chls_fit!$E$2)</f>
        <v>-260.9516375184694</v>
      </c>
      <c r="AE662" s="36"/>
    </row>
    <row r="663" spans="1:31" x14ac:dyDescent="0.25">
      <c r="A663" s="18">
        <v>614.39999999998497</v>
      </c>
      <c r="B663" s="18">
        <f>single_sample!B663*1000000</f>
        <v>203377.13266151698</v>
      </c>
      <c r="C663" s="35">
        <v>15070</v>
      </c>
      <c r="D663" s="84">
        <v>14656</v>
      </c>
      <c r="E663" s="87">
        <v>8934</v>
      </c>
      <c r="F663" s="36">
        <v>8665</v>
      </c>
      <c r="Y663" s="211">
        <f>(AA663-G663*Cars_fit!$B$2-H663*Cars_fit!$C$2-I663*Cars_fit!$D$2-J663*Cars_fit!$E$2-K663*Cars_fit!$F$2)</f>
        <v>-338.54377544974341</v>
      </c>
      <c r="Z663" s="211">
        <f>C663*Chls_fit!$B$2+D663*Chls_fit!$C$2+E663*Chls_fit!$D$2+F663*Chls_fit!$E$2+G663*Cars_fit!$B$2+H663*Cars_fit!$C$2+I663*Cars_fit!$D$2+J663*Cars_fit!$E$2+K663*Cars_fit!$F$2</f>
        <v>203715.67643696672</v>
      </c>
      <c r="AA663" s="213">
        <f>(B663-C663*Chls_fit!$B$2-D663*Chls_fit!$C$2-E663*Chls_fit!$D$2-F663*Chls_fit!$E$2)</f>
        <v>-338.54377544974341</v>
      </c>
      <c r="AE663" s="36"/>
    </row>
    <row r="664" spans="1:31" x14ac:dyDescent="0.25">
      <c r="A664" s="18">
        <v>614.79999999998495</v>
      </c>
      <c r="B664" s="18">
        <f>single_sample!B664*1000000</f>
        <v>204155.14309862201</v>
      </c>
      <c r="C664" s="35">
        <v>15119</v>
      </c>
      <c r="D664" s="84">
        <v>14702</v>
      </c>
      <c r="E664" s="87">
        <v>8898</v>
      </c>
      <c r="F664" s="36">
        <v>8658</v>
      </c>
      <c r="Y664" s="211">
        <f>(AA664-G664*Cars_fit!$B$2-H664*Cars_fit!$C$2-I664*Cars_fit!$D$2-J664*Cars_fit!$E$2-K664*Cars_fit!$F$2)</f>
        <v>-143.05388447691894</v>
      </c>
      <c r="Z664" s="211">
        <f>C664*Chls_fit!$B$2+D664*Chls_fit!$C$2+E664*Chls_fit!$D$2+F664*Chls_fit!$E$2+G664*Cars_fit!$B$2+H664*Cars_fit!$C$2+I664*Cars_fit!$D$2+J664*Cars_fit!$E$2+K664*Cars_fit!$F$2</f>
        <v>204298.19698309893</v>
      </c>
      <c r="AA664" s="213">
        <f>(B664-C664*Chls_fit!$B$2-D664*Chls_fit!$C$2-E664*Chls_fit!$D$2-F664*Chls_fit!$E$2)</f>
        <v>-143.05388447691894</v>
      </c>
      <c r="AE664" s="36"/>
    </row>
    <row r="665" spans="1:31" x14ac:dyDescent="0.25">
      <c r="A665" s="18">
        <v>615.19999999998504</v>
      </c>
      <c r="B665" s="18">
        <f>single_sample!B665*1000000</f>
        <v>204766.851198066</v>
      </c>
      <c r="C665" s="35">
        <v>15165</v>
      </c>
      <c r="D665" s="84">
        <v>14746</v>
      </c>
      <c r="E665" s="87">
        <v>8906</v>
      </c>
      <c r="F665" s="36">
        <v>8641</v>
      </c>
      <c r="Y665" s="211">
        <f>(AA665-G665*Cars_fit!$B$2-H665*Cars_fit!$C$2-I665*Cars_fit!$D$2-J665*Cars_fit!$E$2-K665*Cars_fit!$F$2)</f>
        <v>-101.27805366675329</v>
      </c>
      <c r="Z665" s="211">
        <f>C665*Chls_fit!$B$2+D665*Chls_fit!$C$2+E665*Chls_fit!$D$2+F665*Chls_fit!$E$2+G665*Cars_fit!$B$2+H665*Cars_fit!$C$2+I665*Cars_fit!$D$2+J665*Cars_fit!$E$2+K665*Cars_fit!$F$2</f>
        <v>204868.12925173275</v>
      </c>
      <c r="AA665" s="213">
        <f>(B665-C665*Chls_fit!$B$2-D665*Chls_fit!$C$2-E665*Chls_fit!$D$2-F665*Chls_fit!$E$2)</f>
        <v>-101.27805366675329</v>
      </c>
      <c r="AE665" s="36"/>
    </row>
    <row r="666" spans="1:31" x14ac:dyDescent="0.25">
      <c r="A666" s="18">
        <v>615.59999999998502</v>
      </c>
      <c r="B666" s="18">
        <f>single_sample!B666*1000000</f>
        <v>205394.49635191102</v>
      </c>
      <c r="C666" s="35">
        <v>15228</v>
      </c>
      <c r="D666" s="84">
        <v>14791</v>
      </c>
      <c r="E666" s="87">
        <v>8911</v>
      </c>
      <c r="F666" s="36">
        <v>8639</v>
      </c>
      <c r="Y666" s="211">
        <f>(AA666-G666*Cars_fit!$B$2-H666*Cars_fit!$C$2-I666*Cars_fit!$D$2-J666*Cars_fit!$E$2-K666*Cars_fit!$F$2)</f>
        <v>-167.78657750177899</v>
      </c>
      <c r="Z666" s="211">
        <f>C666*Chls_fit!$B$2+D666*Chls_fit!$C$2+E666*Chls_fit!$D$2+F666*Chls_fit!$E$2+G666*Cars_fit!$B$2+H666*Cars_fit!$C$2+I666*Cars_fit!$D$2+J666*Cars_fit!$E$2+K666*Cars_fit!$F$2</f>
        <v>205562.28292941279</v>
      </c>
      <c r="AA666" s="213">
        <f>(B666-C666*Chls_fit!$B$2-D666*Chls_fit!$C$2-E666*Chls_fit!$D$2-F666*Chls_fit!$E$2)</f>
        <v>-167.78657750177899</v>
      </c>
      <c r="AE666" s="36"/>
    </row>
    <row r="667" spans="1:31" x14ac:dyDescent="0.25">
      <c r="A667" s="18">
        <v>615.99999999998499</v>
      </c>
      <c r="B667" s="18">
        <f>single_sample!B667*1000000</f>
        <v>206018.27479934602</v>
      </c>
      <c r="C667" s="35">
        <v>15267</v>
      </c>
      <c r="D667" s="84">
        <v>14815</v>
      </c>
      <c r="E667" s="87">
        <v>8889</v>
      </c>
      <c r="F667" s="36">
        <v>8618</v>
      </c>
      <c r="Y667" s="211">
        <f>(AA667-G667*Cars_fit!$B$2-H667*Cars_fit!$C$2-I667*Cars_fit!$D$2-J667*Cars_fit!$E$2-K667*Cars_fit!$F$2)</f>
        <v>83.137224073573634</v>
      </c>
      <c r="Z667" s="211">
        <f>C667*Chls_fit!$B$2+D667*Chls_fit!$C$2+E667*Chls_fit!$D$2+F667*Chls_fit!$E$2+G667*Cars_fit!$B$2+H667*Cars_fit!$C$2+I667*Cars_fit!$D$2+J667*Cars_fit!$E$2+K667*Cars_fit!$F$2</f>
        <v>205935.13757527244</v>
      </c>
      <c r="AA667" s="213">
        <f>(B667-C667*Chls_fit!$B$2-D667*Chls_fit!$C$2-E667*Chls_fit!$D$2-F667*Chls_fit!$E$2)</f>
        <v>83.137224073573634</v>
      </c>
      <c r="AE667" s="36"/>
    </row>
    <row r="668" spans="1:31" x14ac:dyDescent="0.25">
      <c r="A668" s="18">
        <v>616.39999999998497</v>
      </c>
      <c r="B668" s="18">
        <f>single_sample!B668*1000000</f>
        <v>206561.25420027899</v>
      </c>
      <c r="C668" s="35">
        <v>15321</v>
      </c>
      <c r="D668" s="84">
        <v>14835</v>
      </c>
      <c r="E668" s="87">
        <v>8909</v>
      </c>
      <c r="F668" s="36">
        <v>8629</v>
      </c>
      <c r="Y668" s="211">
        <f>(AA668-G668*Cars_fit!$B$2-H668*Cars_fit!$C$2-I668*Cars_fit!$D$2-J668*Cars_fit!$E$2-K668*Cars_fit!$F$2)</f>
        <v>132.54331680535142</v>
      </c>
      <c r="Z668" s="211">
        <f>C668*Chls_fit!$B$2+D668*Chls_fit!$C$2+E668*Chls_fit!$D$2+F668*Chls_fit!$E$2+G668*Cars_fit!$B$2+H668*Cars_fit!$C$2+I668*Cars_fit!$D$2+J668*Cars_fit!$E$2+K668*Cars_fit!$F$2</f>
        <v>206428.71088347363</v>
      </c>
      <c r="AA668" s="213">
        <f>(B668-C668*Chls_fit!$B$2-D668*Chls_fit!$C$2-E668*Chls_fit!$D$2-F668*Chls_fit!$E$2)</f>
        <v>132.54331680535142</v>
      </c>
      <c r="AE668" s="36"/>
    </row>
    <row r="669" spans="1:31" x14ac:dyDescent="0.25">
      <c r="A669" s="18">
        <v>616.79999999998495</v>
      </c>
      <c r="B669" s="18">
        <f>single_sample!B669*1000000</f>
        <v>206690.44252244901</v>
      </c>
      <c r="C669" s="35">
        <v>15350</v>
      </c>
      <c r="D669" s="84">
        <v>14855</v>
      </c>
      <c r="E669" s="87">
        <v>8906</v>
      </c>
      <c r="F669" s="36">
        <v>8612</v>
      </c>
      <c r="Y669" s="211">
        <f>(AA669-G669*Cars_fit!$B$2-H669*Cars_fit!$C$2-I669*Cars_fit!$D$2-J669*Cars_fit!$E$2-K669*Cars_fit!$F$2)</f>
        <v>-36.849163826937001</v>
      </c>
      <c r="Z669" s="211">
        <f>C669*Chls_fit!$B$2+D669*Chls_fit!$C$2+E669*Chls_fit!$D$2+F669*Chls_fit!$E$2+G669*Cars_fit!$B$2+H669*Cars_fit!$C$2+I669*Cars_fit!$D$2+J669*Cars_fit!$E$2+K669*Cars_fit!$F$2</f>
        <v>206727.29168627597</v>
      </c>
      <c r="AA669" s="213">
        <f>(B669-C669*Chls_fit!$B$2-D669*Chls_fit!$C$2-E669*Chls_fit!$D$2-F669*Chls_fit!$E$2)</f>
        <v>-36.849163826937001</v>
      </c>
      <c r="AE669" s="36"/>
    </row>
    <row r="670" spans="1:31" x14ac:dyDescent="0.25">
      <c r="A670" s="18">
        <v>617.19999999998504</v>
      </c>
      <c r="B670" s="18">
        <f>single_sample!B670*1000000</f>
        <v>206788.17833906098</v>
      </c>
      <c r="C670" s="35">
        <v>15377</v>
      </c>
      <c r="D670" s="84">
        <v>14869</v>
      </c>
      <c r="E670" s="87">
        <v>8909</v>
      </c>
      <c r="F670" s="36">
        <v>8611</v>
      </c>
      <c r="Y670" s="211">
        <f>(AA670-G670*Cars_fit!$B$2-H670*Cars_fit!$C$2-I670*Cars_fit!$D$2-J670*Cars_fit!$E$2-K670*Cars_fit!$F$2)</f>
        <v>-202.44988128431578</v>
      </c>
      <c r="Z670" s="211">
        <f>C670*Chls_fit!$B$2+D670*Chls_fit!$C$2+E670*Chls_fit!$D$2+F670*Chls_fit!$E$2+G670*Cars_fit!$B$2+H670*Cars_fit!$C$2+I670*Cars_fit!$D$2+J670*Cars_fit!$E$2+K670*Cars_fit!$F$2</f>
        <v>206990.6282203453</v>
      </c>
      <c r="AA670" s="213">
        <f>(B670-C670*Chls_fit!$B$2-D670*Chls_fit!$C$2-E670*Chls_fit!$D$2-F670*Chls_fit!$E$2)</f>
        <v>-202.44988128431578</v>
      </c>
      <c r="AE670" s="36"/>
    </row>
    <row r="671" spans="1:31" x14ac:dyDescent="0.25">
      <c r="A671" s="18">
        <v>617.59999999998502</v>
      </c>
      <c r="B671" s="18">
        <f>single_sample!B671*1000000</f>
        <v>207077.268819397</v>
      </c>
      <c r="C671" s="35">
        <v>15386</v>
      </c>
      <c r="D671" s="84">
        <v>14867</v>
      </c>
      <c r="E671" s="87">
        <v>8911</v>
      </c>
      <c r="F671" s="36">
        <v>8623</v>
      </c>
      <c r="Y671" s="211">
        <f>(AA671-G671*Cars_fit!$B$2-H671*Cars_fit!$C$2-I671*Cars_fit!$D$2-J671*Cars_fit!$E$2-K671*Cars_fit!$F$2)</f>
        <v>31.907473260886036</v>
      </c>
      <c r="Z671" s="211">
        <f>C671*Chls_fit!$B$2+D671*Chls_fit!$C$2+E671*Chls_fit!$D$2+F671*Chls_fit!$E$2+G671*Cars_fit!$B$2+H671*Cars_fit!$C$2+I671*Cars_fit!$D$2+J671*Cars_fit!$E$2+K671*Cars_fit!$F$2</f>
        <v>207045.36134613611</v>
      </c>
      <c r="AA671" s="213">
        <f>(B671-C671*Chls_fit!$B$2-D671*Chls_fit!$C$2-E671*Chls_fit!$D$2-F671*Chls_fit!$E$2)</f>
        <v>31.907473260886036</v>
      </c>
      <c r="AE671" s="36"/>
    </row>
    <row r="672" spans="1:31" x14ac:dyDescent="0.25">
      <c r="A672" s="18">
        <v>617.99999999998499</v>
      </c>
      <c r="B672" s="18">
        <f>single_sample!B672*1000000</f>
        <v>207017.88028100098</v>
      </c>
      <c r="C672" s="35">
        <v>15392</v>
      </c>
      <c r="D672" s="84">
        <v>14854</v>
      </c>
      <c r="E672" s="87">
        <v>8920</v>
      </c>
      <c r="F672" s="36">
        <v>8615</v>
      </c>
      <c r="Y672" s="211">
        <f>(AA672-G672*Cars_fit!$B$2-H672*Cars_fit!$C$2-I672*Cars_fit!$D$2-J672*Cars_fit!$E$2-K672*Cars_fit!$F$2)</f>
        <v>20.455057235289132</v>
      </c>
      <c r="Z672" s="211">
        <f>C672*Chls_fit!$B$2+D672*Chls_fit!$C$2+E672*Chls_fit!$D$2+F672*Chls_fit!$E$2+G672*Cars_fit!$B$2+H672*Cars_fit!$C$2+I672*Cars_fit!$D$2+J672*Cars_fit!$E$2+K672*Cars_fit!$F$2</f>
        <v>206997.42522376569</v>
      </c>
      <c r="AA672" s="213">
        <f>(B672-C672*Chls_fit!$B$2-D672*Chls_fit!$C$2-E672*Chls_fit!$D$2-F672*Chls_fit!$E$2)</f>
        <v>20.455057235289132</v>
      </c>
      <c r="AE672" s="36"/>
    </row>
    <row r="673" spans="1:31" x14ac:dyDescent="0.25">
      <c r="A673" s="18">
        <v>618.39999999998497</v>
      </c>
      <c r="B673" s="18">
        <f>single_sample!B673*1000000</f>
        <v>206856.7250178</v>
      </c>
      <c r="C673" s="35">
        <v>15378</v>
      </c>
      <c r="D673" s="84">
        <v>14830</v>
      </c>
      <c r="E673" s="87">
        <v>8922</v>
      </c>
      <c r="F673" s="36">
        <v>8612</v>
      </c>
      <c r="Y673" s="211">
        <f>(AA673-G673*Cars_fit!$B$2-H673*Cars_fit!$C$2-I673*Cars_fit!$D$2-J673*Cars_fit!$E$2-K673*Cars_fit!$F$2)</f>
        <v>105.9740446025362</v>
      </c>
      <c r="Z673" s="211">
        <f>C673*Chls_fit!$B$2+D673*Chls_fit!$C$2+E673*Chls_fit!$D$2+F673*Chls_fit!$E$2+G673*Cars_fit!$B$2+H673*Cars_fit!$C$2+I673*Cars_fit!$D$2+J673*Cars_fit!$E$2+K673*Cars_fit!$F$2</f>
        <v>206750.75097319746</v>
      </c>
      <c r="AA673" s="213">
        <f>(B673-C673*Chls_fit!$B$2-D673*Chls_fit!$C$2-E673*Chls_fit!$D$2-F673*Chls_fit!$E$2)</f>
        <v>105.9740446025362</v>
      </c>
      <c r="AE673" s="36"/>
    </row>
    <row r="674" spans="1:31" x14ac:dyDescent="0.25">
      <c r="A674" s="18">
        <v>618.79999999998495</v>
      </c>
      <c r="B674" s="18">
        <f>single_sample!B674*1000000</f>
        <v>206607.71388144101</v>
      </c>
      <c r="C674" s="35">
        <v>15383</v>
      </c>
      <c r="D674" s="84">
        <v>14805</v>
      </c>
      <c r="E674" s="87">
        <v>8944</v>
      </c>
      <c r="F674" s="36">
        <v>8625</v>
      </c>
      <c r="Y674" s="211">
        <f>(AA674-G674*Cars_fit!$B$2-H674*Cars_fit!$C$2-I674*Cars_fit!$D$2-J674*Cars_fit!$E$2-K674*Cars_fit!$F$2)</f>
        <v>-35.335232081168215</v>
      </c>
      <c r="Z674" s="211">
        <f>C674*Chls_fit!$B$2+D674*Chls_fit!$C$2+E674*Chls_fit!$D$2+F674*Chls_fit!$E$2+G674*Cars_fit!$B$2+H674*Cars_fit!$C$2+I674*Cars_fit!$D$2+J674*Cars_fit!$E$2+K674*Cars_fit!$F$2</f>
        <v>206643.0491135222</v>
      </c>
      <c r="AA674" s="213">
        <f>(B674-C674*Chls_fit!$B$2-D674*Chls_fit!$C$2-E674*Chls_fit!$D$2-F674*Chls_fit!$E$2)</f>
        <v>-35.335232081168215</v>
      </c>
      <c r="AE674" s="36"/>
    </row>
    <row r="675" spans="1:31" x14ac:dyDescent="0.25">
      <c r="A675" s="18">
        <v>619.19999999998504</v>
      </c>
      <c r="B675" s="18">
        <f>single_sample!B675*1000000</f>
        <v>206801.150748727</v>
      </c>
      <c r="C675" s="35">
        <v>15378</v>
      </c>
      <c r="D675" s="84">
        <v>14779</v>
      </c>
      <c r="E675" s="87">
        <v>8944</v>
      </c>
      <c r="F675" s="36">
        <v>8620</v>
      </c>
      <c r="Y675" s="211">
        <f>(AA675-G675*Cars_fit!$B$2-H675*Cars_fit!$C$2-I675*Cars_fit!$D$2-J675*Cars_fit!$E$2-K675*Cars_fit!$F$2)</f>
        <v>363.82992935501989</v>
      </c>
      <c r="Z675" s="211">
        <f>C675*Chls_fit!$B$2+D675*Chls_fit!$C$2+E675*Chls_fit!$D$2+F675*Chls_fit!$E$2+G675*Cars_fit!$B$2+H675*Cars_fit!$C$2+I675*Cars_fit!$D$2+J675*Cars_fit!$E$2+K675*Cars_fit!$F$2</f>
        <v>206437.32081937196</v>
      </c>
      <c r="AA675" s="213">
        <f>(B675-C675*Chls_fit!$B$2-D675*Chls_fit!$C$2-E675*Chls_fit!$D$2-F675*Chls_fit!$E$2)</f>
        <v>363.82992935501989</v>
      </c>
      <c r="AE675" s="36"/>
    </row>
    <row r="676" spans="1:31" x14ac:dyDescent="0.25">
      <c r="A676" s="18">
        <v>619.59999999998502</v>
      </c>
      <c r="B676" s="18">
        <f>single_sample!B676*1000000</f>
        <v>206202.64999203201</v>
      </c>
      <c r="C676" s="35">
        <v>15344</v>
      </c>
      <c r="D676" s="84">
        <v>14732</v>
      </c>
      <c r="E676" s="87">
        <v>8971</v>
      </c>
      <c r="F676" s="36">
        <v>8634</v>
      </c>
      <c r="Y676" s="211">
        <f>(AA676-G676*Cars_fit!$B$2-H676*Cars_fit!$C$2-I676*Cars_fit!$D$2-J676*Cars_fit!$E$2-K676*Cars_fit!$F$2)</f>
        <v>259.55666022620881</v>
      </c>
      <c r="Z676" s="211">
        <f>C676*Chls_fit!$B$2+D676*Chls_fit!$C$2+E676*Chls_fit!$D$2+F676*Chls_fit!$E$2+G676*Cars_fit!$B$2+H676*Cars_fit!$C$2+I676*Cars_fit!$D$2+J676*Cars_fit!$E$2+K676*Cars_fit!$F$2</f>
        <v>205943.09333180578</v>
      </c>
      <c r="AA676" s="213">
        <f>(B676-C676*Chls_fit!$B$2-D676*Chls_fit!$C$2-E676*Chls_fit!$D$2-F676*Chls_fit!$E$2)</f>
        <v>259.55666022620881</v>
      </c>
      <c r="AE676" s="36"/>
    </row>
    <row r="677" spans="1:31" x14ac:dyDescent="0.25">
      <c r="A677" s="18">
        <v>619.99999999998499</v>
      </c>
      <c r="B677" s="18">
        <f>single_sample!B677*1000000</f>
        <v>205659.51767124399</v>
      </c>
      <c r="C677" s="35">
        <v>15331</v>
      </c>
      <c r="D677" s="84">
        <v>14689</v>
      </c>
      <c r="E677" s="87">
        <v>8990</v>
      </c>
      <c r="F677" s="36">
        <v>8644</v>
      </c>
      <c r="Y677" s="211">
        <f>(AA677-G677*Cars_fit!$B$2-H677*Cars_fit!$C$2-I677*Cars_fit!$D$2-J677*Cars_fit!$E$2-K677*Cars_fit!$F$2)</f>
        <v>59.961905263929111</v>
      </c>
      <c r="Z677" s="211">
        <f>C677*Chls_fit!$B$2+D677*Chls_fit!$C$2+E677*Chls_fit!$D$2+F677*Chls_fit!$E$2+G677*Cars_fit!$B$2+H677*Cars_fit!$C$2+I677*Cars_fit!$D$2+J677*Cars_fit!$E$2+K677*Cars_fit!$F$2</f>
        <v>205599.55576598004</v>
      </c>
      <c r="AA677" s="213">
        <f>(B677-C677*Chls_fit!$B$2-D677*Chls_fit!$C$2-E677*Chls_fit!$D$2-F677*Chls_fit!$E$2)</f>
        <v>59.961905263929111</v>
      </c>
      <c r="AE677" s="36"/>
    </row>
    <row r="678" spans="1:31" x14ac:dyDescent="0.25">
      <c r="A678" s="18">
        <v>620.39999999998497</v>
      </c>
      <c r="B678" s="18">
        <f>single_sample!B678*1000000</f>
        <v>205322.38939555798</v>
      </c>
      <c r="C678" s="35">
        <v>15280</v>
      </c>
      <c r="D678" s="84">
        <v>14621</v>
      </c>
      <c r="E678" s="87">
        <v>9027</v>
      </c>
      <c r="F678" s="36">
        <v>8669</v>
      </c>
      <c r="Y678" s="211">
        <f>(AA678-G678*Cars_fit!$B$2-H678*Cars_fit!$C$2-I678*Cars_fit!$D$2-J678*Cars_fit!$E$2-K678*Cars_fit!$F$2)</f>
        <v>446.78478779111174</v>
      </c>
      <c r="Z678" s="211">
        <f>C678*Chls_fit!$B$2+D678*Chls_fit!$C$2+E678*Chls_fit!$D$2+F678*Chls_fit!$E$2+G678*Cars_fit!$B$2+H678*Cars_fit!$C$2+I678*Cars_fit!$D$2+J678*Cars_fit!$E$2+K678*Cars_fit!$F$2</f>
        <v>204875.60460776687</v>
      </c>
      <c r="AA678" s="213">
        <f>(B678-C678*Chls_fit!$B$2-D678*Chls_fit!$C$2-E678*Chls_fit!$D$2-F678*Chls_fit!$E$2)</f>
        <v>446.78478779111174</v>
      </c>
      <c r="AE678" s="36"/>
    </row>
    <row r="679" spans="1:31" x14ac:dyDescent="0.25">
      <c r="A679" s="18">
        <v>620.79999999998495</v>
      </c>
      <c r="B679" s="18">
        <f>single_sample!B679*1000000</f>
        <v>204806.53471570901</v>
      </c>
      <c r="C679" s="35">
        <v>15265</v>
      </c>
      <c r="D679" s="84">
        <v>14564</v>
      </c>
      <c r="E679" s="87">
        <v>9048</v>
      </c>
      <c r="F679" s="36">
        <v>8708</v>
      </c>
      <c r="Y679" s="211">
        <f>(AA679-G679*Cars_fit!$B$2-H679*Cars_fit!$C$2-I679*Cars_fit!$D$2-J679*Cars_fit!$E$2-K679*Cars_fit!$F$2)</f>
        <v>354.07023343877245</v>
      </c>
      <c r="Z679" s="211">
        <f>C679*Chls_fit!$B$2+D679*Chls_fit!$C$2+E679*Chls_fit!$D$2+F679*Chls_fit!$E$2+G679*Cars_fit!$B$2+H679*Cars_fit!$C$2+I679*Cars_fit!$D$2+J679*Cars_fit!$E$2+K679*Cars_fit!$F$2</f>
        <v>204452.46448227024</v>
      </c>
      <c r="AA679" s="213">
        <f>(B679-C679*Chls_fit!$B$2-D679*Chls_fit!$C$2-E679*Chls_fit!$D$2-F679*Chls_fit!$E$2)</f>
        <v>354.07023343877245</v>
      </c>
      <c r="AE679" s="36"/>
    </row>
    <row r="680" spans="1:31" x14ac:dyDescent="0.25">
      <c r="A680" s="18">
        <v>621.19999999998504</v>
      </c>
      <c r="B680" s="18">
        <f>single_sample!B680*1000000</f>
        <v>203949.918578565</v>
      </c>
      <c r="C680" s="35">
        <v>15210</v>
      </c>
      <c r="D680" s="84">
        <v>14484</v>
      </c>
      <c r="E680" s="87">
        <v>9092</v>
      </c>
      <c r="F680" s="36">
        <v>8718</v>
      </c>
      <c r="Y680" s="211">
        <f>(AA680-G680*Cars_fit!$B$2-H680*Cars_fit!$C$2-I680*Cars_fit!$D$2-J680*Cars_fit!$E$2-K680*Cars_fit!$F$2)</f>
        <v>332.90743733627733</v>
      </c>
      <c r="Z680" s="211">
        <f>C680*Chls_fit!$B$2+D680*Chls_fit!$C$2+E680*Chls_fit!$D$2+F680*Chls_fit!$E$2+G680*Cars_fit!$B$2+H680*Cars_fit!$C$2+I680*Cars_fit!$D$2+J680*Cars_fit!$E$2+K680*Cars_fit!$F$2</f>
        <v>203617.01114122875</v>
      </c>
      <c r="AA680" s="213">
        <f>(B680-C680*Chls_fit!$B$2-D680*Chls_fit!$C$2-E680*Chls_fit!$D$2-F680*Chls_fit!$E$2)</f>
        <v>332.90743733627733</v>
      </c>
      <c r="AE680" s="36"/>
    </row>
    <row r="681" spans="1:31" x14ac:dyDescent="0.25">
      <c r="A681" s="18">
        <v>621.59999999998502</v>
      </c>
      <c r="B681" s="18">
        <f>single_sample!B681*1000000</f>
        <v>202618.642038391</v>
      </c>
      <c r="C681" s="35">
        <v>15162</v>
      </c>
      <c r="D681" s="84">
        <v>14400</v>
      </c>
      <c r="E681" s="87">
        <v>9140</v>
      </c>
      <c r="F681" s="36">
        <v>8777</v>
      </c>
      <c r="Y681" s="211">
        <f>(AA681-G681*Cars_fit!$B$2-H681*Cars_fit!$C$2-I681*Cars_fit!$D$2-J681*Cars_fit!$E$2-K681*Cars_fit!$F$2)</f>
        <v>-222.99842236046152</v>
      </c>
      <c r="Z681" s="211">
        <f>C681*Chls_fit!$B$2+D681*Chls_fit!$C$2+E681*Chls_fit!$D$2+F681*Chls_fit!$E$2+G681*Cars_fit!$B$2+H681*Cars_fit!$C$2+I681*Cars_fit!$D$2+J681*Cars_fit!$E$2+K681*Cars_fit!$F$2</f>
        <v>202841.64046075146</v>
      </c>
      <c r="AA681" s="213">
        <f>(B681-C681*Chls_fit!$B$2-D681*Chls_fit!$C$2-E681*Chls_fit!$D$2-F681*Chls_fit!$E$2)</f>
        <v>-222.99842236046152</v>
      </c>
      <c r="AE681" s="36"/>
    </row>
    <row r="682" spans="1:31" x14ac:dyDescent="0.25">
      <c r="A682" s="18">
        <v>621.99999999998499</v>
      </c>
      <c r="B682" s="18">
        <f>single_sample!B682*1000000</f>
        <v>201870.779946072</v>
      </c>
      <c r="C682" s="35">
        <v>15082</v>
      </c>
      <c r="D682" s="84">
        <v>14296</v>
      </c>
      <c r="E682" s="87">
        <v>9190</v>
      </c>
      <c r="F682" s="36">
        <v>8823</v>
      </c>
      <c r="Y682" s="211">
        <f>(AA682-G682*Cars_fit!$B$2-H682*Cars_fit!$C$2-I682*Cars_fit!$D$2-J682*Cars_fit!$E$2-K682*Cars_fit!$F$2)</f>
        <v>146.86349857487767</v>
      </c>
      <c r="Z682" s="211">
        <f>C682*Chls_fit!$B$2+D682*Chls_fit!$C$2+E682*Chls_fit!$D$2+F682*Chls_fit!$E$2+G682*Cars_fit!$B$2+H682*Cars_fit!$C$2+I682*Cars_fit!$D$2+J682*Cars_fit!$E$2+K682*Cars_fit!$F$2</f>
        <v>201723.91644749712</v>
      </c>
      <c r="AA682" s="213">
        <f>(B682-C682*Chls_fit!$B$2-D682*Chls_fit!$C$2-E682*Chls_fit!$D$2-F682*Chls_fit!$E$2)</f>
        <v>146.86349857487767</v>
      </c>
      <c r="AE682" s="36"/>
    </row>
    <row r="683" spans="1:31" x14ac:dyDescent="0.25">
      <c r="A683" s="18">
        <v>622.39999999998497</v>
      </c>
      <c r="B683" s="18">
        <f>single_sample!B683*1000000</f>
        <v>200684.630814178</v>
      </c>
      <c r="C683" s="35">
        <v>15020</v>
      </c>
      <c r="D683" s="84">
        <v>14188</v>
      </c>
      <c r="E683" s="87">
        <v>9227</v>
      </c>
      <c r="F683" s="36">
        <v>8866</v>
      </c>
      <c r="Y683" s="211">
        <f>(AA683-G683*Cars_fit!$B$2-H683*Cars_fit!$C$2-I683*Cars_fit!$D$2-J683*Cars_fit!$E$2-K683*Cars_fit!$F$2)</f>
        <v>1.3696416283082726</v>
      </c>
      <c r="Z683" s="211">
        <f>C683*Chls_fit!$B$2+D683*Chls_fit!$C$2+E683*Chls_fit!$D$2+F683*Chls_fit!$E$2+G683*Cars_fit!$B$2+H683*Cars_fit!$C$2+I683*Cars_fit!$D$2+J683*Cars_fit!$E$2+K683*Cars_fit!$F$2</f>
        <v>200683.26117254971</v>
      </c>
      <c r="AA683" s="213">
        <f>(B683-C683*Chls_fit!$B$2-D683*Chls_fit!$C$2-E683*Chls_fit!$D$2-F683*Chls_fit!$E$2)</f>
        <v>1.3696416283082726</v>
      </c>
      <c r="AE683" s="36"/>
    </row>
    <row r="684" spans="1:31" x14ac:dyDescent="0.25">
      <c r="A684" s="18">
        <v>622.79999999998404</v>
      </c>
      <c r="B684" s="18">
        <f>single_sample!B684*1000000</f>
        <v>199893.72892963301</v>
      </c>
      <c r="C684" s="35">
        <v>14927</v>
      </c>
      <c r="D684" s="84">
        <v>14069</v>
      </c>
      <c r="E684" s="87">
        <v>9299</v>
      </c>
      <c r="F684" s="36">
        <v>8952</v>
      </c>
      <c r="Y684" s="211">
        <f>(AA684-G684*Cars_fit!$B$2-H684*Cars_fit!$C$2-I684*Cars_fit!$D$2-J684*Cars_fit!$E$2-K684*Cars_fit!$F$2)</f>
        <v>462.49566295446675</v>
      </c>
      <c r="Z684" s="211">
        <f>C684*Chls_fit!$B$2+D684*Chls_fit!$C$2+E684*Chls_fit!$D$2+F684*Chls_fit!$E$2+G684*Cars_fit!$B$2+H684*Cars_fit!$C$2+I684*Cars_fit!$D$2+J684*Cars_fit!$E$2+K684*Cars_fit!$F$2</f>
        <v>199431.23326667852</v>
      </c>
      <c r="AA684" s="213">
        <f>(B684-C684*Chls_fit!$B$2-D684*Chls_fit!$C$2-E684*Chls_fit!$D$2-F684*Chls_fit!$E$2)</f>
        <v>462.49566295446675</v>
      </c>
      <c r="AE684" s="36"/>
    </row>
    <row r="685" spans="1:31" x14ac:dyDescent="0.25">
      <c r="A685" s="18">
        <v>623.19999999998402</v>
      </c>
      <c r="B685" s="18">
        <f>single_sample!B685*1000000</f>
        <v>198554.66466893302</v>
      </c>
      <c r="C685" s="35">
        <v>14848</v>
      </c>
      <c r="D685" s="84">
        <v>13954</v>
      </c>
      <c r="E685" s="87">
        <v>9369</v>
      </c>
      <c r="F685" s="36">
        <v>9016</v>
      </c>
      <c r="Y685" s="211">
        <f>(AA685-G685*Cars_fit!$B$2-H685*Cars_fit!$C$2-I685*Cars_fit!$D$2-J685*Cars_fit!$E$2-K685*Cars_fit!$F$2)</f>
        <v>279.77627629368544</v>
      </c>
      <c r="Z685" s="211">
        <f>C685*Chls_fit!$B$2+D685*Chls_fit!$C$2+E685*Chls_fit!$D$2+F685*Chls_fit!$E$2+G685*Cars_fit!$B$2+H685*Cars_fit!$C$2+I685*Cars_fit!$D$2+J685*Cars_fit!$E$2+K685*Cars_fit!$F$2</f>
        <v>198274.88839263935</v>
      </c>
      <c r="AA685" s="213">
        <f>(B685-C685*Chls_fit!$B$2-D685*Chls_fit!$C$2-E685*Chls_fit!$D$2-F685*Chls_fit!$E$2)</f>
        <v>279.77627629368544</v>
      </c>
      <c r="AE685" s="36"/>
    </row>
    <row r="686" spans="1:31" x14ac:dyDescent="0.25">
      <c r="A686" s="18">
        <v>623.59999999998399</v>
      </c>
      <c r="B686" s="18">
        <f>single_sample!B686*1000000</f>
        <v>197408.66901650201</v>
      </c>
      <c r="C686" s="35">
        <v>14744</v>
      </c>
      <c r="D686" s="84">
        <v>13819</v>
      </c>
      <c r="E686" s="87">
        <v>9460</v>
      </c>
      <c r="F686" s="36">
        <v>9111</v>
      </c>
      <c r="Y686" s="211">
        <f>(AA686-G686*Cars_fit!$B$2-H686*Cars_fit!$C$2-I686*Cars_fit!$D$2-J686*Cars_fit!$E$2-K686*Cars_fit!$F$2)</f>
        <v>540.87672691111402</v>
      </c>
      <c r="Z686" s="211">
        <f>C686*Chls_fit!$B$2+D686*Chls_fit!$C$2+E686*Chls_fit!$D$2+F686*Chls_fit!$E$2+G686*Cars_fit!$B$2+H686*Cars_fit!$C$2+I686*Cars_fit!$D$2+J686*Cars_fit!$E$2+K686*Cars_fit!$F$2</f>
        <v>196867.7922895909</v>
      </c>
      <c r="AA686" s="213">
        <f>(B686-C686*Chls_fit!$B$2-D686*Chls_fit!$C$2-E686*Chls_fit!$D$2-F686*Chls_fit!$E$2)</f>
        <v>540.87672691111402</v>
      </c>
      <c r="AE686" s="36"/>
    </row>
    <row r="687" spans="1:31" x14ac:dyDescent="0.25">
      <c r="A687" s="18">
        <v>623.99999999998397</v>
      </c>
      <c r="B687" s="18">
        <f>single_sample!B687*1000000</f>
        <v>195742.36057090998</v>
      </c>
      <c r="C687" s="35">
        <v>14647</v>
      </c>
      <c r="D687" s="84">
        <v>13689</v>
      </c>
      <c r="E687" s="87">
        <v>9541</v>
      </c>
      <c r="F687" s="36">
        <v>9250</v>
      </c>
      <c r="Y687" s="211">
        <f>(AA687-G687*Cars_fit!$B$2-H687*Cars_fit!$C$2-I687*Cars_fit!$D$2-J687*Cars_fit!$E$2-K687*Cars_fit!$F$2)</f>
        <v>175.49128887426468</v>
      </c>
      <c r="Z687" s="211">
        <f>C687*Chls_fit!$B$2+D687*Chls_fit!$C$2+E687*Chls_fit!$D$2+F687*Chls_fit!$E$2+G687*Cars_fit!$B$2+H687*Cars_fit!$C$2+I687*Cars_fit!$D$2+J687*Cars_fit!$E$2+K687*Cars_fit!$F$2</f>
        <v>195566.86928203574</v>
      </c>
      <c r="AA687" s="213">
        <f>(B687-C687*Chls_fit!$B$2-D687*Chls_fit!$C$2-E687*Chls_fit!$D$2-F687*Chls_fit!$E$2)</f>
        <v>175.49128887426468</v>
      </c>
      <c r="AE687" s="36"/>
    </row>
    <row r="688" spans="1:31" x14ac:dyDescent="0.25">
      <c r="A688" s="18">
        <v>624.39999999998395</v>
      </c>
      <c r="B688" s="18">
        <f>single_sample!B688*1000000</f>
        <v>194350.204548977</v>
      </c>
      <c r="C688" s="35">
        <v>14567</v>
      </c>
      <c r="D688" s="84">
        <v>13564</v>
      </c>
      <c r="E688" s="87">
        <v>9663</v>
      </c>
      <c r="F688" s="36">
        <v>9366</v>
      </c>
      <c r="Y688" s="211">
        <f>(AA688-G688*Cars_fit!$B$2-H688*Cars_fit!$C$2-I688*Cars_fit!$D$2-J688*Cars_fit!$E$2-K688*Cars_fit!$F$2)</f>
        <v>-63.020320097833064</v>
      </c>
      <c r="Z688" s="211">
        <f>C688*Chls_fit!$B$2+D688*Chls_fit!$C$2+E688*Chls_fit!$D$2+F688*Chls_fit!$E$2+G688*Cars_fit!$B$2+H688*Cars_fit!$C$2+I688*Cars_fit!$D$2+J688*Cars_fit!$E$2+K688*Cars_fit!$F$2</f>
        <v>194413.22486907482</v>
      </c>
      <c r="AA688" s="213">
        <f>(B688-C688*Chls_fit!$B$2-D688*Chls_fit!$C$2-E688*Chls_fit!$D$2-F688*Chls_fit!$E$2)</f>
        <v>-63.020320097833064</v>
      </c>
      <c r="AE688" s="36"/>
    </row>
    <row r="689" spans="1:31" x14ac:dyDescent="0.25">
      <c r="A689" s="18">
        <v>624.79999999998404</v>
      </c>
      <c r="B689" s="18">
        <f>single_sample!B689*1000000</f>
        <v>193125.836968221</v>
      </c>
      <c r="C689" s="35">
        <v>14443</v>
      </c>
      <c r="D689" s="84">
        <v>13397</v>
      </c>
      <c r="E689" s="87">
        <v>9780</v>
      </c>
      <c r="F689" s="36">
        <v>9521</v>
      </c>
      <c r="Y689" s="211">
        <f>(AA689-G689*Cars_fit!$B$2-H689*Cars_fit!$C$2-I689*Cars_fit!$D$2-J689*Cars_fit!$E$2-K689*Cars_fit!$F$2)</f>
        <v>390.85157849916959</v>
      </c>
      <c r="Z689" s="211">
        <f>C689*Chls_fit!$B$2+D689*Chls_fit!$C$2+E689*Chls_fit!$D$2+F689*Chls_fit!$E$2+G689*Cars_fit!$B$2+H689*Cars_fit!$C$2+I689*Cars_fit!$D$2+J689*Cars_fit!$E$2+K689*Cars_fit!$F$2</f>
        <v>192734.98538972184</v>
      </c>
      <c r="AA689" s="213">
        <f>(B689-C689*Chls_fit!$B$2-D689*Chls_fit!$C$2-E689*Chls_fit!$D$2-F689*Chls_fit!$E$2)</f>
        <v>390.85157849916959</v>
      </c>
      <c r="AE689" s="36"/>
    </row>
    <row r="690" spans="1:31" x14ac:dyDescent="0.25">
      <c r="A690" s="18">
        <v>625.19999999998402</v>
      </c>
      <c r="B690" s="18">
        <f>single_sample!B690*1000000</f>
        <v>191737.90142887802</v>
      </c>
      <c r="C690" s="35">
        <v>14326</v>
      </c>
      <c r="D690" s="84">
        <v>13255</v>
      </c>
      <c r="E690" s="87">
        <v>9916</v>
      </c>
      <c r="F690" s="36">
        <v>9690</v>
      </c>
      <c r="Y690" s="211">
        <f>(AA690-G690*Cars_fit!$B$2-H690*Cars_fit!$C$2-I690*Cars_fit!$D$2-J690*Cars_fit!$E$2-K690*Cars_fit!$F$2)</f>
        <v>450.1874632985855</v>
      </c>
      <c r="Z690" s="211">
        <f>C690*Chls_fit!$B$2+D690*Chls_fit!$C$2+E690*Chls_fit!$D$2+F690*Chls_fit!$E$2+G690*Cars_fit!$B$2+H690*Cars_fit!$C$2+I690*Cars_fit!$D$2+J690*Cars_fit!$E$2+K690*Cars_fit!$F$2</f>
        <v>191287.71396557943</v>
      </c>
      <c r="AA690" s="213">
        <f>(B690-C690*Chls_fit!$B$2-D690*Chls_fit!$C$2-E690*Chls_fit!$D$2-F690*Chls_fit!$E$2)</f>
        <v>450.1874632985855</v>
      </c>
      <c r="AE690" s="36"/>
    </row>
    <row r="691" spans="1:31" x14ac:dyDescent="0.25">
      <c r="A691" s="18">
        <v>625.59999999998399</v>
      </c>
      <c r="B691" s="18">
        <f>single_sample!B691*1000000</f>
        <v>190086.18392472202</v>
      </c>
      <c r="C691" s="35">
        <v>14201</v>
      </c>
      <c r="D691" s="84">
        <v>13089</v>
      </c>
      <c r="E691" s="87">
        <v>10055</v>
      </c>
      <c r="F691" s="36">
        <v>9870</v>
      </c>
      <c r="Y691" s="211">
        <f>(AA691-G691*Cars_fit!$B$2-H691*Cars_fit!$C$2-I691*Cars_fit!$D$2-J691*Cars_fit!$E$2-K691*Cars_fit!$F$2)</f>
        <v>442.5762325171554</v>
      </c>
      <c r="Z691" s="211">
        <f>C691*Chls_fit!$B$2+D691*Chls_fit!$C$2+E691*Chls_fit!$D$2+F691*Chls_fit!$E$2+G691*Cars_fit!$B$2+H691*Cars_fit!$C$2+I691*Cars_fit!$D$2+J691*Cars_fit!$E$2+K691*Cars_fit!$F$2</f>
        <v>189643.60769220485</v>
      </c>
      <c r="AA691" s="213">
        <f>(B691-C691*Chls_fit!$B$2-D691*Chls_fit!$C$2-E691*Chls_fit!$D$2-F691*Chls_fit!$E$2)</f>
        <v>442.5762325171554</v>
      </c>
      <c r="AE691" s="36"/>
    </row>
    <row r="692" spans="1:31" x14ac:dyDescent="0.25">
      <c r="A692" s="18">
        <v>625.99999999998397</v>
      </c>
      <c r="B692" s="18">
        <f>single_sample!B692*1000000</f>
        <v>188079.686147728</v>
      </c>
      <c r="C692" s="35">
        <v>14059</v>
      </c>
      <c r="D692" s="84">
        <v>12913</v>
      </c>
      <c r="E692" s="87">
        <v>10212</v>
      </c>
      <c r="F692" s="36">
        <v>10049</v>
      </c>
      <c r="Y692" s="211">
        <f>(AA692-G692*Cars_fit!$B$2-H692*Cars_fit!$C$2-I692*Cars_fit!$D$2-J692*Cars_fit!$E$2-K692*Cars_fit!$F$2)</f>
        <v>242.61628018891406</v>
      </c>
      <c r="Z692" s="211">
        <f>C692*Chls_fit!$B$2+D692*Chls_fit!$C$2+E692*Chls_fit!$D$2+F692*Chls_fit!$E$2+G692*Cars_fit!$B$2+H692*Cars_fit!$C$2+I692*Cars_fit!$D$2+J692*Cars_fit!$E$2+K692*Cars_fit!$F$2</f>
        <v>187837.0698675391</v>
      </c>
      <c r="AA692" s="213">
        <f>(B692-C692*Chls_fit!$B$2-D692*Chls_fit!$C$2-E692*Chls_fit!$D$2-F692*Chls_fit!$E$2)</f>
        <v>242.61628018891406</v>
      </c>
      <c r="AE692" s="36"/>
    </row>
    <row r="693" spans="1:31" x14ac:dyDescent="0.25">
      <c r="A693" s="18">
        <v>626.39999999998395</v>
      </c>
      <c r="B693" s="18">
        <f>single_sample!B693*1000000</f>
        <v>186417.23125131297</v>
      </c>
      <c r="C693" s="35">
        <v>13900</v>
      </c>
      <c r="D693" s="84">
        <v>12753</v>
      </c>
      <c r="E693" s="87">
        <v>10372</v>
      </c>
      <c r="F693" s="36">
        <v>10273</v>
      </c>
      <c r="Y693" s="211">
        <f>(AA693-G693*Cars_fit!$B$2-H693*Cars_fit!$C$2-I693*Cars_fit!$D$2-J693*Cars_fit!$E$2-K693*Cars_fit!$F$2)</f>
        <v>351.34205643125824</v>
      </c>
      <c r="Z693" s="211">
        <f>C693*Chls_fit!$B$2+D693*Chls_fit!$C$2+E693*Chls_fit!$D$2+F693*Chls_fit!$E$2+G693*Cars_fit!$B$2+H693*Cars_fit!$C$2+I693*Cars_fit!$D$2+J693*Cars_fit!$E$2+K693*Cars_fit!$F$2</f>
        <v>186065.88919488172</v>
      </c>
      <c r="AA693" s="213">
        <f>(B693-C693*Chls_fit!$B$2-D693*Chls_fit!$C$2-E693*Chls_fit!$D$2-F693*Chls_fit!$E$2)</f>
        <v>351.34205643125824</v>
      </c>
      <c r="AE693" s="36"/>
    </row>
    <row r="694" spans="1:31" x14ac:dyDescent="0.25">
      <c r="A694" s="18">
        <v>626.79999999998404</v>
      </c>
      <c r="B694" s="18">
        <f>single_sample!B694*1000000</f>
        <v>184868.068277724</v>
      </c>
      <c r="C694" s="35">
        <v>13772</v>
      </c>
      <c r="D694" s="84">
        <v>12588</v>
      </c>
      <c r="E694" s="87">
        <v>10588</v>
      </c>
      <c r="F694" s="36">
        <v>10514</v>
      </c>
      <c r="Y694" s="211">
        <f>(AA694-G694*Cars_fit!$B$2-H694*Cars_fit!$C$2-I694*Cars_fit!$D$2-J694*Cars_fit!$E$2-K694*Cars_fit!$F$2)</f>
        <v>361.37469293329195</v>
      </c>
      <c r="Z694" s="211">
        <f>C694*Chls_fit!$B$2+D694*Chls_fit!$C$2+E694*Chls_fit!$D$2+F694*Chls_fit!$E$2+G694*Cars_fit!$B$2+H694*Cars_fit!$C$2+I694*Cars_fit!$D$2+J694*Cars_fit!$E$2+K694*Cars_fit!$F$2</f>
        <v>184506.69358479072</v>
      </c>
      <c r="AA694" s="213">
        <f>(B694-C694*Chls_fit!$B$2-D694*Chls_fit!$C$2-E694*Chls_fit!$D$2-F694*Chls_fit!$E$2)</f>
        <v>361.37469293329195</v>
      </c>
      <c r="AE694" s="36"/>
    </row>
    <row r="695" spans="1:31" x14ac:dyDescent="0.25">
      <c r="A695" s="18">
        <v>627.19999999998402</v>
      </c>
      <c r="B695" s="18">
        <f>single_sample!B695*1000000</f>
        <v>183042.64267639202</v>
      </c>
      <c r="C695" s="35">
        <v>13612</v>
      </c>
      <c r="D695" s="84">
        <v>12408</v>
      </c>
      <c r="E695" s="87">
        <v>10804</v>
      </c>
      <c r="F695" s="36">
        <v>10796</v>
      </c>
      <c r="Y695" s="211">
        <f>(AA695-G695*Cars_fit!$B$2-H695*Cars_fit!$C$2-I695*Cars_fit!$D$2-J695*Cars_fit!$E$2-K695*Cars_fit!$F$2)</f>
        <v>362.51033380593071</v>
      </c>
      <c r="Z695" s="211">
        <f>C695*Chls_fit!$B$2+D695*Chls_fit!$C$2+E695*Chls_fit!$D$2+F695*Chls_fit!$E$2+G695*Cars_fit!$B$2+H695*Cars_fit!$C$2+I695*Cars_fit!$D$2+J695*Cars_fit!$E$2+K695*Cars_fit!$F$2</f>
        <v>182680.13234258606</v>
      </c>
      <c r="AA695" s="213">
        <f>(B695-C695*Chls_fit!$B$2-D695*Chls_fit!$C$2-E695*Chls_fit!$D$2-F695*Chls_fit!$E$2)</f>
        <v>362.51033380593071</v>
      </c>
      <c r="AE695" s="36"/>
    </row>
    <row r="696" spans="1:31" x14ac:dyDescent="0.25">
      <c r="A696" s="18">
        <v>627.59999999998399</v>
      </c>
      <c r="B696" s="18">
        <f>single_sample!B696*1000000</f>
        <v>181344.86403134701</v>
      </c>
      <c r="C696" s="35">
        <v>13455</v>
      </c>
      <c r="D696" s="84">
        <v>12243</v>
      </c>
      <c r="E696" s="87">
        <v>11018</v>
      </c>
      <c r="F696" s="36">
        <v>11077</v>
      </c>
      <c r="Y696" s="211">
        <f>(AA696-G696*Cars_fit!$B$2-H696*Cars_fit!$C$2-I696*Cars_fit!$D$2-J696*Cars_fit!$E$2-K696*Cars_fit!$F$2)</f>
        <v>376.25643458240484</v>
      </c>
      <c r="Z696" s="211">
        <f>C696*Chls_fit!$B$2+D696*Chls_fit!$C$2+E696*Chls_fit!$D$2+F696*Chls_fit!$E$2+G696*Cars_fit!$B$2+H696*Cars_fit!$C$2+I696*Cars_fit!$D$2+J696*Cars_fit!$E$2+K696*Cars_fit!$F$2</f>
        <v>180968.6075967646</v>
      </c>
      <c r="AA696" s="213">
        <f>(B696-C696*Chls_fit!$B$2-D696*Chls_fit!$C$2-E696*Chls_fit!$D$2-F696*Chls_fit!$E$2)</f>
        <v>376.25643458240484</v>
      </c>
      <c r="AE696" s="36"/>
    </row>
    <row r="697" spans="1:31" x14ac:dyDescent="0.25">
      <c r="A697" s="18">
        <v>627.99999999998397</v>
      </c>
      <c r="B697" s="18">
        <f>single_sample!B697*1000000</f>
        <v>179635.78882929301</v>
      </c>
      <c r="C697" s="35">
        <v>13305</v>
      </c>
      <c r="D697" s="84">
        <v>12071</v>
      </c>
      <c r="E697" s="87">
        <v>11280</v>
      </c>
      <c r="F697" s="36">
        <v>11398</v>
      </c>
      <c r="Y697" s="211">
        <f>(AA697-G697*Cars_fit!$B$2-H697*Cars_fit!$C$2-I697*Cars_fit!$D$2-J697*Cars_fit!$E$2-K697*Cars_fit!$F$2)</f>
        <v>317.98312463761613</v>
      </c>
      <c r="Z697" s="211">
        <f>C697*Chls_fit!$B$2+D697*Chls_fit!$C$2+E697*Chls_fit!$D$2+F697*Chls_fit!$E$2+G697*Cars_fit!$B$2+H697*Cars_fit!$C$2+I697*Cars_fit!$D$2+J697*Cars_fit!$E$2+K697*Cars_fit!$F$2</f>
        <v>179317.80570465539</v>
      </c>
      <c r="AA697" s="213">
        <f>(B697-C697*Chls_fit!$B$2-D697*Chls_fit!$C$2-E697*Chls_fit!$D$2-F697*Chls_fit!$E$2)</f>
        <v>317.98312463761613</v>
      </c>
      <c r="AE697" s="36"/>
    </row>
    <row r="698" spans="1:31" x14ac:dyDescent="0.25">
      <c r="A698" s="18">
        <v>628.39999999998395</v>
      </c>
      <c r="B698" s="18">
        <f>single_sample!B698*1000000</f>
        <v>178179.37071793099</v>
      </c>
      <c r="C698" s="35">
        <v>13160</v>
      </c>
      <c r="D698" s="84">
        <v>11901</v>
      </c>
      <c r="E698" s="87">
        <v>11559</v>
      </c>
      <c r="F698" s="36">
        <v>11744</v>
      </c>
      <c r="Y698" s="211">
        <f>(AA698-G698*Cars_fit!$B$2-H698*Cars_fit!$C$2-I698*Cars_fit!$D$2-J698*Cars_fit!$E$2-K698*Cars_fit!$F$2)</f>
        <v>436.890468109008</v>
      </c>
      <c r="Z698" s="211">
        <f>C698*Chls_fit!$B$2+D698*Chls_fit!$C$2+E698*Chls_fit!$D$2+F698*Chls_fit!$E$2+G698*Cars_fit!$B$2+H698*Cars_fit!$C$2+I698*Cars_fit!$D$2+J698*Cars_fit!$E$2+K698*Cars_fit!$F$2</f>
        <v>177742.48024982197</v>
      </c>
      <c r="AA698" s="213">
        <f>(B698-C698*Chls_fit!$B$2-D698*Chls_fit!$C$2-E698*Chls_fit!$D$2-F698*Chls_fit!$E$2)</f>
        <v>436.890468109008</v>
      </c>
      <c r="AE698" s="36"/>
    </row>
    <row r="699" spans="1:31" x14ac:dyDescent="0.25">
      <c r="A699" s="18">
        <v>628.79999999998404</v>
      </c>
      <c r="B699" s="18">
        <f>single_sample!B699*1000000</f>
        <v>176119.97882094901</v>
      </c>
      <c r="C699" s="35">
        <v>13016</v>
      </c>
      <c r="D699" s="84">
        <v>11750</v>
      </c>
      <c r="E699" s="87">
        <v>11879</v>
      </c>
      <c r="F699" s="36">
        <v>12127</v>
      </c>
      <c r="Y699" s="211">
        <f>(AA699-G699*Cars_fit!$B$2-H699*Cars_fit!$C$2-I699*Cars_fit!$D$2-J699*Cars_fit!$E$2-K699*Cars_fit!$F$2)</f>
        <v>-233.26421122828106</v>
      </c>
      <c r="Z699" s="211">
        <f>C699*Chls_fit!$B$2+D699*Chls_fit!$C$2+E699*Chls_fit!$D$2+F699*Chls_fit!$E$2+G699*Cars_fit!$B$2+H699*Cars_fit!$C$2+I699*Cars_fit!$D$2+J699*Cars_fit!$E$2+K699*Cars_fit!$F$2</f>
        <v>176353.24303217727</v>
      </c>
      <c r="AA699" s="213">
        <f>(B699-C699*Chls_fit!$B$2-D699*Chls_fit!$C$2-E699*Chls_fit!$D$2-F699*Chls_fit!$E$2)</f>
        <v>-233.26421122828106</v>
      </c>
      <c r="AE699" s="36"/>
    </row>
    <row r="700" spans="1:31" x14ac:dyDescent="0.25">
      <c r="A700" s="18">
        <v>629.19999999998402</v>
      </c>
      <c r="B700" s="18">
        <f>single_sample!B700*1000000</f>
        <v>174964.241344671</v>
      </c>
      <c r="C700" s="35">
        <v>12839</v>
      </c>
      <c r="D700" s="84">
        <v>11568</v>
      </c>
      <c r="E700" s="87">
        <v>12177</v>
      </c>
      <c r="F700" s="36">
        <v>12529</v>
      </c>
      <c r="Y700" s="211">
        <f>(AA700-G700*Cars_fit!$B$2-H700*Cars_fit!$C$2-I700*Cars_fit!$D$2-J700*Cars_fit!$E$2-K700*Cars_fit!$F$2)</f>
        <v>410.08818826093011</v>
      </c>
      <c r="Z700" s="211">
        <f>C700*Chls_fit!$B$2+D700*Chls_fit!$C$2+E700*Chls_fit!$D$2+F700*Chls_fit!$E$2+G700*Cars_fit!$B$2+H700*Cars_fit!$C$2+I700*Cars_fit!$D$2+J700*Cars_fit!$E$2+K700*Cars_fit!$F$2</f>
        <v>174554.15315641009</v>
      </c>
      <c r="AA700" s="213">
        <f>(B700-C700*Chls_fit!$B$2-D700*Chls_fit!$C$2-E700*Chls_fit!$D$2-F700*Chls_fit!$E$2)</f>
        <v>410.08818826093011</v>
      </c>
      <c r="AE700" s="36"/>
    </row>
    <row r="701" spans="1:31" x14ac:dyDescent="0.25">
      <c r="A701" s="18">
        <v>629.59999999998399</v>
      </c>
      <c r="B701" s="18">
        <f>single_sample!B701*1000000</f>
        <v>173673.532045147</v>
      </c>
      <c r="C701" s="35">
        <v>12684</v>
      </c>
      <c r="D701" s="84">
        <v>11422</v>
      </c>
      <c r="E701" s="87">
        <v>12552</v>
      </c>
      <c r="F701" s="36">
        <v>12965</v>
      </c>
      <c r="Y701" s="211">
        <f>(AA701-G701*Cars_fit!$B$2-H701*Cars_fit!$C$2-I701*Cars_fit!$D$2-J701*Cars_fit!$E$2-K701*Cars_fit!$F$2)</f>
        <v>468.31834714852994</v>
      </c>
      <c r="Z701" s="211">
        <f>C701*Chls_fit!$B$2+D701*Chls_fit!$C$2+E701*Chls_fit!$D$2+F701*Chls_fit!$E$2+G701*Cars_fit!$B$2+H701*Cars_fit!$C$2+I701*Cars_fit!$D$2+J701*Cars_fit!$E$2+K701*Cars_fit!$F$2</f>
        <v>173205.21369799849</v>
      </c>
      <c r="AA701" s="213">
        <f>(B701-C701*Chls_fit!$B$2-D701*Chls_fit!$C$2-E701*Chls_fit!$D$2-F701*Chls_fit!$E$2)</f>
        <v>468.31834714852994</v>
      </c>
      <c r="AE701" s="36"/>
    </row>
    <row r="702" spans="1:31" x14ac:dyDescent="0.25">
      <c r="A702" s="18">
        <v>629.99999999998397</v>
      </c>
      <c r="B702" s="18">
        <f>single_sample!B702*1000000</f>
        <v>172204.32240506102</v>
      </c>
      <c r="C702" s="35">
        <v>12534</v>
      </c>
      <c r="D702" s="84">
        <v>11262</v>
      </c>
      <c r="E702" s="87">
        <v>12932</v>
      </c>
      <c r="F702" s="36">
        <v>13429</v>
      </c>
      <c r="Y702" s="211">
        <f>(AA702-G702*Cars_fit!$B$2-H702*Cars_fit!$C$2-I702*Cars_fit!$D$2-J702*Cars_fit!$E$2-K702*Cars_fit!$F$2)</f>
        <v>382.3302981865545</v>
      </c>
      <c r="Z702" s="211">
        <f>C702*Chls_fit!$B$2+D702*Chls_fit!$C$2+E702*Chls_fit!$D$2+F702*Chls_fit!$E$2+G702*Cars_fit!$B$2+H702*Cars_fit!$C$2+I702*Cars_fit!$D$2+J702*Cars_fit!$E$2+K702*Cars_fit!$F$2</f>
        <v>171821.99210687444</v>
      </c>
      <c r="AA702" s="213">
        <f>(B702-C702*Chls_fit!$B$2-D702*Chls_fit!$C$2-E702*Chls_fit!$D$2-F702*Chls_fit!$E$2)</f>
        <v>382.3302981865545</v>
      </c>
      <c r="AE702" s="36"/>
    </row>
    <row r="703" spans="1:31" x14ac:dyDescent="0.25">
      <c r="A703" s="18">
        <v>630.39999999998395</v>
      </c>
      <c r="B703" s="18">
        <f>single_sample!B703*1000000</f>
        <v>170643.09876541002</v>
      </c>
      <c r="C703" s="35">
        <v>12394</v>
      </c>
      <c r="D703" s="84">
        <v>11120</v>
      </c>
      <c r="E703" s="87">
        <v>13346</v>
      </c>
      <c r="F703" s="36">
        <v>13969</v>
      </c>
      <c r="Y703" s="211">
        <f>(AA703-G703*Cars_fit!$B$2-H703*Cars_fit!$C$2-I703*Cars_fit!$D$2-J703*Cars_fit!$E$2-K703*Cars_fit!$F$2)</f>
        <v>-59.170251261488374</v>
      </c>
      <c r="Z703" s="211">
        <f>C703*Chls_fit!$B$2+D703*Chls_fit!$C$2+E703*Chls_fit!$D$2+F703*Chls_fit!$E$2+G703*Cars_fit!$B$2+H703*Cars_fit!$C$2+I703*Cars_fit!$D$2+J703*Cars_fit!$E$2+K703*Cars_fit!$F$2</f>
        <v>170702.26901667152</v>
      </c>
      <c r="AA703" s="213">
        <f>(B703-C703*Chls_fit!$B$2-D703*Chls_fit!$C$2-E703*Chls_fit!$D$2-F703*Chls_fit!$E$2)</f>
        <v>-59.170251261488374</v>
      </c>
      <c r="AE703" s="36"/>
    </row>
    <row r="704" spans="1:31" x14ac:dyDescent="0.25">
      <c r="A704" s="18">
        <v>630.79999999998404</v>
      </c>
      <c r="B704" s="18">
        <f>single_sample!B704*1000000</f>
        <v>169585.27345618902</v>
      </c>
      <c r="C704" s="35">
        <v>12261</v>
      </c>
      <c r="D704" s="84">
        <v>10983</v>
      </c>
      <c r="E704" s="87">
        <v>13787</v>
      </c>
      <c r="F704" s="36">
        <v>14503</v>
      </c>
      <c r="Y704" s="211">
        <f>(AA704-G704*Cars_fit!$B$2-H704*Cars_fit!$C$2-I704*Cars_fit!$D$2-J704*Cars_fit!$E$2-K704*Cars_fit!$F$2)</f>
        <v>-86.283553164845216</v>
      </c>
      <c r="Z704" s="211">
        <f>C704*Chls_fit!$B$2+D704*Chls_fit!$C$2+E704*Chls_fit!$D$2+F704*Chls_fit!$E$2+G704*Cars_fit!$B$2+H704*Cars_fit!$C$2+I704*Cars_fit!$D$2+J704*Cars_fit!$E$2+K704*Cars_fit!$F$2</f>
        <v>169671.55700935386</v>
      </c>
      <c r="AA704" s="213">
        <f>(B704-C704*Chls_fit!$B$2-D704*Chls_fit!$C$2-E704*Chls_fit!$D$2-F704*Chls_fit!$E$2)</f>
        <v>-86.283553164845216</v>
      </c>
      <c r="AE704" s="36"/>
    </row>
    <row r="705" spans="1:31" x14ac:dyDescent="0.25">
      <c r="A705" s="18">
        <v>631.19999999998402</v>
      </c>
      <c r="B705" s="18">
        <f>single_sample!B705*1000000</f>
        <v>168905.22582821798</v>
      </c>
      <c r="C705" s="35">
        <v>12102</v>
      </c>
      <c r="D705" s="84">
        <v>10847</v>
      </c>
      <c r="E705" s="87">
        <v>14263</v>
      </c>
      <c r="F705" s="36">
        <v>15082</v>
      </c>
      <c r="Y705" s="211">
        <f>(AA705-G705*Cars_fit!$B$2-H705*Cars_fit!$C$2-I705*Cars_fit!$D$2-J705*Cars_fit!$E$2-K705*Cars_fit!$F$2)</f>
        <v>364.03069699023945</v>
      </c>
      <c r="Z705" s="211">
        <f>C705*Chls_fit!$B$2+D705*Chls_fit!$C$2+E705*Chls_fit!$D$2+F705*Chls_fit!$E$2+G705*Cars_fit!$B$2+H705*Cars_fit!$C$2+I705*Cars_fit!$D$2+J705*Cars_fit!$E$2+K705*Cars_fit!$F$2</f>
        <v>168541.19513122775</v>
      </c>
      <c r="AA705" s="213">
        <f>(B705-C705*Chls_fit!$B$2-D705*Chls_fit!$C$2-E705*Chls_fit!$D$2-F705*Chls_fit!$E$2)</f>
        <v>364.03069699023945</v>
      </c>
      <c r="AE705" s="36"/>
    </row>
    <row r="706" spans="1:31" x14ac:dyDescent="0.25">
      <c r="A706" s="18">
        <v>631.59999999998399</v>
      </c>
      <c r="B706" s="18">
        <f>single_sample!B706*1000000</f>
        <v>167639.62279802799</v>
      </c>
      <c r="C706" s="35">
        <v>11953</v>
      </c>
      <c r="D706" s="84">
        <v>10704</v>
      </c>
      <c r="E706" s="87">
        <v>14752</v>
      </c>
      <c r="F706" s="36">
        <v>15687</v>
      </c>
      <c r="Y706" s="211">
        <f>(AA706-G706*Cars_fit!$B$2-H706*Cars_fit!$C$2-I706*Cars_fit!$D$2-J706*Cars_fit!$E$2-K706*Cars_fit!$F$2)</f>
        <v>182.27922596700591</v>
      </c>
      <c r="Z706" s="211">
        <f>C706*Chls_fit!$B$2+D706*Chls_fit!$C$2+E706*Chls_fit!$D$2+F706*Chls_fit!$E$2+G706*Cars_fit!$B$2+H706*Cars_fit!$C$2+I706*Cars_fit!$D$2+J706*Cars_fit!$E$2+K706*Cars_fit!$F$2</f>
        <v>167457.34357206099</v>
      </c>
      <c r="AA706" s="213">
        <f>(B706-C706*Chls_fit!$B$2-D706*Chls_fit!$C$2-E706*Chls_fit!$D$2-F706*Chls_fit!$E$2)</f>
        <v>182.27922596700591</v>
      </c>
      <c r="AE706" s="36"/>
    </row>
    <row r="707" spans="1:31" x14ac:dyDescent="0.25">
      <c r="A707" s="18">
        <v>631.99999999998397</v>
      </c>
      <c r="B707" s="18">
        <f>single_sample!B707*1000000</f>
        <v>166735.22399261</v>
      </c>
      <c r="C707" s="35">
        <v>11835</v>
      </c>
      <c r="D707" s="84">
        <v>10587</v>
      </c>
      <c r="E707" s="87">
        <v>15302</v>
      </c>
      <c r="F707" s="36">
        <v>16336</v>
      </c>
      <c r="Y707" s="211">
        <f>(AA707-G707*Cars_fit!$B$2-H707*Cars_fit!$C$2-I707*Cars_fit!$D$2-J707*Cars_fit!$E$2-K707*Cars_fit!$F$2)</f>
        <v>-77.945272704215313</v>
      </c>
      <c r="Z707" s="211">
        <f>C707*Chls_fit!$B$2+D707*Chls_fit!$C$2+E707*Chls_fit!$D$2+F707*Chls_fit!$E$2+G707*Cars_fit!$B$2+H707*Cars_fit!$C$2+I707*Cars_fit!$D$2+J707*Cars_fit!$E$2+K707*Cars_fit!$F$2</f>
        <v>166813.16926531421</v>
      </c>
      <c r="AA707" s="213">
        <f>(B707-C707*Chls_fit!$B$2-D707*Chls_fit!$C$2-E707*Chls_fit!$D$2-F707*Chls_fit!$E$2)</f>
        <v>-77.945272704215313</v>
      </c>
      <c r="AE707" s="36"/>
    </row>
    <row r="708" spans="1:31" x14ac:dyDescent="0.25">
      <c r="A708" s="18">
        <v>632.39999999998395</v>
      </c>
      <c r="B708" s="18">
        <f>single_sample!B708*1000000</f>
        <v>165987.48606659501</v>
      </c>
      <c r="C708" s="35">
        <v>11699</v>
      </c>
      <c r="D708" s="84">
        <v>10486</v>
      </c>
      <c r="E708" s="87">
        <v>15868</v>
      </c>
      <c r="F708" s="36">
        <v>17050</v>
      </c>
      <c r="Y708" s="211">
        <f>(AA708-G708*Cars_fit!$B$2-H708*Cars_fit!$C$2-I708*Cars_fit!$D$2-J708*Cars_fit!$E$2-K708*Cars_fit!$F$2)</f>
        <v>-234.79758238073373</v>
      </c>
      <c r="Z708" s="211">
        <f>C708*Chls_fit!$B$2+D708*Chls_fit!$C$2+E708*Chls_fit!$D$2+F708*Chls_fit!$E$2+G708*Cars_fit!$B$2+H708*Cars_fit!$C$2+I708*Cars_fit!$D$2+J708*Cars_fit!$E$2+K708*Cars_fit!$F$2</f>
        <v>166222.28364897575</v>
      </c>
      <c r="AA708" s="213">
        <f>(B708-C708*Chls_fit!$B$2-D708*Chls_fit!$C$2-E708*Chls_fit!$D$2-F708*Chls_fit!$E$2)</f>
        <v>-234.79758238073373</v>
      </c>
      <c r="AE708" s="36"/>
    </row>
    <row r="709" spans="1:31" x14ac:dyDescent="0.25">
      <c r="A709" s="18">
        <v>632.79999999998404</v>
      </c>
      <c r="B709" s="18">
        <f>single_sample!B709*1000000</f>
        <v>165777.80659210999</v>
      </c>
      <c r="C709" s="35">
        <v>11572</v>
      </c>
      <c r="D709" s="84">
        <v>10411</v>
      </c>
      <c r="E709" s="87">
        <v>16464</v>
      </c>
      <c r="F709" s="36">
        <v>17799</v>
      </c>
      <c r="Y709" s="211">
        <f>(AA709-G709*Cars_fit!$B$2-H709*Cars_fit!$C$2-I709*Cars_fit!$D$2-J709*Cars_fit!$E$2-K709*Cars_fit!$F$2)</f>
        <v>-127.55245134126926</v>
      </c>
      <c r="Z709" s="211">
        <f>C709*Chls_fit!$B$2+D709*Chls_fit!$C$2+E709*Chls_fit!$D$2+F709*Chls_fit!$E$2+G709*Cars_fit!$B$2+H709*Cars_fit!$C$2+I709*Cars_fit!$D$2+J709*Cars_fit!$E$2+K709*Cars_fit!$F$2</f>
        <v>165905.35904345126</v>
      </c>
      <c r="AA709" s="213">
        <f>(B709-C709*Chls_fit!$B$2-D709*Chls_fit!$C$2-E709*Chls_fit!$D$2-F709*Chls_fit!$E$2)</f>
        <v>-127.55245134126926</v>
      </c>
      <c r="AE709" s="36"/>
    </row>
    <row r="710" spans="1:31" x14ac:dyDescent="0.25">
      <c r="A710" s="18">
        <v>633.19999999998402</v>
      </c>
      <c r="B710" s="18">
        <f>single_sample!B710*1000000</f>
        <v>165346.70799861202</v>
      </c>
      <c r="C710" s="35">
        <v>11462</v>
      </c>
      <c r="D710" s="84">
        <v>10309</v>
      </c>
      <c r="E710" s="87">
        <v>17098</v>
      </c>
      <c r="F710" s="36">
        <v>18567</v>
      </c>
      <c r="Y710" s="211">
        <f>(AA710-G710*Cars_fit!$B$2-H710*Cars_fit!$C$2-I710*Cars_fit!$D$2-J710*Cars_fit!$E$2-K710*Cars_fit!$F$2)</f>
        <v>-211.64212172479893</v>
      </c>
      <c r="Z710" s="211">
        <f>C710*Chls_fit!$B$2+D710*Chls_fit!$C$2+E710*Chls_fit!$D$2+F710*Chls_fit!$E$2+G710*Cars_fit!$B$2+H710*Cars_fit!$C$2+I710*Cars_fit!$D$2+J710*Cars_fit!$E$2+K710*Cars_fit!$F$2</f>
        <v>165558.35012033684</v>
      </c>
      <c r="AA710" s="213">
        <f>(B710-C710*Chls_fit!$B$2-D710*Chls_fit!$C$2-E710*Chls_fit!$D$2-F710*Chls_fit!$E$2)</f>
        <v>-211.64212172479893</v>
      </c>
      <c r="AE710" s="36"/>
    </row>
    <row r="711" spans="1:31" x14ac:dyDescent="0.25">
      <c r="A711" s="18">
        <v>633.59999999998399</v>
      </c>
      <c r="B711" s="18">
        <f>single_sample!B711*1000000</f>
        <v>165286.762592888</v>
      </c>
      <c r="C711" s="35">
        <v>11345</v>
      </c>
      <c r="D711" s="84">
        <v>10231</v>
      </c>
      <c r="E711" s="87">
        <v>17779</v>
      </c>
      <c r="F711" s="36">
        <v>19398</v>
      </c>
      <c r="Y711" s="211">
        <f>(AA711-G711*Cars_fit!$B$2-H711*Cars_fit!$C$2-I711*Cars_fit!$D$2-J711*Cars_fit!$E$2-K711*Cars_fit!$F$2)</f>
        <v>-117.51624815691139</v>
      </c>
      <c r="Z711" s="211">
        <f>C711*Chls_fit!$B$2+D711*Chls_fit!$C$2+E711*Chls_fit!$D$2+F711*Chls_fit!$E$2+G711*Cars_fit!$B$2+H711*Cars_fit!$C$2+I711*Cars_fit!$D$2+J711*Cars_fit!$E$2+K711*Cars_fit!$F$2</f>
        <v>165404.2788410449</v>
      </c>
      <c r="AA711" s="213">
        <f>(B711-C711*Chls_fit!$B$2-D711*Chls_fit!$C$2-E711*Chls_fit!$D$2-F711*Chls_fit!$E$2)</f>
        <v>-117.51624815691139</v>
      </c>
      <c r="AE711" s="36"/>
    </row>
    <row r="712" spans="1:31" x14ac:dyDescent="0.25">
      <c r="A712" s="18">
        <v>633.99999999998397</v>
      </c>
      <c r="B712" s="18">
        <f>single_sample!B712*1000000</f>
        <v>164950.471210163</v>
      </c>
      <c r="C712" s="35">
        <v>11278</v>
      </c>
      <c r="D712" s="84">
        <v>10167</v>
      </c>
      <c r="E712" s="87">
        <v>18483</v>
      </c>
      <c r="F712" s="36">
        <v>20255</v>
      </c>
      <c r="Y712" s="211">
        <f>(AA712-G712*Cars_fit!$B$2-H712*Cars_fit!$C$2-I712*Cars_fit!$D$2-J712*Cars_fit!$E$2-K712*Cars_fit!$F$2)</f>
        <v>-742.73999365483905</v>
      </c>
      <c r="Z712" s="211">
        <f>C712*Chls_fit!$B$2+D712*Chls_fit!$C$2+E712*Chls_fit!$D$2+F712*Chls_fit!$E$2+G712*Cars_fit!$B$2+H712*Cars_fit!$C$2+I712*Cars_fit!$D$2+J712*Cars_fit!$E$2+K712*Cars_fit!$F$2</f>
        <v>165693.21120381786</v>
      </c>
      <c r="AA712" s="213">
        <f>(B712-C712*Chls_fit!$B$2-D712*Chls_fit!$C$2-E712*Chls_fit!$D$2-F712*Chls_fit!$E$2)</f>
        <v>-742.73999365483905</v>
      </c>
      <c r="AE712" s="36"/>
    </row>
    <row r="713" spans="1:31" x14ac:dyDescent="0.25">
      <c r="A713" s="18">
        <v>634.39999999998395</v>
      </c>
      <c r="B713" s="18">
        <f>single_sample!B713*1000000</f>
        <v>165372.86914148499</v>
      </c>
      <c r="C713" s="35">
        <v>11191</v>
      </c>
      <c r="D713" s="84">
        <v>10105</v>
      </c>
      <c r="E713" s="87">
        <v>19223</v>
      </c>
      <c r="F713" s="36">
        <v>21146</v>
      </c>
      <c r="Y713" s="211">
        <f>(AA713-G713*Cars_fit!$B$2-H713*Cars_fit!$C$2-I713*Cars_fit!$D$2-J713*Cars_fit!$E$2-K713*Cars_fit!$F$2)</f>
        <v>-545.85362857970904</v>
      </c>
      <c r="Z713" s="211">
        <f>C713*Chls_fit!$B$2+D713*Chls_fit!$C$2+E713*Chls_fit!$D$2+F713*Chls_fit!$E$2+G713*Cars_fit!$B$2+H713*Cars_fit!$C$2+I713*Cars_fit!$D$2+J713*Cars_fit!$E$2+K713*Cars_fit!$F$2</f>
        <v>165918.72277006472</v>
      </c>
      <c r="AA713" s="213">
        <f>(B713-C713*Chls_fit!$B$2-D713*Chls_fit!$C$2-E713*Chls_fit!$D$2-F713*Chls_fit!$E$2)</f>
        <v>-545.85362857970904</v>
      </c>
      <c r="AE713" s="36"/>
    </row>
    <row r="714" spans="1:31" x14ac:dyDescent="0.25">
      <c r="A714" s="18">
        <v>634.79999999998404</v>
      </c>
      <c r="B714" s="18">
        <f>single_sample!B714*1000000</f>
        <v>165809.60247693898</v>
      </c>
      <c r="C714" s="35">
        <v>11106</v>
      </c>
      <c r="D714" s="84">
        <v>10058</v>
      </c>
      <c r="E714" s="87">
        <v>20012</v>
      </c>
      <c r="F714" s="36">
        <v>22082</v>
      </c>
      <c r="Y714" s="211">
        <f>(AA714-G714*Cars_fit!$B$2-H714*Cars_fit!$C$2-I714*Cars_fit!$D$2-J714*Cars_fit!$E$2-K714*Cars_fit!$F$2)</f>
        <v>-512.32626929306207</v>
      </c>
      <c r="Z714" s="211">
        <f>C714*Chls_fit!$B$2+D714*Chls_fit!$C$2+E714*Chls_fit!$D$2+F714*Chls_fit!$E$2+G714*Cars_fit!$B$2+H714*Cars_fit!$C$2+I714*Cars_fit!$D$2+J714*Cars_fit!$E$2+K714*Cars_fit!$F$2</f>
        <v>166321.92874623204</v>
      </c>
      <c r="AA714" s="213">
        <f>(B714-C714*Chls_fit!$B$2-D714*Chls_fit!$C$2-E714*Chls_fit!$D$2-F714*Chls_fit!$E$2)</f>
        <v>-512.32626929306207</v>
      </c>
      <c r="AE714" s="36"/>
    </row>
    <row r="715" spans="1:31" x14ac:dyDescent="0.25">
      <c r="A715" s="18">
        <v>635.19999999998402</v>
      </c>
      <c r="B715" s="18">
        <f>single_sample!B715*1000000</f>
        <v>166577.38932910902</v>
      </c>
      <c r="C715" s="35">
        <v>11023</v>
      </c>
      <c r="D715" s="84">
        <v>10037</v>
      </c>
      <c r="E715" s="87">
        <v>20823</v>
      </c>
      <c r="F715" s="36">
        <v>23065</v>
      </c>
      <c r="Y715" s="211">
        <f>(AA715-G715*Cars_fit!$B$2-H715*Cars_fit!$C$2-I715*Cars_fit!$D$2-J715*Cars_fit!$E$2-K715*Cars_fit!$F$2)</f>
        <v>-382.12560810523064</v>
      </c>
      <c r="Z715" s="211">
        <f>C715*Chls_fit!$B$2+D715*Chls_fit!$C$2+E715*Chls_fit!$D$2+F715*Chls_fit!$E$2+G715*Cars_fit!$B$2+H715*Cars_fit!$C$2+I715*Cars_fit!$D$2+J715*Cars_fit!$E$2+K715*Cars_fit!$F$2</f>
        <v>166959.51493721426</v>
      </c>
      <c r="AA715" s="213">
        <f>(B715-C715*Chls_fit!$B$2-D715*Chls_fit!$C$2-E715*Chls_fit!$D$2-F715*Chls_fit!$E$2)</f>
        <v>-382.12560810523064</v>
      </c>
      <c r="AE715" s="36"/>
    </row>
    <row r="716" spans="1:31" x14ac:dyDescent="0.25">
      <c r="A716" s="18">
        <v>635.59999999998399</v>
      </c>
      <c r="B716" s="18">
        <f>single_sample!B716*1000000</f>
        <v>167489.97552306499</v>
      </c>
      <c r="C716" s="35">
        <v>10980</v>
      </c>
      <c r="D716" s="84">
        <v>10008</v>
      </c>
      <c r="E716" s="87">
        <v>21691</v>
      </c>
      <c r="F716" s="36">
        <v>24084</v>
      </c>
      <c r="Y716" s="211">
        <f>(AA716-G716*Cars_fit!$B$2-H716*Cars_fit!$C$2-I716*Cars_fit!$D$2-J716*Cars_fit!$E$2-K716*Cars_fit!$F$2)</f>
        <v>-372.31900911862613</v>
      </c>
      <c r="Z716" s="211">
        <f>C716*Chls_fit!$B$2+D716*Chls_fit!$C$2+E716*Chls_fit!$D$2+F716*Chls_fit!$E$2+G716*Cars_fit!$B$2+H716*Cars_fit!$C$2+I716*Cars_fit!$D$2+J716*Cars_fit!$E$2+K716*Cars_fit!$F$2</f>
        <v>167862.29453218362</v>
      </c>
      <c r="AA716" s="213">
        <f>(B716-C716*Chls_fit!$B$2-D716*Chls_fit!$C$2-E716*Chls_fit!$D$2-F716*Chls_fit!$E$2)</f>
        <v>-372.31900911862613</v>
      </c>
      <c r="AE716" s="36"/>
    </row>
    <row r="717" spans="1:31" x14ac:dyDescent="0.25">
      <c r="A717" s="18">
        <v>635.99999999998397</v>
      </c>
      <c r="B717" s="18">
        <f>single_sample!B717*1000000</f>
        <v>168681.49815130999</v>
      </c>
      <c r="C717" s="35">
        <v>10928</v>
      </c>
      <c r="D717" s="84">
        <v>9999</v>
      </c>
      <c r="E717" s="87">
        <v>22575</v>
      </c>
      <c r="F717" s="36">
        <v>25140</v>
      </c>
      <c r="Y717" s="211">
        <f>(AA717-G717*Cars_fit!$B$2-H717*Cars_fit!$C$2-I717*Cars_fit!$D$2-J717*Cars_fit!$E$2-K717*Cars_fit!$F$2)</f>
        <v>-197.35488864850413</v>
      </c>
      <c r="Z717" s="211">
        <f>C717*Chls_fit!$B$2+D717*Chls_fit!$C$2+E717*Chls_fit!$D$2+F717*Chls_fit!$E$2+G717*Cars_fit!$B$2+H717*Cars_fit!$C$2+I717*Cars_fit!$D$2+J717*Cars_fit!$E$2+K717*Cars_fit!$F$2</f>
        <v>168878.85303995851</v>
      </c>
      <c r="AA717" s="213">
        <f>(B717-C717*Chls_fit!$B$2-D717*Chls_fit!$C$2-E717*Chls_fit!$D$2-F717*Chls_fit!$E$2)</f>
        <v>-197.35488864850413</v>
      </c>
      <c r="AE717" s="36"/>
    </row>
    <row r="718" spans="1:31" x14ac:dyDescent="0.25">
      <c r="A718" s="18">
        <v>636.39999999998395</v>
      </c>
      <c r="B718" s="18">
        <f>single_sample!B718*1000000</f>
        <v>170322.43288667401</v>
      </c>
      <c r="C718" s="35">
        <v>10907</v>
      </c>
      <c r="D718" s="84">
        <v>10019</v>
      </c>
      <c r="E718" s="87">
        <v>23508</v>
      </c>
      <c r="F718" s="36">
        <v>26211</v>
      </c>
      <c r="Y718" s="211">
        <f>(AA718-G718*Cars_fit!$B$2-H718*Cars_fit!$C$2-I718*Cars_fit!$D$2-J718*Cars_fit!$E$2-K718*Cars_fit!$F$2)</f>
        <v>-1.3994296538294293</v>
      </c>
      <c r="Z718" s="211">
        <f>C718*Chls_fit!$B$2+D718*Chls_fit!$C$2+E718*Chls_fit!$D$2+F718*Chls_fit!$E$2+G718*Cars_fit!$B$2+H718*Cars_fit!$C$2+I718*Cars_fit!$D$2+J718*Cars_fit!$E$2+K718*Cars_fit!$F$2</f>
        <v>170323.83231632787</v>
      </c>
      <c r="AA718" s="213">
        <f>(B718-C718*Chls_fit!$B$2-D718*Chls_fit!$C$2-E718*Chls_fit!$D$2-F718*Chls_fit!$E$2)</f>
        <v>-1.3994296538294293</v>
      </c>
      <c r="AE718" s="36"/>
    </row>
    <row r="719" spans="1:31" x14ac:dyDescent="0.25">
      <c r="A719" s="18">
        <v>636.79999999998404</v>
      </c>
      <c r="B719" s="18">
        <f>single_sample!B719*1000000</f>
        <v>171692.40601053901</v>
      </c>
      <c r="C719" s="35">
        <v>10863</v>
      </c>
      <c r="D719" s="84">
        <v>10043</v>
      </c>
      <c r="E719" s="87">
        <v>24456</v>
      </c>
      <c r="F719" s="36">
        <v>27331</v>
      </c>
      <c r="Y719" s="211">
        <f>(AA719-G719*Cars_fit!$B$2-H719*Cars_fit!$C$2-I719*Cars_fit!$D$2-J719*Cars_fit!$E$2-K719*Cars_fit!$F$2)</f>
        <v>-6.0607649118974223</v>
      </c>
      <c r="Z719" s="211">
        <f>C719*Chls_fit!$B$2+D719*Chls_fit!$C$2+E719*Chls_fit!$D$2+F719*Chls_fit!$E$2+G719*Cars_fit!$B$2+H719*Cars_fit!$C$2+I719*Cars_fit!$D$2+J719*Cars_fit!$E$2+K719*Cars_fit!$F$2</f>
        <v>171698.46677545091</v>
      </c>
      <c r="AA719" s="213">
        <f>(B719-C719*Chls_fit!$B$2-D719*Chls_fit!$C$2-E719*Chls_fit!$D$2-F719*Chls_fit!$E$2)</f>
        <v>-6.0607649118974223</v>
      </c>
      <c r="AE719" s="36"/>
    </row>
    <row r="720" spans="1:31" x14ac:dyDescent="0.25">
      <c r="A720" s="18">
        <v>637.19999999998402</v>
      </c>
      <c r="B720" s="18">
        <f>single_sample!B720*1000000</f>
        <v>173110.63663563199</v>
      </c>
      <c r="C720" s="35">
        <v>10874</v>
      </c>
      <c r="D720" s="84">
        <v>10088</v>
      </c>
      <c r="E720" s="87">
        <v>25471</v>
      </c>
      <c r="F720" s="36">
        <v>28490</v>
      </c>
      <c r="Y720" s="211">
        <f>(AA720-G720*Cars_fit!$B$2-H720*Cars_fit!$C$2-I720*Cars_fit!$D$2-J720*Cars_fit!$E$2-K720*Cars_fit!$F$2)</f>
        <v>-520.8691192453698</v>
      </c>
      <c r="Z720" s="211">
        <f>C720*Chls_fit!$B$2+D720*Chls_fit!$C$2+E720*Chls_fit!$D$2+F720*Chls_fit!$E$2+G720*Cars_fit!$B$2+H720*Cars_fit!$C$2+I720*Cars_fit!$D$2+J720*Cars_fit!$E$2+K720*Cars_fit!$F$2</f>
        <v>173631.50575487735</v>
      </c>
      <c r="AA720" s="213">
        <f>(B720-C720*Chls_fit!$B$2-D720*Chls_fit!$C$2-E720*Chls_fit!$D$2-F720*Chls_fit!$E$2)</f>
        <v>-520.8691192453698</v>
      </c>
      <c r="AE720" s="36"/>
    </row>
    <row r="721" spans="1:31" x14ac:dyDescent="0.25">
      <c r="A721" s="18">
        <v>637.59999999998399</v>
      </c>
      <c r="B721" s="18">
        <f>single_sample!B721*1000000</f>
        <v>175239.97648820898</v>
      </c>
      <c r="C721" s="35">
        <v>10877</v>
      </c>
      <c r="D721" s="84">
        <v>10138</v>
      </c>
      <c r="E721" s="87">
        <v>26467</v>
      </c>
      <c r="F721" s="36">
        <v>29638</v>
      </c>
      <c r="Y721" s="211">
        <f>(AA721-G721*Cars_fit!$B$2-H721*Cars_fit!$C$2-I721*Cars_fit!$D$2-J721*Cars_fit!$E$2-K721*Cars_fit!$F$2)</f>
        <v>-285.95543818754231</v>
      </c>
      <c r="Z721" s="211">
        <f>C721*Chls_fit!$B$2+D721*Chls_fit!$C$2+E721*Chls_fit!$D$2+F721*Chls_fit!$E$2+G721*Cars_fit!$B$2+H721*Cars_fit!$C$2+I721*Cars_fit!$D$2+J721*Cars_fit!$E$2+K721*Cars_fit!$F$2</f>
        <v>175525.93192639656</v>
      </c>
      <c r="AA721" s="213">
        <f>(B721-C721*Chls_fit!$B$2-D721*Chls_fit!$C$2-E721*Chls_fit!$D$2-F721*Chls_fit!$E$2)</f>
        <v>-285.95543818754231</v>
      </c>
      <c r="AE721" s="36"/>
    </row>
    <row r="722" spans="1:31" x14ac:dyDescent="0.25">
      <c r="A722" s="18">
        <v>637.99999999998397</v>
      </c>
      <c r="B722" s="18">
        <f>single_sample!B722*1000000</f>
        <v>177552.04544481501</v>
      </c>
      <c r="C722" s="35">
        <v>10894</v>
      </c>
      <c r="D722" s="84">
        <v>10209</v>
      </c>
      <c r="E722" s="87">
        <v>27516</v>
      </c>
      <c r="F722" s="36">
        <v>30825</v>
      </c>
      <c r="Y722" s="211">
        <f>(AA722-G722*Cars_fit!$B$2-H722*Cars_fit!$C$2-I722*Cars_fit!$D$2-J722*Cars_fit!$E$2-K722*Cars_fit!$F$2)</f>
        <v>-158.78140390401313</v>
      </c>
      <c r="Z722" s="211">
        <f>C722*Chls_fit!$B$2+D722*Chls_fit!$C$2+E722*Chls_fit!$D$2+F722*Chls_fit!$E$2+G722*Cars_fit!$B$2+H722*Cars_fit!$C$2+I722*Cars_fit!$D$2+J722*Cars_fit!$E$2+K722*Cars_fit!$F$2</f>
        <v>177710.82684871904</v>
      </c>
      <c r="AA722" s="213">
        <f>(B722-C722*Chls_fit!$B$2-D722*Chls_fit!$C$2-E722*Chls_fit!$D$2-F722*Chls_fit!$E$2)</f>
        <v>-158.78140390401313</v>
      </c>
      <c r="AE722" s="36"/>
    </row>
    <row r="723" spans="1:31" x14ac:dyDescent="0.25">
      <c r="A723" s="18">
        <v>638.39999999998395</v>
      </c>
      <c r="B723" s="18">
        <f>single_sample!B723*1000000</f>
        <v>180055.34297508499</v>
      </c>
      <c r="C723" s="35">
        <v>10947</v>
      </c>
      <c r="D723" s="84">
        <v>10296</v>
      </c>
      <c r="E723" s="87">
        <v>28594</v>
      </c>
      <c r="F723" s="36">
        <v>32033</v>
      </c>
      <c r="Y723" s="211">
        <f>(AA723-G723*Cars_fit!$B$2-H723*Cars_fit!$C$2-I723*Cars_fit!$D$2-J723*Cars_fit!$E$2-K723*Cars_fit!$F$2)</f>
        <v>-207.68852908648478</v>
      </c>
      <c r="Z723" s="211">
        <f>C723*Chls_fit!$B$2+D723*Chls_fit!$C$2+E723*Chls_fit!$D$2+F723*Chls_fit!$E$2+G723*Cars_fit!$B$2+H723*Cars_fit!$C$2+I723*Cars_fit!$D$2+J723*Cars_fit!$E$2+K723*Cars_fit!$F$2</f>
        <v>180263.03150417149</v>
      </c>
      <c r="AA723" s="213">
        <f>(B723-C723*Chls_fit!$B$2-D723*Chls_fit!$C$2-E723*Chls_fit!$D$2-F723*Chls_fit!$E$2)</f>
        <v>-207.68852908648478</v>
      </c>
      <c r="AE723" s="36"/>
    </row>
    <row r="724" spans="1:31" x14ac:dyDescent="0.25">
      <c r="A724" s="18">
        <v>638.79999999998404</v>
      </c>
      <c r="B724" s="18">
        <f>single_sample!B724*1000000</f>
        <v>182519.330167459</v>
      </c>
      <c r="C724" s="35">
        <v>11011</v>
      </c>
      <c r="D724" s="84">
        <v>10420</v>
      </c>
      <c r="E724" s="87">
        <v>29662</v>
      </c>
      <c r="F724" s="36">
        <v>33219</v>
      </c>
      <c r="Y724" s="211">
        <f>(AA724-G724*Cars_fit!$B$2-H724*Cars_fit!$C$2-I724*Cars_fit!$D$2-J724*Cars_fit!$E$2-K724*Cars_fit!$F$2)</f>
        <v>-583.5051639012745</v>
      </c>
      <c r="Z724" s="211">
        <f>C724*Chls_fit!$B$2+D724*Chls_fit!$C$2+E724*Chls_fit!$D$2+F724*Chls_fit!$E$2+G724*Cars_fit!$B$2+H724*Cars_fit!$C$2+I724*Cars_fit!$D$2+J724*Cars_fit!$E$2+K724*Cars_fit!$F$2</f>
        <v>183102.83533136029</v>
      </c>
      <c r="AA724" s="213">
        <f>(B724-C724*Chls_fit!$B$2-D724*Chls_fit!$C$2-E724*Chls_fit!$D$2-F724*Chls_fit!$E$2)</f>
        <v>-583.5051639012745</v>
      </c>
      <c r="AE724" s="36"/>
    </row>
    <row r="725" spans="1:31" x14ac:dyDescent="0.25">
      <c r="A725" s="18">
        <v>639.19999999998402</v>
      </c>
      <c r="B725" s="18">
        <f>single_sample!B725*1000000</f>
        <v>185974.086997234</v>
      </c>
      <c r="C725" s="35">
        <v>11071</v>
      </c>
      <c r="D725" s="84">
        <v>10542</v>
      </c>
      <c r="E725" s="87">
        <v>30776</v>
      </c>
      <c r="F725" s="36">
        <v>34446</v>
      </c>
      <c r="Y725" s="211">
        <f>(AA725-G725*Cars_fit!$B$2-H725*Cars_fit!$C$2-I725*Cars_fit!$D$2-J725*Cars_fit!$E$2-K725*Cars_fit!$F$2)</f>
        <v>7.9959710695584363</v>
      </c>
      <c r="Z725" s="211">
        <f>C725*Chls_fit!$B$2+D725*Chls_fit!$C$2+E725*Chls_fit!$D$2+F725*Chls_fit!$E$2+G725*Cars_fit!$B$2+H725*Cars_fit!$C$2+I725*Cars_fit!$D$2+J725*Cars_fit!$E$2+K725*Cars_fit!$F$2</f>
        <v>185966.09102616442</v>
      </c>
      <c r="AA725" s="213">
        <f>(B725-C725*Chls_fit!$B$2-D725*Chls_fit!$C$2-E725*Chls_fit!$D$2-F725*Chls_fit!$E$2)</f>
        <v>7.9959710695584363</v>
      </c>
      <c r="AE725" s="36"/>
    </row>
    <row r="726" spans="1:31" x14ac:dyDescent="0.25">
      <c r="A726" s="18">
        <v>639.59999999998399</v>
      </c>
      <c r="B726" s="18">
        <f>single_sample!B726*1000000</f>
        <v>189376.79684707901</v>
      </c>
      <c r="C726" s="35">
        <v>11170</v>
      </c>
      <c r="D726" s="84">
        <v>10707</v>
      </c>
      <c r="E726" s="87">
        <v>31874</v>
      </c>
      <c r="F726" s="36">
        <v>35655</v>
      </c>
      <c r="Y726" s="211">
        <f>(AA726-G726*Cars_fit!$B$2-H726*Cars_fit!$C$2-I726*Cars_fit!$D$2-J726*Cars_fit!$E$2-K726*Cars_fit!$F$2)</f>
        <v>44.127366434018768</v>
      </c>
      <c r="Z726" s="211">
        <f>C726*Chls_fit!$B$2+D726*Chls_fit!$C$2+E726*Chls_fit!$D$2+F726*Chls_fit!$E$2+G726*Cars_fit!$B$2+H726*Cars_fit!$C$2+I726*Cars_fit!$D$2+J726*Cars_fit!$E$2+K726*Cars_fit!$F$2</f>
        <v>189332.66948064498</v>
      </c>
      <c r="AA726" s="213">
        <f>(B726-C726*Chls_fit!$B$2-D726*Chls_fit!$C$2-E726*Chls_fit!$D$2-F726*Chls_fit!$E$2)</f>
        <v>44.127366434018768</v>
      </c>
      <c r="AE726" s="36"/>
    </row>
    <row r="727" spans="1:31" x14ac:dyDescent="0.25">
      <c r="A727" s="18">
        <v>639.99999999998397</v>
      </c>
      <c r="B727" s="18">
        <f>single_sample!B727*1000000</f>
        <v>192976.408143632</v>
      </c>
      <c r="C727" s="35">
        <v>11286</v>
      </c>
      <c r="D727" s="84">
        <v>10878</v>
      </c>
      <c r="E727" s="87">
        <v>32999</v>
      </c>
      <c r="F727" s="36">
        <v>36847</v>
      </c>
      <c r="Y727" s="211">
        <f>(AA727-G727*Cars_fit!$B$2-H727*Cars_fit!$C$2-I727*Cars_fit!$D$2-J727*Cars_fit!$E$2-K727*Cars_fit!$F$2)</f>
        <v>127.25975608534281</v>
      </c>
      <c r="Z727" s="211">
        <f>C727*Chls_fit!$B$2+D727*Chls_fit!$C$2+E727*Chls_fit!$D$2+F727*Chls_fit!$E$2+G727*Cars_fit!$B$2+H727*Cars_fit!$C$2+I727*Cars_fit!$D$2+J727*Cars_fit!$E$2+K727*Cars_fit!$F$2</f>
        <v>192849.14838754665</v>
      </c>
      <c r="AA727" s="213">
        <f>(B727-C727*Chls_fit!$B$2-D727*Chls_fit!$C$2-E727*Chls_fit!$D$2-F727*Chls_fit!$E$2)</f>
        <v>127.25975608534281</v>
      </c>
      <c r="AE727" s="36"/>
    </row>
    <row r="728" spans="1:31" x14ac:dyDescent="0.25">
      <c r="A728" s="18">
        <v>640.39999999998304</v>
      </c>
      <c r="B728" s="18">
        <f>single_sample!B728*1000000</f>
        <v>196695.19636509998</v>
      </c>
      <c r="C728" s="35">
        <v>11419</v>
      </c>
      <c r="D728" s="84">
        <v>11083</v>
      </c>
      <c r="E728" s="87">
        <v>34097</v>
      </c>
      <c r="F728" s="36">
        <v>38017</v>
      </c>
      <c r="Y728" s="211">
        <f>(AA728-G728*Cars_fit!$B$2-H728*Cars_fit!$C$2-I728*Cars_fit!$D$2-J728*Cars_fit!$E$2-K728*Cars_fit!$F$2)</f>
        <v>34.300143843491242</v>
      </c>
      <c r="Z728" s="211">
        <f>C728*Chls_fit!$B$2+D728*Chls_fit!$C$2+E728*Chls_fit!$D$2+F728*Chls_fit!$E$2+G728*Cars_fit!$B$2+H728*Cars_fit!$C$2+I728*Cars_fit!$D$2+J728*Cars_fit!$E$2+K728*Cars_fit!$F$2</f>
        <v>196660.89622125649</v>
      </c>
      <c r="AA728" s="213">
        <f>(B728-C728*Chls_fit!$B$2-D728*Chls_fit!$C$2-E728*Chls_fit!$D$2-F728*Chls_fit!$E$2)</f>
        <v>34.300143843491242</v>
      </c>
      <c r="AE728" s="36"/>
    </row>
    <row r="729" spans="1:31" x14ac:dyDescent="0.25">
      <c r="A729" s="18">
        <v>640.79999999998302</v>
      </c>
      <c r="B729" s="18">
        <f>single_sample!B729*1000000</f>
        <v>200611.40572020799</v>
      </c>
      <c r="C729" s="35">
        <v>11590</v>
      </c>
      <c r="D729" s="84">
        <v>11297</v>
      </c>
      <c r="E729" s="87">
        <v>35218</v>
      </c>
      <c r="F729" s="36">
        <v>39151</v>
      </c>
      <c r="Y729" s="211">
        <f>(AA729-G729*Cars_fit!$B$2-H729*Cars_fit!$C$2-I729*Cars_fit!$D$2-J729*Cars_fit!$E$2-K729*Cars_fit!$F$2)</f>
        <v>-145.69729290882606</v>
      </c>
      <c r="Z729" s="211">
        <f>C729*Chls_fit!$B$2+D729*Chls_fit!$C$2+E729*Chls_fit!$D$2+F729*Chls_fit!$E$2+G729*Cars_fit!$B$2+H729*Cars_fit!$C$2+I729*Cars_fit!$D$2+J729*Cars_fit!$E$2+K729*Cars_fit!$F$2</f>
        <v>200757.10301311681</v>
      </c>
      <c r="AA729" s="213">
        <f>(B729-C729*Chls_fit!$B$2-D729*Chls_fit!$C$2-E729*Chls_fit!$D$2-F729*Chls_fit!$E$2)</f>
        <v>-145.69729290882606</v>
      </c>
      <c r="AE729" s="36"/>
    </row>
    <row r="730" spans="1:31" x14ac:dyDescent="0.25">
      <c r="A730" s="18">
        <v>641.19999999998299</v>
      </c>
      <c r="B730" s="18">
        <f>single_sample!B730*1000000</f>
        <v>204903.093398567</v>
      </c>
      <c r="C730" s="35">
        <v>11760</v>
      </c>
      <c r="D730" s="84">
        <v>11547</v>
      </c>
      <c r="E730" s="87">
        <v>36293</v>
      </c>
      <c r="F730" s="36">
        <v>40290</v>
      </c>
      <c r="Y730" s="211">
        <f>(AA730-G730*Cars_fit!$B$2-H730*Cars_fit!$C$2-I730*Cars_fit!$D$2-J730*Cars_fit!$E$2-K730*Cars_fit!$F$2)</f>
        <v>-154.6637175479882</v>
      </c>
      <c r="Z730" s="211">
        <f>C730*Chls_fit!$B$2+D730*Chls_fit!$C$2+E730*Chls_fit!$D$2+F730*Chls_fit!$E$2+G730*Cars_fit!$B$2+H730*Cars_fit!$C$2+I730*Cars_fit!$D$2+J730*Cars_fit!$E$2+K730*Cars_fit!$F$2</f>
        <v>205057.75711611501</v>
      </c>
      <c r="AA730" s="213">
        <f>(B730-C730*Chls_fit!$B$2-D730*Chls_fit!$C$2-E730*Chls_fit!$D$2-F730*Chls_fit!$E$2)</f>
        <v>-154.6637175479882</v>
      </c>
      <c r="AE730" s="36"/>
    </row>
    <row r="731" spans="1:31" x14ac:dyDescent="0.25">
      <c r="A731" s="18">
        <v>641.59999999998297</v>
      </c>
      <c r="B731" s="18">
        <f>single_sample!B731*1000000</f>
        <v>209026.19729722</v>
      </c>
      <c r="C731" s="35">
        <v>11959</v>
      </c>
      <c r="D731" s="84">
        <v>11819</v>
      </c>
      <c r="E731" s="87">
        <v>37368</v>
      </c>
      <c r="F731" s="36">
        <v>41316</v>
      </c>
      <c r="Y731" s="211">
        <f>(AA731-G731*Cars_fit!$B$2-H731*Cars_fit!$C$2-I731*Cars_fit!$D$2-J731*Cars_fit!$E$2-K731*Cars_fit!$F$2)</f>
        <v>-568.37030775266248</v>
      </c>
      <c r="Z731" s="211">
        <f>C731*Chls_fit!$B$2+D731*Chls_fit!$C$2+E731*Chls_fit!$D$2+F731*Chls_fit!$E$2+G731*Cars_fit!$B$2+H731*Cars_fit!$C$2+I731*Cars_fit!$D$2+J731*Cars_fit!$E$2+K731*Cars_fit!$F$2</f>
        <v>209594.56760497269</v>
      </c>
      <c r="AA731" s="213">
        <f>(B731-C731*Chls_fit!$B$2-D731*Chls_fit!$C$2-E731*Chls_fit!$D$2-F731*Chls_fit!$E$2)</f>
        <v>-568.37030775266248</v>
      </c>
      <c r="AE731" s="36"/>
    </row>
    <row r="732" spans="1:31" x14ac:dyDescent="0.25">
      <c r="A732" s="18">
        <v>641.99999999998295</v>
      </c>
      <c r="B732" s="18">
        <f>single_sample!B732*1000000</f>
        <v>214217.766568202</v>
      </c>
      <c r="C732" s="35">
        <v>12179</v>
      </c>
      <c r="D732" s="84">
        <v>12094</v>
      </c>
      <c r="E732" s="87">
        <v>38403</v>
      </c>
      <c r="F732" s="36">
        <v>42316</v>
      </c>
      <c r="Y732" s="211">
        <f>(AA732-G732*Cars_fit!$B$2-H732*Cars_fit!$C$2-I732*Cars_fit!$D$2-J732*Cars_fit!$E$2-K732*Cars_fit!$F$2)</f>
        <v>-20.010332559439121</v>
      </c>
      <c r="Z732" s="211">
        <f>C732*Chls_fit!$B$2+D732*Chls_fit!$C$2+E732*Chls_fit!$D$2+F732*Chls_fit!$E$2+G732*Cars_fit!$B$2+H732*Cars_fit!$C$2+I732*Cars_fit!$D$2+J732*Cars_fit!$E$2+K732*Cars_fit!$F$2</f>
        <v>214237.77690076144</v>
      </c>
      <c r="AA732" s="213">
        <f>(B732-C732*Chls_fit!$B$2-D732*Chls_fit!$C$2-E732*Chls_fit!$D$2-F732*Chls_fit!$E$2)</f>
        <v>-20.010332559439121</v>
      </c>
      <c r="AE732" s="36"/>
    </row>
    <row r="733" spans="1:31" x14ac:dyDescent="0.25">
      <c r="A733" s="18">
        <v>642.39999999998304</v>
      </c>
      <c r="B733" s="18">
        <f>single_sample!B733*1000000</f>
        <v>219335.515094148</v>
      </c>
      <c r="C733" s="35">
        <v>12435</v>
      </c>
      <c r="D733" s="84">
        <v>12425</v>
      </c>
      <c r="E733" s="87">
        <v>39415</v>
      </c>
      <c r="F733" s="36">
        <v>43279</v>
      </c>
      <c r="Y733" s="211">
        <f>(AA733-G733*Cars_fit!$B$2-H733*Cars_fit!$C$2-I733*Cars_fit!$D$2-J733*Cars_fit!$E$2-K733*Cars_fit!$F$2)</f>
        <v>-95.180803017545259</v>
      </c>
      <c r="Z733" s="211">
        <f>C733*Chls_fit!$B$2+D733*Chls_fit!$C$2+E733*Chls_fit!$D$2+F733*Chls_fit!$E$2+G733*Cars_fit!$B$2+H733*Cars_fit!$C$2+I733*Cars_fit!$D$2+J733*Cars_fit!$E$2+K733*Cars_fit!$F$2</f>
        <v>219430.69589716551</v>
      </c>
      <c r="AA733" s="213">
        <f>(B733-C733*Chls_fit!$B$2-D733*Chls_fit!$C$2-E733*Chls_fit!$D$2-F733*Chls_fit!$E$2)</f>
        <v>-95.180803017545259</v>
      </c>
      <c r="AE733" s="36"/>
    </row>
    <row r="734" spans="1:31" x14ac:dyDescent="0.25">
      <c r="A734" s="18">
        <v>642.79999999998302</v>
      </c>
      <c r="B734" s="18">
        <f>single_sample!B734*1000000</f>
        <v>224760.49519110299</v>
      </c>
      <c r="C734" s="35">
        <v>12699</v>
      </c>
      <c r="D734" s="84">
        <v>12791</v>
      </c>
      <c r="E734" s="87">
        <v>40399</v>
      </c>
      <c r="F734" s="36">
        <v>44151</v>
      </c>
      <c r="Y734" s="211">
        <f>(AA734-G734*Cars_fit!$B$2-H734*Cars_fit!$C$2-I734*Cars_fit!$D$2-J734*Cars_fit!$E$2-K734*Cars_fit!$F$2)</f>
        <v>-51.791844854829833</v>
      </c>
      <c r="Z734" s="211">
        <f>C734*Chls_fit!$B$2+D734*Chls_fit!$C$2+E734*Chls_fit!$D$2+F734*Chls_fit!$E$2+G734*Cars_fit!$B$2+H734*Cars_fit!$C$2+I734*Cars_fit!$D$2+J734*Cars_fit!$E$2+K734*Cars_fit!$F$2</f>
        <v>224812.28703595785</v>
      </c>
      <c r="AA734" s="213">
        <f>(B734-C734*Chls_fit!$B$2-D734*Chls_fit!$C$2-E734*Chls_fit!$D$2-F734*Chls_fit!$E$2)</f>
        <v>-51.791844854829833</v>
      </c>
      <c r="AE734" s="36"/>
    </row>
    <row r="735" spans="1:31" x14ac:dyDescent="0.25">
      <c r="A735" s="18">
        <v>643.19999999998299</v>
      </c>
      <c r="B735" s="18">
        <f>single_sample!B735*1000000</f>
        <v>230357.96574443197</v>
      </c>
      <c r="C735" s="35">
        <v>13001</v>
      </c>
      <c r="D735" s="84">
        <v>13169</v>
      </c>
      <c r="E735" s="87">
        <v>41305</v>
      </c>
      <c r="F735" s="36">
        <v>44924</v>
      </c>
      <c r="Y735" s="211">
        <f>(AA735-G735*Cars_fit!$B$2-H735*Cars_fit!$C$2-I735*Cars_fit!$D$2-J735*Cars_fit!$E$2-K735*Cars_fit!$F$2)</f>
        <v>-26.040630569288624</v>
      </c>
      <c r="Z735" s="211">
        <f>C735*Chls_fit!$B$2+D735*Chls_fit!$C$2+E735*Chls_fit!$D$2+F735*Chls_fit!$E$2+G735*Cars_fit!$B$2+H735*Cars_fit!$C$2+I735*Cars_fit!$D$2+J735*Cars_fit!$E$2+K735*Cars_fit!$F$2</f>
        <v>230384.00637500125</v>
      </c>
      <c r="AA735" s="213">
        <f>(B735-C735*Chls_fit!$B$2-D735*Chls_fit!$C$2-E735*Chls_fit!$D$2-F735*Chls_fit!$E$2)</f>
        <v>-26.040630569288624</v>
      </c>
      <c r="AE735" s="36"/>
    </row>
    <row r="736" spans="1:31" x14ac:dyDescent="0.25">
      <c r="A736" s="18">
        <v>643.59999999998297</v>
      </c>
      <c r="B736" s="18">
        <f>single_sample!B736*1000000</f>
        <v>236431.28356449399</v>
      </c>
      <c r="C736" s="35">
        <v>13352</v>
      </c>
      <c r="D736" s="84">
        <v>13594</v>
      </c>
      <c r="E736" s="87">
        <v>42173</v>
      </c>
      <c r="F736" s="36">
        <v>45671</v>
      </c>
      <c r="Y736" s="211">
        <f>(AA736-G736*Cars_fit!$B$2-H736*Cars_fit!$C$2-I736*Cars_fit!$D$2-J736*Cars_fit!$E$2-K736*Cars_fit!$F$2)</f>
        <v>-96.937966566765681</v>
      </c>
      <c r="Z736" s="211">
        <f>C736*Chls_fit!$B$2+D736*Chls_fit!$C$2+E736*Chls_fit!$D$2+F736*Chls_fit!$E$2+G736*Cars_fit!$B$2+H736*Cars_fit!$C$2+I736*Cars_fit!$D$2+J736*Cars_fit!$E$2+K736*Cars_fit!$F$2</f>
        <v>236528.22153106076</v>
      </c>
      <c r="AA736" s="213">
        <f>(B736-C736*Chls_fit!$B$2-D736*Chls_fit!$C$2-E736*Chls_fit!$D$2-F736*Chls_fit!$E$2)</f>
        <v>-96.937966566765681</v>
      </c>
      <c r="AE736" s="36"/>
    </row>
    <row r="737" spans="1:31" x14ac:dyDescent="0.25">
      <c r="A737" s="18">
        <v>643.99999999998295</v>
      </c>
      <c r="B737" s="18">
        <f>single_sample!B737*1000000</f>
        <v>242844.09411667802</v>
      </c>
      <c r="C737" s="35">
        <v>13709</v>
      </c>
      <c r="D737" s="84">
        <v>14046</v>
      </c>
      <c r="E737" s="87">
        <v>42983</v>
      </c>
      <c r="F737" s="36">
        <v>46270</v>
      </c>
      <c r="Y737" s="211">
        <f>(AA737-G737*Cars_fit!$B$2-H737*Cars_fit!$C$2-I737*Cars_fit!$D$2-J737*Cars_fit!$E$2-K737*Cars_fit!$F$2)</f>
        <v>112.67515323709813</v>
      </c>
      <c r="Z737" s="211">
        <f>C737*Chls_fit!$B$2+D737*Chls_fit!$C$2+E737*Chls_fit!$D$2+F737*Chls_fit!$E$2+G737*Cars_fit!$B$2+H737*Cars_fit!$C$2+I737*Cars_fit!$D$2+J737*Cars_fit!$E$2+K737*Cars_fit!$F$2</f>
        <v>242731.41896344093</v>
      </c>
      <c r="AA737" s="213">
        <f>(B737-C737*Chls_fit!$B$2-D737*Chls_fit!$C$2-E737*Chls_fit!$D$2-F737*Chls_fit!$E$2)</f>
        <v>112.67515323709813</v>
      </c>
      <c r="AE737" s="36"/>
    </row>
    <row r="738" spans="1:31" x14ac:dyDescent="0.25">
      <c r="A738" s="18">
        <v>644.39999999998304</v>
      </c>
      <c r="B738" s="18">
        <f>single_sample!B738*1000000</f>
        <v>249209.57526281002</v>
      </c>
      <c r="C738" s="35">
        <v>14097</v>
      </c>
      <c r="D738" s="84">
        <v>14548</v>
      </c>
      <c r="E738" s="87">
        <v>43737</v>
      </c>
      <c r="F738" s="36">
        <v>46829</v>
      </c>
      <c r="Y738" s="211">
        <f>(AA738-G738*Cars_fit!$B$2-H738*Cars_fit!$C$2-I738*Cars_fit!$D$2-J738*Cars_fit!$E$2-K738*Cars_fit!$F$2)</f>
        <v>-180.83302571062814</v>
      </c>
      <c r="Z738" s="211">
        <f>C738*Chls_fit!$B$2+D738*Chls_fit!$C$2+E738*Chls_fit!$D$2+F738*Chls_fit!$E$2+G738*Cars_fit!$B$2+H738*Cars_fit!$C$2+I738*Cars_fit!$D$2+J738*Cars_fit!$E$2+K738*Cars_fit!$F$2</f>
        <v>249390.40828852064</v>
      </c>
      <c r="AA738" s="213">
        <f>(B738-C738*Chls_fit!$B$2-D738*Chls_fit!$C$2-E738*Chls_fit!$D$2-F738*Chls_fit!$E$2)</f>
        <v>-180.83302571062814</v>
      </c>
      <c r="AE738" s="36"/>
    </row>
    <row r="739" spans="1:31" x14ac:dyDescent="0.25">
      <c r="A739" s="18">
        <v>644.79999999998302</v>
      </c>
      <c r="B739" s="18">
        <f>single_sample!B739*1000000</f>
        <v>256407.08500629201</v>
      </c>
      <c r="C739" s="35">
        <v>14524</v>
      </c>
      <c r="D739" s="84">
        <v>15072</v>
      </c>
      <c r="E739" s="87">
        <v>44366</v>
      </c>
      <c r="F739" s="36">
        <v>47218</v>
      </c>
      <c r="Y739" s="211">
        <f>(AA739-G739*Cars_fit!$B$2-H739*Cars_fit!$C$2-I739*Cars_fit!$D$2-J739*Cars_fit!$E$2-K739*Cars_fit!$F$2)</f>
        <v>182.44801224672847</v>
      </c>
      <c r="Z739" s="211">
        <f>C739*Chls_fit!$B$2+D739*Chls_fit!$C$2+E739*Chls_fit!$D$2+F739*Chls_fit!$E$2+G739*Cars_fit!$B$2+H739*Cars_fit!$C$2+I739*Cars_fit!$D$2+J739*Cars_fit!$E$2+K739*Cars_fit!$F$2</f>
        <v>256224.63699404529</v>
      </c>
      <c r="AA739" s="213">
        <f>(B739-C739*Chls_fit!$B$2-D739*Chls_fit!$C$2-E739*Chls_fit!$D$2-F739*Chls_fit!$E$2)</f>
        <v>182.44801224672847</v>
      </c>
      <c r="AE739" s="36"/>
    </row>
    <row r="740" spans="1:31" x14ac:dyDescent="0.25">
      <c r="A740" s="18">
        <v>645.19999999998299</v>
      </c>
      <c r="B740" s="18">
        <f>single_sample!B740*1000000</f>
        <v>263472.54516735603</v>
      </c>
      <c r="C740" s="35">
        <v>14954</v>
      </c>
      <c r="D740" s="84">
        <v>15640</v>
      </c>
      <c r="E740" s="87">
        <v>44939</v>
      </c>
      <c r="F740" s="36">
        <v>47505</v>
      </c>
      <c r="Y740" s="211">
        <f>(AA740-G740*Cars_fit!$B$2-H740*Cars_fit!$C$2-I740*Cars_fit!$D$2-J740*Cars_fit!$E$2-K740*Cars_fit!$F$2)</f>
        <v>224.11728301511903</v>
      </c>
      <c r="Z740" s="211">
        <f>C740*Chls_fit!$B$2+D740*Chls_fit!$C$2+E740*Chls_fit!$D$2+F740*Chls_fit!$E$2+G740*Cars_fit!$B$2+H740*Cars_fit!$C$2+I740*Cars_fit!$D$2+J740*Cars_fit!$E$2+K740*Cars_fit!$F$2</f>
        <v>263248.42788434093</v>
      </c>
      <c r="AA740" s="213">
        <f>(B740-C740*Chls_fit!$B$2-D740*Chls_fit!$C$2-E740*Chls_fit!$D$2-F740*Chls_fit!$E$2)</f>
        <v>224.11728301511903</v>
      </c>
      <c r="AE740" s="36"/>
    </row>
    <row r="741" spans="1:31" x14ac:dyDescent="0.25">
      <c r="A741" s="18">
        <v>645.59999999998297</v>
      </c>
      <c r="B741" s="18">
        <f>single_sample!B741*1000000</f>
        <v>271189.15846134099</v>
      </c>
      <c r="C741" s="35">
        <v>15477</v>
      </c>
      <c r="D741" s="84">
        <v>16262</v>
      </c>
      <c r="E741" s="87">
        <v>45467</v>
      </c>
      <c r="F741" s="36">
        <v>47741</v>
      </c>
      <c r="Y741" s="211">
        <f>(AA741-G741*Cars_fit!$B$2-H741*Cars_fit!$C$2-I741*Cars_fit!$D$2-J741*Cars_fit!$E$2-K741*Cars_fit!$F$2)</f>
        <v>45.037369839490566</v>
      </c>
      <c r="Z741" s="211">
        <f>C741*Chls_fit!$B$2+D741*Chls_fit!$C$2+E741*Chls_fit!$D$2+F741*Chls_fit!$E$2+G741*Cars_fit!$B$2+H741*Cars_fit!$C$2+I741*Cars_fit!$D$2+J741*Cars_fit!$E$2+K741*Cars_fit!$F$2</f>
        <v>271144.1210915015</v>
      </c>
      <c r="AA741" s="213">
        <f>(B741-C741*Chls_fit!$B$2-D741*Chls_fit!$C$2-E741*Chls_fit!$D$2-F741*Chls_fit!$E$2)</f>
        <v>45.037369839490566</v>
      </c>
      <c r="AE741" s="36"/>
    </row>
    <row r="742" spans="1:31" x14ac:dyDescent="0.25">
      <c r="A742" s="18">
        <v>645.99999999998295</v>
      </c>
      <c r="B742" s="18">
        <f>single_sample!B742*1000000</f>
        <v>279220.62675963901</v>
      </c>
      <c r="C742" s="35">
        <v>16026</v>
      </c>
      <c r="D742" s="84">
        <v>16932</v>
      </c>
      <c r="E742" s="87">
        <v>45887</v>
      </c>
      <c r="F742" s="36">
        <v>47822</v>
      </c>
      <c r="Y742" s="211">
        <f>(AA742-G742*Cars_fit!$B$2-H742*Cars_fit!$C$2-I742*Cars_fit!$D$2-J742*Cars_fit!$E$2-K742*Cars_fit!$F$2)</f>
        <v>-105.0632189946773</v>
      </c>
      <c r="Z742" s="211">
        <f>C742*Chls_fit!$B$2+D742*Chls_fit!$C$2+E742*Chls_fit!$D$2+F742*Chls_fit!$E$2+G742*Cars_fit!$B$2+H742*Cars_fit!$C$2+I742*Cars_fit!$D$2+J742*Cars_fit!$E$2+K742*Cars_fit!$F$2</f>
        <v>279325.68997863372</v>
      </c>
      <c r="AA742" s="213">
        <f>(B742-C742*Chls_fit!$B$2-D742*Chls_fit!$C$2-E742*Chls_fit!$D$2-F742*Chls_fit!$E$2)</f>
        <v>-105.0632189946773</v>
      </c>
      <c r="AE742" s="36"/>
    </row>
    <row r="743" spans="1:31" x14ac:dyDescent="0.25">
      <c r="A743" s="18">
        <v>646.39999999998304</v>
      </c>
      <c r="B743" s="18">
        <f>single_sample!B743*1000000</f>
        <v>287820.57761847699</v>
      </c>
      <c r="C743" s="35">
        <v>16601</v>
      </c>
      <c r="D743" s="84">
        <v>17634</v>
      </c>
      <c r="E743" s="87">
        <v>46186</v>
      </c>
      <c r="F743" s="36">
        <v>47795</v>
      </c>
      <c r="Y743" s="211">
        <f>(AA743-G743*Cars_fit!$B$2-H743*Cars_fit!$C$2-I743*Cars_fit!$D$2-J743*Cars_fit!$E$2-K743*Cars_fit!$F$2)</f>
        <v>102.35911394533468</v>
      </c>
      <c r="Z743" s="211">
        <f>C743*Chls_fit!$B$2+D743*Chls_fit!$C$2+E743*Chls_fit!$D$2+F743*Chls_fit!$E$2+G743*Cars_fit!$B$2+H743*Cars_fit!$C$2+I743*Cars_fit!$D$2+J743*Cars_fit!$E$2+K743*Cars_fit!$F$2</f>
        <v>287718.21850453166</v>
      </c>
      <c r="AA743" s="213">
        <f>(B743-C743*Chls_fit!$B$2-D743*Chls_fit!$C$2-E743*Chls_fit!$D$2-F743*Chls_fit!$E$2)</f>
        <v>102.35911394533468</v>
      </c>
      <c r="AE743" s="36"/>
    </row>
    <row r="744" spans="1:31" x14ac:dyDescent="0.25">
      <c r="A744" s="18">
        <v>646.79999999998302</v>
      </c>
      <c r="B744" s="18">
        <f>single_sample!B744*1000000</f>
        <v>296691.716711952</v>
      </c>
      <c r="C744" s="35">
        <v>17222</v>
      </c>
      <c r="D744" s="84">
        <v>18391</v>
      </c>
      <c r="E744" s="87">
        <v>46409</v>
      </c>
      <c r="F744" s="36">
        <v>47664</v>
      </c>
      <c r="Y744" s="211">
        <f>(AA744-G744*Cars_fit!$B$2-H744*Cars_fit!$C$2-I744*Cars_fit!$D$2-J744*Cars_fit!$E$2-K744*Cars_fit!$F$2)</f>
        <v>61.745719253594871</v>
      </c>
      <c r="Z744" s="211">
        <f>C744*Chls_fit!$B$2+D744*Chls_fit!$C$2+E744*Chls_fit!$D$2+F744*Chls_fit!$E$2+G744*Cars_fit!$B$2+H744*Cars_fit!$C$2+I744*Cars_fit!$D$2+J744*Cars_fit!$E$2+K744*Cars_fit!$F$2</f>
        <v>296629.97099269839</v>
      </c>
      <c r="AA744" s="213">
        <f>(B744-C744*Chls_fit!$B$2-D744*Chls_fit!$C$2-E744*Chls_fit!$D$2-F744*Chls_fit!$E$2)</f>
        <v>61.745719253594871</v>
      </c>
      <c r="AE744" s="36"/>
    </row>
    <row r="745" spans="1:31" x14ac:dyDescent="0.25">
      <c r="A745" s="18">
        <v>647.19999999998299</v>
      </c>
      <c r="B745" s="18">
        <f>single_sample!B745*1000000</f>
        <v>306332.254492565</v>
      </c>
      <c r="C745" s="35">
        <v>17887</v>
      </c>
      <c r="D745" s="84">
        <v>19209</v>
      </c>
      <c r="E745" s="87">
        <v>46511</v>
      </c>
      <c r="F745" s="36">
        <v>47403</v>
      </c>
      <c r="Y745" s="211">
        <f>(AA745-G745*Cars_fit!$B$2-H745*Cars_fit!$C$2-I745*Cars_fit!$D$2-J745*Cars_fit!$E$2-K745*Cars_fit!$F$2)</f>
        <v>293.80294344077265</v>
      </c>
      <c r="Z745" s="211">
        <f>C745*Chls_fit!$B$2+D745*Chls_fit!$C$2+E745*Chls_fit!$D$2+F745*Chls_fit!$E$2+G745*Cars_fit!$B$2+H745*Cars_fit!$C$2+I745*Cars_fit!$D$2+J745*Cars_fit!$E$2+K745*Cars_fit!$F$2</f>
        <v>306038.45154912421</v>
      </c>
      <c r="AA745" s="213">
        <f>(B745-C745*Chls_fit!$B$2-D745*Chls_fit!$C$2-E745*Chls_fit!$D$2-F745*Chls_fit!$E$2)</f>
        <v>293.80294344077265</v>
      </c>
      <c r="AE745" s="36"/>
    </row>
    <row r="746" spans="1:31" x14ac:dyDescent="0.25">
      <c r="A746" s="18">
        <v>647.59999999998297</v>
      </c>
      <c r="B746" s="18">
        <f>single_sample!B746*1000000</f>
        <v>316159.51664659497</v>
      </c>
      <c r="C746" s="35">
        <v>18604</v>
      </c>
      <c r="D746" s="84">
        <v>20080</v>
      </c>
      <c r="E746" s="87">
        <v>46540</v>
      </c>
      <c r="F746" s="36">
        <v>47050</v>
      </c>
      <c r="Y746" s="211">
        <f>(AA746-G746*Cars_fit!$B$2-H746*Cars_fit!$C$2-I746*Cars_fit!$D$2-J746*Cars_fit!$E$2-K746*Cars_fit!$F$2)</f>
        <v>156.96630593923328</v>
      </c>
      <c r="Z746" s="211">
        <f>C746*Chls_fit!$B$2+D746*Chls_fit!$C$2+E746*Chls_fit!$D$2+F746*Chls_fit!$E$2+G746*Cars_fit!$B$2+H746*Cars_fit!$C$2+I746*Cars_fit!$D$2+J746*Cars_fit!$E$2+K746*Cars_fit!$F$2</f>
        <v>316002.55034065573</v>
      </c>
      <c r="AA746" s="213">
        <f>(B746-C746*Chls_fit!$B$2-D746*Chls_fit!$C$2-E746*Chls_fit!$D$2-F746*Chls_fit!$E$2)</f>
        <v>156.96630593923328</v>
      </c>
      <c r="AE746" s="36"/>
    </row>
    <row r="747" spans="1:31" x14ac:dyDescent="0.25">
      <c r="A747" s="18">
        <v>647.99999999998295</v>
      </c>
      <c r="B747" s="18">
        <f>single_sample!B747*1000000</f>
        <v>326612.41307230701</v>
      </c>
      <c r="C747" s="35">
        <v>19381</v>
      </c>
      <c r="D747" s="84">
        <v>21015</v>
      </c>
      <c r="E747" s="87">
        <v>46452</v>
      </c>
      <c r="F747" s="36">
        <v>46564</v>
      </c>
      <c r="Y747" s="211">
        <f>(AA747-G747*Cars_fit!$B$2-H747*Cars_fit!$C$2-I747*Cars_fit!$D$2-J747*Cars_fit!$E$2-K747*Cars_fit!$F$2)</f>
        <v>28.183330535757705</v>
      </c>
      <c r="Z747" s="211">
        <f>C747*Chls_fit!$B$2+D747*Chls_fit!$C$2+E747*Chls_fit!$D$2+F747*Chls_fit!$E$2+G747*Cars_fit!$B$2+H747*Cars_fit!$C$2+I747*Cars_fit!$D$2+J747*Cars_fit!$E$2+K747*Cars_fit!$F$2</f>
        <v>326584.22974177124</v>
      </c>
      <c r="AA747" s="213">
        <f>(B747-C747*Chls_fit!$B$2-D747*Chls_fit!$C$2-E747*Chls_fit!$D$2-F747*Chls_fit!$E$2)</f>
        <v>28.183330535757705</v>
      </c>
      <c r="AE747" s="36"/>
    </row>
    <row r="748" spans="1:31" x14ac:dyDescent="0.25">
      <c r="A748" s="18">
        <v>648.39999999998304</v>
      </c>
      <c r="B748" s="18">
        <f>single_sample!B748*1000000</f>
        <v>337619.56225039699</v>
      </c>
      <c r="C748" s="35">
        <v>20176</v>
      </c>
      <c r="D748" s="84">
        <v>21991</v>
      </c>
      <c r="E748" s="87">
        <v>46275</v>
      </c>
      <c r="F748" s="36">
        <v>45964</v>
      </c>
      <c r="Y748" s="211">
        <f>(AA748-G748*Cars_fit!$B$2-H748*Cars_fit!$C$2-I748*Cars_fit!$D$2-J748*Cars_fit!$E$2-K748*Cars_fit!$F$2)</f>
        <v>219.20886173666804</v>
      </c>
      <c r="Z748" s="211">
        <f>C748*Chls_fit!$B$2+D748*Chls_fit!$C$2+E748*Chls_fit!$D$2+F748*Chls_fit!$E$2+G748*Cars_fit!$B$2+H748*Cars_fit!$C$2+I748*Cars_fit!$D$2+J748*Cars_fit!$E$2+K748*Cars_fit!$F$2</f>
        <v>337400.35338866035</v>
      </c>
      <c r="AA748" s="213">
        <f>(B748-C748*Chls_fit!$B$2-D748*Chls_fit!$C$2-E748*Chls_fit!$D$2-F748*Chls_fit!$E$2)</f>
        <v>219.20886173666804</v>
      </c>
      <c r="AE748" s="36"/>
    </row>
    <row r="749" spans="1:31" x14ac:dyDescent="0.25">
      <c r="A749" s="18">
        <v>648.79999999998302</v>
      </c>
      <c r="B749" s="18">
        <f>single_sample!B749*1000000</f>
        <v>349601.39768936299</v>
      </c>
      <c r="C749" s="35">
        <v>21022</v>
      </c>
      <c r="D749" s="84">
        <v>23033</v>
      </c>
      <c r="E749" s="87">
        <v>45969</v>
      </c>
      <c r="F749" s="36">
        <v>45280</v>
      </c>
      <c r="Y749" s="211">
        <f>(AA749-G749*Cars_fit!$B$2-H749*Cars_fit!$C$2-I749*Cars_fit!$D$2-J749*Cars_fit!$E$2-K749*Cars_fit!$F$2)</f>
        <v>779.1563602301685</v>
      </c>
      <c r="Z749" s="211">
        <f>C749*Chls_fit!$B$2+D749*Chls_fit!$C$2+E749*Chls_fit!$D$2+F749*Chls_fit!$E$2+G749*Cars_fit!$B$2+H749*Cars_fit!$C$2+I749*Cars_fit!$D$2+J749*Cars_fit!$E$2+K749*Cars_fit!$F$2</f>
        <v>348822.24132913287</v>
      </c>
      <c r="AA749" s="213">
        <f>(B749-C749*Chls_fit!$B$2-D749*Chls_fit!$C$2-E749*Chls_fit!$D$2-F749*Chls_fit!$E$2)</f>
        <v>779.1563602301685</v>
      </c>
      <c r="AE749" s="36"/>
    </row>
    <row r="750" spans="1:31" x14ac:dyDescent="0.25">
      <c r="A750" s="18">
        <v>649.19999999998299</v>
      </c>
      <c r="B750" s="18">
        <f>single_sample!B750*1000000</f>
        <v>361728.38653303601</v>
      </c>
      <c r="C750" s="35">
        <v>21981</v>
      </c>
      <c r="D750" s="84">
        <v>24170</v>
      </c>
      <c r="E750" s="87">
        <v>45615</v>
      </c>
      <c r="F750" s="36">
        <v>44523</v>
      </c>
      <c r="Y750" s="211">
        <f>(AA750-G750*Cars_fit!$B$2-H750*Cars_fit!$C$2-I750*Cars_fit!$D$2-J750*Cars_fit!$E$2-K750*Cars_fit!$F$2)</f>
        <v>237.31668763110792</v>
      </c>
      <c r="Z750" s="211">
        <f>C750*Chls_fit!$B$2+D750*Chls_fit!$C$2+E750*Chls_fit!$D$2+F750*Chls_fit!$E$2+G750*Cars_fit!$B$2+H750*Cars_fit!$C$2+I750*Cars_fit!$D$2+J750*Cars_fit!$E$2+K750*Cars_fit!$F$2</f>
        <v>361491.06984540494</v>
      </c>
      <c r="AA750" s="213">
        <f>(B750-C750*Chls_fit!$B$2-D750*Chls_fit!$C$2-E750*Chls_fit!$D$2-F750*Chls_fit!$E$2)</f>
        <v>237.31668763110792</v>
      </c>
      <c r="AE750" s="36"/>
    </row>
    <row r="751" spans="1:31" x14ac:dyDescent="0.25">
      <c r="A751" s="18">
        <v>649.59999999998297</v>
      </c>
      <c r="B751" s="18">
        <f>single_sample!B751*1000000</f>
        <v>374695.16329486499</v>
      </c>
      <c r="C751" s="35">
        <v>22951</v>
      </c>
      <c r="D751" s="84">
        <v>25349</v>
      </c>
      <c r="E751" s="87">
        <v>45128</v>
      </c>
      <c r="F751" s="36">
        <v>43618</v>
      </c>
      <c r="Y751" s="211">
        <f>(AA751-G751*Cars_fit!$B$2-H751*Cars_fit!$C$2-I751*Cars_fit!$D$2-J751*Cars_fit!$E$2-K751*Cars_fit!$F$2)</f>
        <v>393.45678286034672</v>
      </c>
      <c r="Z751" s="211">
        <f>C751*Chls_fit!$B$2+D751*Chls_fit!$C$2+E751*Chls_fit!$D$2+F751*Chls_fit!$E$2+G751*Cars_fit!$B$2+H751*Cars_fit!$C$2+I751*Cars_fit!$D$2+J751*Cars_fit!$E$2+K751*Cars_fit!$F$2</f>
        <v>374301.7065120046</v>
      </c>
      <c r="AA751" s="213">
        <f>(B751-C751*Chls_fit!$B$2-D751*Chls_fit!$C$2-E751*Chls_fit!$D$2-F751*Chls_fit!$E$2)</f>
        <v>393.45678286034672</v>
      </c>
      <c r="AE751" s="36"/>
    </row>
    <row r="752" spans="1:31" x14ac:dyDescent="0.25">
      <c r="A752" s="18">
        <v>649.99999999998295</v>
      </c>
      <c r="B752" s="18">
        <f>single_sample!B752*1000000</f>
        <v>388343.296581659</v>
      </c>
      <c r="C752" s="35">
        <v>24004</v>
      </c>
      <c r="D752" s="84">
        <v>26610</v>
      </c>
      <c r="E752" s="87">
        <v>44575</v>
      </c>
      <c r="F752" s="36">
        <v>42686</v>
      </c>
      <c r="Y752" s="211">
        <f>(AA752-G752*Cars_fit!$B$2-H752*Cars_fit!$C$2-I752*Cars_fit!$D$2-J752*Cars_fit!$E$2-K752*Cars_fit!$F$2)</f>
        <v>232.87975646885025</v>
      </c>
      <c r="Z752" s="211">
        <f>C752*Chls_fit!$B$2+D752*Chls_fit!$C$2+E752*Chls_fit!$D$2+F752*Chls_fit!$E$2+G752*Cars_fit!$B$2+H752*Cars_fit!$C$2+I752*Cars_fit!$D$2+J752*Cars_fit!$E$2+K752*Cars_fit!$F$2</f>
        <v>388110.41682519019</v>
      </c>
      <c r="AA752" s="213">
        <f>(B752-C752*Chls_fit!$B$2-D752*Chls_fit!$C$2-E752*Chls_fit!$D$2-F752*Chls_fit!$E$2)</f>
        <v>232.87975646885025</v>
      </c>
      <c r="AE752" s="36"/>
    </row>
    <row r="753" spans="1:31" x14ac:dyDescent="0.25">
      <c r="A753" s="18">
        <v>650.39999999998304</v>
      </c>
      <c r="B753" s="18">
        <f>single_sample!B753*1000000</f>
        <v>402626.41157913499</v>
      </c>
      <c r="C753" s="35">
        <v>25139</v>
      </c>
      <c r="D753" s="84">
        <v>27930</v>
      </c>
      <c r="E753" s="87">
        <v>43913</v>
      </c>
      <c r="F753" s="36">
        <v>41655</v>
      </c>
      <c r="Y753" s="211">
        <f>(AA753-G753*Cars_fit!$B$2-H753*Cars_fit!$C$2-I753*Cars_fit!$D$2-J753*Cars_fit!$E$2-K753*Cars_fit!$F$2)</f>
        <v>-49.069047869561473</v>
      </c>
      <c r="Z753" s="211">
        <f>C753*Chls_fit!$B$2+D753*Chls_fit!$C$2+E753*Chls_fit!$D$2+F753*Chls_fit!$E$2+G753*Cars_fit!$B$2+H753*Cars_fit!$C$2+I753*Cars_fit!$D$2+J753*Cars_fit!$E$2+K753*Cars_fit!$F$2</f>
        <v>402675.48062700458</v>
      </c>
      <c r="AA753" s="213">
        <f>(B753-C753*Chls_fit!$B$2-D753*Chls_fit!$C$2-E753*Chls_fit!$D$2-F753*Chls_fit!$E$2)</f>
        <v>-49.069047869561473</v>
      </c>
      <c r="AE753" s="36"/>
    </row>
    <row r="754" spans="1:31" x14ac:dyDescent="0.25">
      <c r="A754" s="18">
        <v>650.79999999998302</v>
      </c>
      <c r="B754" s="18">
        <f>single_sample!B754*1000000</f>
        <v>418154.70756289904</v>
      </c>
      <c r="C754" s="35">
        <v>26303</v>
      </c>
      <c r="D754" s="84">
        <v>29332</v>
      </c>
      <c r="E754" s="87">
        <v>43209</v>
      </c>
      <c r="F754" s="36">
        <v>40573</v>
      </c>
      <c r="Y754" s="211">
        <f>(AA754-G754*Cars_fit!$B$2-H754*Cars_fit!$C$2-I754*Cars_fit!$D$2-J754*Cars_fit!$E$2-K754*Cars_fit!$F$2)</f>
        <v>261.78218030310018</v>
      </c>
      <c r="Z754" s="211">
        <f>C754*Chls_fit!$B$2+D754*Chls_fit!$C$2+E754*Chls_fit!$D$2+F754*Chls_fit!$E$2+G754*Cars_fit!$B$2+H754*Cars_fit!$C$2+I754*Cars_fit!$D$2+J754*Cars_fit!$E$2+K754*Cars_fit!$F$2</f>
        <v>417892.92538259592</v>
      </c>
      <c r="AA754" s="213">
        <f>(B754-C754*Chls_fit!$B$2-D754*Chls_fit!$C$2-E754*Chls_fit!$D$2-F754*Chls_fit!$E$2)</f>
        <v>261.78218030310018</v>
      </c>
      <c r="AE754" s="36"/>
    </row>
    <row r="755" spans="1:31" x14ac:dyDescent="0.25">
      <c r="A755" s="18">
        <v>651.19999999998299</v>
      </c>
      <c r="B755" s="18">
        <f>single_sample!B755*1000000</f>
        <v>434168.26092902402</v>
      </c>
      <c r="C755" s="35">
        <v>27516</v>
      </c>
      <c r="D755" s="84">
        <v>30801</v>
      </c>
      <c r="E755" s="87">
        <v>42378</v>
      </c>
      <c r="F755" s="36">
        <v>39426</v>
      </c>
      <c r="Y755" s="211">
        <f>(AA755-G755*Cars_fit!$B$2-H755*Cars_fit!$C$2-I755*Cars_fit!$D$2-J755*Cars_fit!$E$2-K755*Cars_fit!$F$2)</f>
        <v>441.66075828999237</v>
      </c>
      <c r="Z755" s="211">
        <f>C755*Chls_fit!$B$2+D755*Chls_fit!$C$2+E755*Chls_fit!$D$2+F755*Chls_fit!$E$2+G755*Cars_fit!$B$2+H755*Cars_fit!$C$2+I755*Cars_fit!$D$2+J755*Cars_fit!$E$2+K755*Cars_fit!$F$2</f>
        <v>433726.60017073405</v>
      </c>
      <c r="AA755" s="213">
        <f>(B755-C755*Chls_fit!$B$2-D755*Chls_fit!$C$2-E755*Chls_fit!$D$2-F755*Chls_fit!$E$2)</f>
        <v>441.66075828999237</v>
      </c>
      <c r="AE755" s="36"/>
    </row>
    <row r="756" spans="1:31" x14ac:dyDescent="0.25">
      <c r="A756" s="18">
        <v>651.59999999998297</v>
      </c>
      <c r="B756" s="18">
        <f>single_sample!B756*1000000</f>
        <v>450866.134212406</v>
      </c>
      <c r="C756" s="35">
        <v>28817</v>
      </c>
      <c r="D756" s="84">
        <v>32348</v>
      </c>
      <c r="E756" s="87">
        <v>41479</v>
      </c>
      <c r="F756" s="36">
        <v>38223</v>
      </c>
      <c r="Y756" s="211">
        <f>(AA756-G756*Cars_fit!$B$2-H756*Cars_fit!$C$2-I756*Cars_fit!$D$2-J756*Cars_fit!$E$2-K756*Cars_fit!$F$2)</f>
        <v>326.97377039268031</v>
      </c>
      <c r="Z756" s="211">
        <f>C756*Chls_fit!$B$2+D756*Chls_fit!$C$2+E756*Chls_fit!$D$2+F756*Chls_fit!$E$2+G756*Cars_fit!$B$2+H756*Cars_fit!$C$2+I756*Cars_fit!$D$2+J756*Cars_fit!$E$2+K756*Cars_fit!$F$2</f>
        <v>450539.16044201335</v>
      </c>
      <c r="AA756" s="213">
        <f>(B756-C756*Chls_fit!$B$2-D756*Chls_fit!$C$2-E756*Chls_fit!$D$2-F756*Chls_fit!$E$2)</f>
        <v>326.97377039268031</v>
      </c>
      <c r="AE756" s="36"/>
    </row>
    <row r="757" spans="1:31" x14ac:dyDescent="0.25">
      <c r="A757" s="18">
        <v>651.99999999998295</v>
      </c>
      <c r="B757" s="18">
        <f>single_sample!B757*1000000</f>
        <v>468176.41077346797</v>
      </c>
      <c r="C757" s="35">
        <v>30187</v>
      </c>
      <c r="D757" s="84">
        <v>33970</v>
      </c>
      <c r="E757" s="87">
        <v>40545</v>
      </c>
      <c r="F757" s="36">
        <v>36983</v>
      </c>
      <c r="Y757" s="211">
        <f>(AA757-G757*Cars_fit!$B$2-H757*Cars_fit!$C$2-I757*Cars_fit!$D$2-J757*Cars_fit!$E$2-K757*Cars_fit!$F$2)</f>
        <v>-50.418546225075261</v>
      </c>
      <c r="Z757" s="211">
        <f>C757*Chls_fit!$B$2+D757*Chls_fit!$C$2+E757*Chls_fit!$D$2+F757*Chls_fit!$E$2+G757*Cars_fit!$B$2+H757*Cars_fit!$C$2+I757*Cars_fit!$D$2+J757*Cars_fit!$E$2+K757*Cars_fit!$F$2</f>
        <v>468226.82931969309</v>
      </c>
      <c r="AA757" s="213">
        <f>(B757-C757*Chls_fit!$B$2-D757*Chls_fit!$C$2-E757*Chls_fit!$D$2-F757*Chls_fit!$E$2)</f>
        <v>-50.418546225075261</v>
      </c>
      <c r="AE757" s="36"/>
    </row>
    <row r="758" spans="1:31" x14ac:dyDescent="0.25">
      <c r="A758" s="18">
        <v>652.39999999998304</v>
      </c>
      <c r="B758" s="18">
        <f>single_sample!B758*1000000</f>
        <v>486507.352961628</v>
      </c>
      <c r="C758" s="35">
        <v>31592</v>
      </c>
      <c r="D758" s="84">
        <v>35651</v>
      </c>
      <c r="E758" s="87">
        <v>39519</v>
      </c>
      <c r="F758" s="36">
        <v>35718</v>
      </c>
      <c r="Y758" s="211">
        <f>(AA758-G758*Cars_fit!$B$2-H758*Cars_fit!$C$2-I758*Cars_fit!$D$2-J758*Cars_fit!$E$2-K758*Cars_fit!$F$2)</f>
        <v>63.325274785856891</v>
      </c>
      <c r="Z758" s="211">
        <f>C758*Chls_fit!$B$2+D758*Chls_fit!$C$2+E758*Chls_fit!$D$2+F758*Chls_fit!$E$2+G758*Cars_fit!$B$2+H758*Cars_fit!$C$2+I758*Cars_fit!$D$2+J758*Cars_fit!$E$2+K758*Cars_fit!$F$2</f>
        <v>486444.02768684214</v>
      </c>
      <c r="AA758" s="213">
        <f>(B758-C758*Chls_fit!$B$2-D758*Chls_fit!$C$2-E758*Chls_fit!$D$2-F758*Chls_fit!$E$2)</f>
        <v>63.325274785856891</v>
      </c>
      <c r="AE758" s="36"/>
    </row>
    <row r="759" spans="1:31" x14ac:dyDescent="0.25">
      <c r="A759" s="18">
        <v>652.79999999998302</v>
      </c>
      <c r="B759" s="18">
        <f>single_sample!B759*1000000</f>
        <v>506180.61209391797</v>
      </c>
      <c r="C759" s="35">
        <v>33086</v>
      </c>
      <c r="D759" s="84">
        <v>37394</v>
      </c>
      <c r="E759" s="87">
        <v>38486</v>
      </c>
      <c r="F759" s="36">
        <v>34429</v>
      </c>
      <c r="Y759" s="211">
        <f>(AA759-G759*Cars_fit!$B$2-H759*Cars_fit!$C$2-I759*Cars_fit!$D$2-J759*Cars_fit!$E$2-K759*Cars_fit!$F$2)</f>
        <v>574.90144836725449</v>
      </c>
      <c r="Z759" s="211">
        <f>C759*Chls_fit!$B$2+D759*Chls_fit!$C$2+E759*Chls_fit!$D$2+F759*Chls_fit!$E$2+G759*Cars_fit!$B$2+H759*Cars_fit!$C$2+I759*Cars_fit!$D$2+J759*Cars_fit!$E$2+K759*Cars_fit!$F$2</f>
        <v>505605.7106455508</v>
      </c>
      <c r="AA759" s="213">
        <f>(B759-C759*Chls_fit!$B$2-D759*Chls_fit!$C$2-E759*Chls_fit!$D$2-F759*Chls_fit!$E$2)</f>
        <v>574.90144836725449</v>
      </c>
      <c r="AE759" s="36"/>
    </row>
    <row r="760" spans="1:31" x14ac:dyDescent="0.25">
      <c r="A760" s="18">
        <v>653.19999999998299</v>
      </c>
      <c r="B760" s="18">
        <f>single_sample!B760*1000000</f>
        <v>525987.41694474302</v>
      </c>
      <c r="C760" s="35">
        <v>34675</v>
      </c>
      <c r="D760" s="84">
        <v>39233</v>
      </c>
      <c r="E760" s="87">
        <v>37376</v>
      </c>
      <c r="F760" s="36">
        <v>33119</v>
      </c>
      <c r="Y760" s="211">
        <f>(AA760-G760*Cars_fit!$B$2-H760*Cars_fit!$C$2-I760*Cars_fit!$D$2-J760*Cars_fit!$E$2-K760*Cars_fit!$F$2)</f>
        <v>56.548792745492392</v>
      </c>
      <c r="Z760" s="211">
        <f>C760*Chls_fit!$B$2+D760*Chls_fit!$C$2+E760*Chls_fit!$D$2+F760*Chls_fit!$E$2+G760*Cars_fit!$B$2+H760*Cars_fit!$C$2+I760*Cars_fit!$D$2+J760*Cars_fit!$E$2+K760*Cars_fit!$F$2</f>
        <v>525930.86815199757</v>
      </c>
      <c r="AA760" s="213">
        <f>(B760-C760*Chls_fit!$B$2-D760*Chls_fit!$C$2-E760*Chls_fit!$D$2-F760*Chls_fit!$E$2)</f>
        <v>56.548792745492392</v>
      </c>
      <c r="AE760" s="36"/>
    </row>
    <row r="761" spans="1:31" x14ac:dyDescent="0.25">
      <c r="A761" s="18">
        <v>653.59999999998297</v>
      </c>
      <c r="B761" s="18">
        <f>single_sample!B761*1000000</f>
        <v>546602.50921193301</v>
      </c>
      <c r="C761" s="35">
        <v>36293</v>
      </c>
      <c r="D761" s="84">
        <v>41096</v>
      </c>
      <c r="E761" s="87">
        <v>36220</v>
      </c>
      <c r="F761" s="36">
        <v>31790</v>
      </c>
      <c r="Y761" s="211">
        <f>(AA761-G761*Cars_fit!$B$2-H761*Cars_fit!$C$2-I761*Cars_fit!$D$2-J761*Cars_fit!$E$2-K761*Cars_fit!$F$2)</f>
        <v>50.242523348599207</v>
      </c>
      <c r="Z761" s="211">
        <f>C761*Chls_fit!$B$2+D761*Chls_fit!$C$2+E761*Chls_fit!$D$2+F761*Chls_fit!$E$2+G761*Cars_fit!$B$2+H761*Cars_fit!$C$2+I761*Cars_fit!$D$2+J761*Cars_fit!$E$2+K761*Cars_fit!$F$2</f>
        <v>546552.26668858447</v>
      </c>
      <c r="AA761" s="213">
        <f>(B761-C761*Chls_fit!$B$2-D761*Chls_fit!$C$2-E761*Chls_fit!$D$2-F761*Chls_fit!$E$2)</f>
        <v>50.242523348599207</v>
      </c>
      <c r="AE761" s="36"/>
    </row>
    <row r="762" spans="1:31" x14ac:dyDescent="0.25">
      <c r="A762" s="18">
        <v>653.99999999998295</v>
      </c>
      <c r="B762" s="18">
        <f>single_sample!B762*1000000</f>
        <v>568244.48784364597</v>
      </c>
      <c r="C762" s="35">
        <v>37965</v>
      </c>
      <c r="D762" s="84">
        <v>43027</v>
      </c>
      <c r="E762" s="87">
        <v>35038</v>
      </c>
      <c r="F762" s="36">
        <v>30450</v>
      </c>
      <c r="Y762" s="211">
        <f>(AA762-G762*Cars_fit!$B$2-H762*Cars_fit!$C$2-I762*Cars_fit!$D$2-J762*Cars_fit!$E$2-K762*Cars_fit!$F$2)</f>
        <v>309.74164637913782</v>
      </c>
      <c r="Z762" s="211">
        <f>C762*Chls_fit!$B$2+D762*Chls_fit!$C$2+E762*Chls_fit!$D$2+F762*Chls_fit!$E$2+G762*Cars_fit!$B$2+H762*Cars_fit!$C$2+I762*Cars_fit!$D$2+J762*Cars_fit!$E$2+K762*Cars_fit!$F$2</f>
        <v>567934.74619726685</v>
      </c>
      <c r="AA762" s="213">
        <f>(B762-C762*Chls_fit!$B$2-D762*Chls_fit!$C$2-E762*Chls_fit!$D$2-F762*Chls_fit!$E$2)</f>
        <v>309.74164637913782</v>
      </c>
      <c r="AE762" s="36"/>
    </row>
    <row r="763" spans="1:31" x14ac:dyDescent="0.25">
      <c r="A763" s="18">
        <v>654.39999999998304</v>
      </c>
      <c r="B763" s="18">
        <f>single_sample!B763*1000000</f>
        <v>590476.37025334302</v>
      </c>
      <c r="C763" s="35">
        <v>39702</v>
      </c>
      <c r="D763" s="84">
        <v>45015</v>
      </c>
      <c r="E763" s="87">
        <v>33864</v>
      </c>
      <c r="F763" s="36">
        <v>29158</v>
      </c>
      <c r="Y763" s="211">
        <f>(AA763-G763*Cars_fit!$B$2-H763*Cars_fit!$C$2-I763*Cars_fit!$D$2-J763*Cars_fit!$E$2-K763*Cars_fit!$F$2)</f>
        <v>331.6636480522684</v>
      </c>
      <c r="Z763" s="211">
        <f>C763*Chls_fit!$B$2+D763*Chls_fit!$C$2+E763*Chls_fit!$D$2+F763*Chls_fit!$E$2+G763*Cars_fit!$B$2+H763*Cars_fit!$C$2+I763*Cars_fit!$D$2+J763*Cars_fit!$E$2+K763*Cars_fit!$F$2</f>
        <v>590144.70660529088</v>
      </c>
      <c r="AA763" s="213">
        <f>(B763-C763*Chls_fit!$B$2-D763*Chls_fit!$C$2-E763*Chls_fit!$D$2-F763*Chls_fit!$E$2)</f>
        <v>331.6636480522684</v>
      </c>
      <c r="AE763" s="36"/>
    </row>
    <row r="764" spans="1:31" x14ac:dyDescent="0.25">
      <c r="A764" s="18">
        <v>654.79999999998302</v>
      </c>
      <c r="B764" s="18">
        <f>single_sample!B764*1000000</f>
        <v>612829.291447817</v>
      </c>
      <c r="C764" s="35">
        <v>41492</v>
      </c>
      <c r="D764" s="84">
        <v>47026</v>
      </c>
      <c r="E764" s="87">
        <v>32642</v>
      </c>
      <c r="F764" s="36">
        <v>27833</v>
      </c>
      <c r="Y764" s="211">
        <f>(AA764-G764*Cars_fit!$B$2-H764*Cars_fit!$C$2-I764*Cars_fit!$D$2-J764*Cars_fit!$E$2-K764*Cars_fit!$F$2)</f>
        <v>45.746957882376591</v>
      </c>
      <c r="Z764" s="211">
        <f>C764*Chls_fit!$B$2+D764*Chls_fit!$C$2+E764*Chls_fit!$D$2+F764*Chls_fit!$E$2+G764*Cars_fit!$B$2+H764*Cars_fit!$C$2+I764*Cars_fit!$D$2+J764*Cars_fit!$E$2+K764*Cars_fit!$F$2</f>
        <v>612783.54448993457</v>
      </c>
      <c r="AA764" s="213">
        <f>(B764-C764*Chls_fit!$B$2-D764*Chls_fit!$C$2-E764*Chls_fit!$D$2-F764*Chls_fit!$E$2)</f>
        <v>45.746957882376591</v>
      </c>
      <c r="AE764" s="36"/>
    </row>
    <row r="765" spans="1:31" x14ac:dyDescent="0.25">
      <c r="A765" s="18">
        <v>655.19999999998299</v>
      </c>
      <c r="B765" s="18">
        <f>single_sample!B765*1000000</f>
        <v>636482.956775442</v>
      </c>
      <c r="C765" s="35">
        <v>43331</v>
      </c>
      <c r="D765" s="84">
        <v>49090</v>
      </c>
      <c r="E765" s="87">
        <v>31421</v>
      </c>
      <c r="F765" s="36">
        <v>26544</v>
      </c>
      <c r="Y765" s="211">
        <f>(AA765-G765*Cars_fit!$B$2-H765*Cars_fit!$C$2-I765*Cars_fit!$D$2-J765*Cars_fit!$E$2-K765*Cars_fit!$F$2)</f>
        <v>374.4557764693127</v>
      </c>
      <c r="Z765" s="211">
        <f>C765*Chls_fit!$B$2+D765*Chls_fit!$C$2+E765*Chls_fit!$D$2+F765*Chls_fit!$E$2+G765*Cars_fit!$B$2+H765*Cars_fit!$C$2+I765*Cars_fit!$D$2+J765*Cars_fit!$E$2+K765*Cars_fit!$F$2</f>
        <v>636108.50099897257</v>
      </c>
      <c r="AA765" s="213">
        <f>(B765-C765*Chls_fit!$B$2-D765*Chls_fit!$C$2-E765*Chls_fit!$D$2-F765*Chls_fit!$E$2)</f>
        <v>374.4557764693127</v>
      </c>
      <c r="AE765" s="36"/>
    </row>
    <row r="766" spans="1:31" x14ac:dyDescent="0.25">
      <c r="A766" s="18">
        <v>655.59999999998297</v>
      </c>
      <c r="B766" s="18">
        <f>single_sample!B766*1000000</f>
        <v>659934.04805511201</v>
      </c>
      <c r="C766" s="35">
        <v>45180</v>
      </c>
      <c r="D766" s="84">
        <v>51155</v>
      </c>
      <c r="E766" s="87">
        <v>30187</v>
      </c>
      <c r="F766" s="36">
        <v>25263</v>
      </c>
      <c r="Y766" s="211">
        <f>(AA766-G766*Cars_fit!$B$2-H766*Cars_fit!$C$2-I766*Cars_fit!$D$2-J766*Cars_fit!$E$2-K766*Cars_fit!$F$2)</f>
        <v>432.51661039328246</v>
      </c>
      <c r="Z766" s="211">
        <f>C766*Chls_fit!$B$2+D766*Chls_fit!$C$2+E766*Chls_fit!$D$2+F766*Chls_fit!$E$2+G766*Cars_fit!$B$2+H766*Cars_fit!$C$2+I766*Cars_fit!$D$2+J766*Cars_fit!$E$2+K766*Cars_fit!$F$2</f>
        <v>659501.53144471871</v>
      </c>
      <c r="AA766" s="213">
        <f>(B766-C766*Chls_fit!$B$2-D766*Chls_fit!$C$2-E766*Chls_fit!$D$2-F766*Chls_fit!$E$2)</f>
        <v>432.51661039328246</v>
      </c>
      <c r="AE766" s="36"/>
    </row>
    <row r="767" spans="1:31" x14ac:dyDescent="0.25">
      <c r="A767" s="18">
        <v>655.99999999998295</v>
      </c>
      <c r="B767" s="18">
        <f>single_sample!B767*1000000</f>
        <v>683572.01512998797</v>
      </c>
      <c r="C767" s="35">
        <v>47101</v>
      </c>
      <c r="D767" s="84">
        <v>53247</v>
      </c>
      <c r="E767" s="87">
        <v>28969</v>
      </c>
      <c r="F767" s="36">
        <v>24001</v>
      </c>
      <c r="Y767" s="211">
        <f>(AA767-G767*Cars_fit!$B$2-H767*Cars_fit!$C$2-I767*Cars_fit!$D$2-J767*Cars_fit!$E$2-K767*Cars_fit!$F$2)</f>
        <v>20.353507380332303</v>
      </c>
      <c r="Z767" s="211">
        <f>C767*Chls_fit!$B$2+D767*Chls_fit!$C$2+E767*Chls_fit!$D$2+F767*Chls_fit!$E$2+G767*Cars_fit!$B$2+H767*Cars_fit!$C$2+I767*Cars_fit!$D$2+J767*Cars_fit!$E$2+K767*Cars_fit!$F$2</f>
        <v>683551.66162260761</v>
      </c>
      <c r="AA767" s="213">
        <f>(B767-C767*Chls_fit!$B$2-D767*Chls_fit!$C$2-E767*Chls_fit!$D$2-F767*Chls_fit!$E$2)</f>
        <v>20.353507380332303</v>
      </c>
      <c r="AE767" s="36"/>
    </row>
    <row r="768" spans="1:31" x14ac:dyDescent="0.25">
      <c r="A768" s="18">
        <v>656.39999999998304</v>
      </c>
      <c r="B768" s="18">
        <f>single_sample!B768*1000000</f>
        <v>707826.96792512701</v>
      </c>
      <c r="C768" s="35">
        <v>49038</v>
      </c>
      <c r="D768" s="84">
        <v>55365</v>
      </c>
      <c r="E768" s="87">
        <v>27784</v>
      </c>
      <c r="F768" s="36">
        <v>22792</v>
      </c>
      <c r="Y768" s="211">
        <f>(AA768-G768*Cars_fit!$B$2-H768*Cars_fit!$C$2-I768*Cars_fit!$D$2-J768*Cars_fit!$E$2-K768*Cars_fit!$F$2)</f>
        <v>-109.42104159226074</v>
      </c>
      <c r="Z768" s="211">
        <f>C768*Chls_fit!$B$2+D768*Chls_fit!$C$2+E768*Chls_fit!$D$2+F768*Chls_fit!$E$2+G768*Cars_fit!$B$2+H768*Cars_fit!$C$2+I768*Cars_fit!$D$2+J768*Cars_fit!$E$2+K768*Cars_fit!$F$2</f>
        <v>707936.38896671939</v>
      </c>
      <c r="AA768" s="213">
        <f>(B768-C768*Chls_fit!$B$2-D768*Chls_fit!$C$2-E768*Chls_fit!$D$2-F768*Chls_fit!$E$2)</f>
        <v>-109.42104159226074</v>
      </c>
      <c r="AE768" s="36"/>
    </row>
    <row r="769" spans="1:31" x14ac:dyDescent="0.25">
      <c r="A769" s="18">
        <v>656.79999999998302</v>
      </c>
      <c r="B769" s="18">
        <f>single_sample!B769*1000000</f>
        <v>731861.6572473729</v>
      </c>
      <c r="C769" s="35">
        <v>50972</v>
      </c>
      <c r="D769" s="84">
        <v>57428</v>
      </c>
      <c r="E769" s="87">
        <v>26586</v>
      </c>
      <c r="F769" s="36">
        <v>21599</v>
      </c>
      <c r="Y769" s="211">
        <f>(AA769-G769*Cars_fit!$B$2-H769*Cars_fit!$C$2-I769*Cars_fit!$D$2-J769*Cars_fit!$E$2-K769*Cars_fit!$F$2)</f>
        <v>-85.453933554301329</v>
      </c>
      <c r="Z769" s="211">
        <f>C769*Chls_fit!$B$2+D769*Chls_fit!$C$2+E769*Chls_fit!$D$2+F769*Chls_fit!$E$2+G769*Cars_fit!$B$2+H769*Cars_fit!$C$2+I769*Cars_fit!$D$2+J769*Cars_fit!$E$2+K769*Cars_fit!$F$2</f>
        <v>731947.11118092726</v>
      </c>
      <c r="AA769" s="213">
        <f>(B769-C769*Chls_fit!$B$2-D769*Chls_fit!$C$2-E769*Chls_fit!$D$2-F769*Chls_fit!$E$2)</f>
        <v>-85.453933554301329</v>
      </c>
      <c r="AE769" s="36"/>
    </row>
    <row r="770" spans="1:31" x14ac:dyDescent="0.25">
      <c r="A770" s="18">
        <v>657.19999999998299</v>
      </c>
      <c r="B770" s="18">
        <f>single_sample!B770*1000000</f>
        <v>756045.24823226605</v>
      </c>
      <c r="C770" s="35">
        <v>52934</v>
      </c>
      <c r="D770" s="84">
        <v>59506</v>
      </c>
      <c r="E770" s="87">
        <v>25403</v>
      </c>
      <c r="F770" s="36">
        <v>20432</v>
      </c>
      <c r="Y770" s="211">
        <f>(AA770-G770*Cars_fit!$B$2-H770*Cars_fit!$C$2-I770*Cars_fit!$D$2-J770*Cars_fit!$E$2-K770*Cars_fit!$F$2)</f>
        <v>-218.05523001326583</v>
      </c>
      <c r="Z770" s="211">
        <f>C770*Chls_fit!$B$2+D770*Chls_fit!$C$2+E770*Chls_fit!$D$2+F770*Chls_fit!$E$2+G770*Cars_fit!$B$2+H770*Cars_fit!$C$2+I770*Cars_fit!$D$2+J770*Cars_fit!$E$2+K770*Cars_fit!$F$2</f>
        <v>756263.30346227938</v>
      </c>
      <c r="AA770" s="213">
        <f>(B770-C770*Chls_fit!$B$2-D770*Chls_fit!$C$2-E770*Chls_fit!$D$2-F770*Chls_fit!$E$2)</f>
        <v>-218.05523001326583</v>
      </c>
      <c r="AE770" s="36"/>
    </row>
    <row r="771" spans="1:31" x14ac:dyDescent="0.25">
      <c r="A771" s="18">
        <v>657.59999999998297</v>
      </c>
      <c r="B771" s="18">
        <f>single_sample!B771*1000000</f>
        <v>779727.44802753103</v>
      </c>
      <c r="C771" s="35">
        <v>54874</v>
      </c>
      <c r="D771" s="84">
        <v>61519</v>
      </c>
      <c r="E771" s="87">
        <v>24220</v>
      </c>
      <c r="F771" s="36">
        <v>19335</v>
      </c>
      <c r="Y771" s="211">
        <f>(AA771-G771*Cars_fit!$B$2-H771*Cars_fit!$C$2-I771*Cars_fit!$D$2-J771*Cars_fit!$E$2-K771*Cars_fit!$F$2)</f>
        <v>-344.1757839928614</v>
      </c>
      <c r="Z771" s="211">
        <f>C771*Chls_fit!$B$2+D771*Chls_fit!$C$2+E771*Chls_fit!$D$2+F771*Chls_fit!$E$2+G771*Cars_fit!$B$2+H771*Cars_fit!$C$2+I771*Cars_fit!$D$2+J771*Cars_fit!$E$2+K771*Cars_fit!$F$2</f>
        <v>780071.6238115239</v>
      </c>
      <c r="AA771" s="213">
        <f>(B771-C771*Chls_fit!$B$2-D771*Chls_fit!$C$2-E771*Chls_fit!$D$2-F771*Chls_fit!$E$2)</f>
        <v>-344.1757839928614</v>
      </c>
      <c r="AE771" s="36"/>
    </row>
    <row r="772" spans="1:31" x14ac:dyDescent="0.25">
      <c r="A772" s="18">
        <v>657.99999999998204</v>
      </c>
      <c r="B772" s="18">
        <f>single_sample!B772*1000000</f>
        <v>803188.71694127098</v>
      </c>
      <c r="C772" s="35">
        <v>56827</v>
      </c>
      <c r="D772" s="84">
        <v>63483</v>
      </c>
      <c r="E772" s="87">
        <v>23069</v>
      </c>
      <c r="F772" s="36">
        <v>18270</v>
      </c>
      <c r="Y772" s="211">
        <f>(AA772-G772*Cars_fit!$B$2-H772*Cars_fit!$C$2-I772*Cars_fit!$D$2-J772*Cars_fit!$E$2-K772*Cars_fit!$F$2)</f>
        <v>-498.66063276112618</v>
      </c>
      <c r="Z772" s="211">
        <f>C772*Chls_fit!$B$2+D772*Chls_fit!$C$2+E772*Chls_fit!$D$2+F772*Chls_fit!$E$2+G772*Cars_fit!$B$2+H772*Cars_fit!$C$2+I772*Cars_fit!$D$2+J772*Cars_fit!$E$2+K772*Cars_fit!$F$2</f>
        <v>803687.37757403206</v>
      </c>
      <c r="AA772" s="213">
        <f>(B772-C772*Chls_fit!$B$2-D772*Chls_fit!$C$2-E772*Chls_fit!$D$2-F772*Chls_fit!$E$2)</f>
        <v>-498.66063276112618</v>
      </c>
      <c r="AE772" s="36"/>
    </row>
    <row r="773" spans="1:31" x14ac:dyDescent="0.25">
      <c r="A773" s="18">
        <v>658.39999999998201</v>
      </c>
      <c r="B773" s="18">
        <f>single_sample!B773*1000000</f>
        <v>826075.55864371499</v>
      </c>
      <c r="C773" s="35">
        <v>58722</v>
      </c>
      <c r="D773" s="84">
        <v>65371</v>
      </c>
      <c r="E773" s="87">
        <v>21955</v>
      </c>
      <c r="F773" s="36">
        <v>17251</v>
      </c>
      <c r="Y773" s="211">
        <f>(AA773-G773*Cars_fit!$B$2-H773*Cars_fit!$C$2-I773*Cars_fit!$D$2-J773*Cars_fit!$E$2-K773*Cars_fit!$F$2)</f>
        <v>-423.96377112438131</v>
      </c>
      <c r="Z773" s="211">
        <f>C773*Chls_fit!$B$2+D773*Chls_fit!$C$2+E773*Chls_fit!$D$2+F773*Chls_fit!$E$2+G773*Cars_fit!$B$2+H773*Cars_fit!$C$2+I773*Cars_fit!$D$2+J773*Cars_fit!$E$2+K773*Cars_fit!$F$2</f>
        <v>826499.52241483936</v>
      </c>
      <c r="AA773" s="213">
        <f>(B773-C773*Chls_fit!$B$2-D773*Chls_fit!$C$2-E773*Chls_fit!$D$2-F773*Chls_fit!$E$2)</f>
        <v>-423.96377112438131</v>
      </c>
      <c r="AE773" s="36"/>
    </row>
    <row r="774" spans="1:31" x14ac:dyDescent="0.25">
      <c r="A774" s="18">
        <v>658.79999999998199</v>
      </c>
      <c r="B774" s="18">
        <f>single_sample!B774*1000000</f>
        <v>848416.10928402701</v>
      </c>
      <c r="C774" s="35">
        <v>60585</v>
      </c>
      <c r="D774" s="84">
        <v>67218</v>
      </c>
      <c r="E774" s="87">
        <v>20892</v>
      </c>
      <c r="F774" s="36">
        <v>16294</v>
      </c>
      <c r="Y774" s="211">
        <f>(AA774-G774*Cars_fit!$B$2-H774*Cars_fit!$C$2-I774*Cars_fit!$D$2-J774*Cars_fit!$E$2-K774*Cars_fit!$F$2)</f>
        <v>-506.92879326868933</v>
      </c>
      <c r="Z774" s="211">
        <f>C774*Chls_fit!$B$2+D774*Chls_fit!$C$2+E774*Chls_fit!$D$2+F774*Chls_fit!$E$2+G774*Cars_fit!$B$2+H774*Cars_fit!$C$2+I774*Cars_fit!$D$2+J774*Cars_fit!$E$2+K774*Cars_fit!$F$2</f>
        <v>848923.03807729564</v>
      </c>
      <c r="AA774" s="213">
        <f>(B774-C774*Chls_fit!$B$2-D774*Chls_fit!$C$2-E774*Chls_fit!$D$2-F774*Chls_fit!$E$2)</f>
        <v>-506.92879326868933</v>
      </c>
      <c r="AE774" s="36"/>
    </row>
    <row r="775" spans="1:31" x14ac:dyDescent="0.25">
      <c r="A775" s="18">
        <v>659.19999999998197</v>
      </c>
      <c r="B775" s="18">
        <f>single_sample!B775*1000000</f>
        <v>869597.33776237501</v>
      </c>
      <c r="C775" s="35">
        <v>62390</v>
      </c>
      <c r="D775" s="84">
        <v>68917</v>
      </c>
      <c r="E775" s="87">
        <v>19813</v>
      </c>
      <c r="F775" s="36">
        <v>15340</v>
      </c>
      <c r="Y775" s="211">
        <f>(AA775-G775*Cars_fit!$B$2-H775*Cars_fit!$C$2-I775*Cars_fit!$D$2-J775*Cars_fit!$E$2-K775*Cars_fit!$F$2)</f>
        <v>-406.77482480850085</v>
      </c>
      <c r="Z775" s="211">
        <f>C775*Chls_fit!$B$2+D775*Chls_fit!$C$2+E775*Chls_fit!$D$2+F775*Chls_fit!$E$2+G775*Cars_fit!$B$2+H775*Cars_fit!$C$2+I775*Cars_fit!$D$2+J775*Cars_fit!$E$2+K775*Cars_fit!$F$2</f>
        <v>870004.11258718348</v>
      </c>
      <c r="AA775" s="213">
        <f>(B775-C775*Chls_fit!$B$2-D775*Chls_fit!$C$2-E775*Chls_fit!$D$2-F775*Chls_fit!$E$2)</f>
        <v>-406.77482480850085</v>
      </c>
      <c r="AE775" s="36"/>
    </row>
    <row r="776" spans="1:31" x14ac:dyDescent="0.25">
      <c r="A776" s="18">
        <v>659.59999999998195</v>
      </c>
      <c r="B776" s="18">
        <f>single_sample!B776*1000000</f>
        <v>889910.1331189</v>
      </c>
      <c r="C776" s="35">
        <v>64140</v>
      </c>
      <c r="D776" s="84">
        <v>70552</v>
      </c>
      <c r="E776" s="87">
        <v>18791</v>
      </c>
      <c r="F776" s="36">
        <v>14456</v>
      </c>
      <c r="Y776" s="211">
        <f>(AA776-G776*Cars_fit!$B$2-H776*Cars_fit!$C$2-I776*Cars_fit!$D$2-J776*Cars_fit!$E$2-K776*Cars_fit!$F$2)</f>
        <v>-500.76841223959491</v>
      </c>
      <c r="Z776" s="211">
        <f>C776*Chls_fit!$B$2+D776*Chls_fit!$C$2+E776*Chls_fit!$D$2+F776*Chls_fit!$E$2+G776*Cars_fit!$B$2+H776*Cars_fit!$C$2+I776*Cars_fit!$D$2+J776*Cars_fit!$E$2+K776*Cars_fit!$F$2</f>
        <v>890410.90153113962</v>
      </c>
      <c r="AA776" s="213">
        <f>(B776-C776*Chls_fit!$B$2-D776*Chls_fit!$C$2-E776*Chls_fit!$D$2-F776*Chls_fit!$E$2)</f>
        <v>-500.76841223959491</v>
      </c>
      <c r="AE776" s="36"/>
    </row>
    <row r="777" spans="1:31" x14ac:dyDescent="0.25">
      <c r="A777" s="18">
        <v>659.99999999998204</v>
      </c>
      <c r="B777" s="18">
        <f>single_sample!B777*1000000</f>
        <v>908997.29178385402</v>
      </c>
      <c r="C777" s="35">
        <v>65799</v>
      </c>
      <c r="D777" s="84">
        <v>72018</v>
      </c>
      <c r="E777" s="87">
        <v>17802</v>
      </c>
      <c r="F777" s="36">
        <v>13594</v>
      </c>
      <c r="Y777" s="211">
        <f>(AA777-G777*Cars_fit!$B$2-H777*Cars_fit!$C$2-I777*Cars_fit!$D$2-J777*Cars_fit!$E$2-K777*Cars_fit!$F$2)</f>
        <v>-177.93300283778444</v>
      </c>
      <c r="Z777" s="211">
        <f>C777*Chls_fit!$B$2+D777*Chls_fit!$C$2+E777*Chls_fit!$D$2+F777*Chls_fit!$E$2+G777*Cars_fit!$B$2+H777*Cars_fit!$C$2+I777*Cars_fit!$D$2+J777*Cars_fit!$E$2+K777*Cars_fit!$F$2</f>
        <v>909175.22478669183</v>
      </c>
      <c r="AA777" s="213">
        <f>(B777-C777*Chls_fit!$B$2-D777*Chls_fit!$C$2-E777*Chls_fit!$D$2-F777*Chls_fit!$E$2)</f>
        <v>-177.93300283778444</v>
      </c>
      <c r="AE777" s="36"/>
    </row>
    <row r="778" spans="1:31" x14ac:dyDescent="0.25">
      <c r="A778" s="18">
        <v>660.39999999998201</v>
      </c>
      <c r="B778" s="18">
        <f>single_sample!B778*1000000</f>
        <v>926867.87770199298</v>
      </c>
      <c r="C778" s="35">
        <v>67401</v>
      </c>
      <c r="D778" s="84">
        <v>73379</v>
      </c>
      <c r="E778" s="87">
        <v>16876</v>
      </c>
      <c r="F778" s="36">
        <v>12790</v>
      </c>
      <c r="Y778" s="211">
        <f>(AA778-G778*Cars_fit!$B$2-H778*Cars_fit!$C$2-I778*Cars_fit!$D$2-J778*Cars_fit!$E$2-K778*Cars_fit!$F$2)</f>
        <v>-110.60180559190121</v>
      </c>
      <c r="Z778" s="211">
        <f>C778*Chls_fit!$B$2+D778*Chls_fit!$C$2+E778*Chls_fit!$D$2+F778*Chls_fit!$E$2+G778*Cars_fit!$B$2+H778*Cars_fit!$C$2+I778*Cars_fit!$D$2+J778*Cars_fit!$E$2+K778*Cars_fit!$F$2</f>
        <v>926978.47950758482</v>
      </c>
      <c r="AA778" s="213">
        <f>(B778-C778*Chls_fit!$B$2-D778*Chls_fit!$C$2-E778*Chls_fit!$D$2-F778*Chls_fit!$E$2)</f>
        <v>-110.60180559190121</v>
      </c>
      <c r="AE778" s="36"/>
    </row>
    <row r="779" spans="1:31" x14ac:dyDescent="0.25">
      <c r="A779" s="18">
        <v>660.79999999998199</v>
      </c>
      <c r="B779" s="18">
        <f>single_sample!B779*1000000</f>
        <v>942851.7115552621</v>
      </c>
      <c r="C779" s="35">
        <v>68871</v>
      </c>
      <c r="D779" s="84">
        <v>74594</v>
      </c>
      <c r="E779" s="87">
        <v>15961</v>
      </c>
      <c r="F779" s="36">
        <v>12039</v>
      </c>
      <c r="Y779" s="211">
        <f>(AA779-G779*Cars_fit!$B$2-H779*Cars_fit!$C$2-I779*Cars_fit!$D$2-J779*Cars_fit!$E$2-K779*Cars_fit!$F$2)</f>
        <v>-190.07102998779555</v>
      </c>
      <c r="Z779" s="211">
        <f>C779*Chls_fit!$B$2+D779*Chls_fit!$C$2+E779*Chls_fit!$D$2+F779*Chls_fit!$E$2+G779*Cars_fit!$B$2+H779*Cars_fit!$C$2+I779*Cars_fit!$D$2+J779*Cars_fit!$E$2+K779*Cars_fit!$F$2</f>
        <v>943041.78258524998</v>
      </c>
      <c r="AA779" s="213">
        <f>(B779-C779*Chls_fit!$B$2-D779*Chls_fit!$C$2-E779*Chls_fit!$D$2-F779*Chls_fit!$E$2)</f>
        <v>-190.07102998779555</v>
      </c>
      <c r="AE779" s="36"/>
    </row>
    <row r="780" spans="1:31" x14ac:dyDescent="0.25">
      <c r="A780" s="18">
        <v>661.19999999998197</v>
      </c>
      <c r="B780" s="18">
        <f>single_sample!B780*1000000</f>
        <v>957268.70901464997</v>
      </c>
      <c r="C780" s="35">
        <v>70257</v>
      </c>
      <c r="D780" s="84">
        <v>75674</v>
      </c>
      <c r="E780" s="87">
        <v>15081</v>
      </c>
      <c r="F780" s="36">
        <v>11270</v>
      </c>
      <c r="Y780" s="211">
        <f>(AA780-G780*Cars_fit!$B$2-H780*Cars_fit!$C$2-I780*Cars_fit!$D$2-J780*Cars_fit!$E$2-K780*Cars_fit!$F$2)</f>
        <v>-429.59457058517728</v>
      </c>
      <c r="Z780" s="211">
        <f>C780*Chls_fit!$B$2+D780*Chls_fit!$C$2+E780*Chls_fit!$D$2+F780*Chls_fit!$E$2+G780*Cars_fit!$B$2+H780*Cars_fit!$C$2+I780*Cars_fit!$D$2+J780*Cars_fit!$E$2+K780*Cars_fit!$F$2</f>
        <v>957698.30358523515</v>
      </c>
      <c r="AA780" s="213">
        <f>(B780-C780*Chls_fit!$B$2-D780*Chls_fit!$C$2-E780*Chls_fit!$D$2-F780*Chls_fit!$E$2)</f>
        <v>-429.59457058517728</v>
      </c>
      <c r="AE780" s="36"/>
    </row>
    <row r="781" spans="1:31" x14ac:dyDescent="0.25">
      <c r="A781" s="18">
        <v>661.59999999998195</v>
      </c>
      <c r="B781" s="18">
        <f>single_sample!B781*1000000</f>
        <v>970010.01780144498</v>
      </c>
      <c r="C781" s="35">
        <v>71448</v>
      </c>
      <c r="D781" s="84">
        <v>76521</v>
      </c>
      <c r="E781" s="87">
        <v>14192</v>
      </c>
      <c r="F781" s="36">
        <v>10589</v>
      </c>
      <c r="Y781" s="211">
        <f>(AA781-G781*Cars_fit!$B$2-H781*Cars_fit!$C$2-I781*Cars_fit!$D$2-J781*Cars_fit!$E$2-K781*Cars_fit!$F$2)</f>
        <v>346.84142762000738</v>
      </c>
      <c r="Z781" s="211">
        <f>C781*Chls_fit!$B$2+D781*Chls_fit!$C$2+E781*Chls_fit!$D$2+F781*Chls_fit!$E$2+G781*Cars_fit!$B$2+H781*Cars_fit!$C$2+I781*Cars_fit!$D$2+J781*Cars_fit!$E$2+K781*Cars_fit!$F$2</f>
        <v>969663.17637382506</v>
      </c>
      <c r="AA781" s="213">
        <f>(B781-C781*Chls_fit!$B$2-D781*Chls_fit!$C$2-E781*Chls_fit!$D$2-F781*Chls_fit!$E$2)</f>
        <v>346.84142762000738</v>
      </c>
      <c r="AE781" s="36"/>
    </row>
    <row r="782" spans="1:31" x14ac:dyDescent="0.25">
      <c r="A782" s="18">
        <v>661.99999999998204</v>
      </c>
      <c r="B782" s="18">
        <f>single_sample!B782*1000000</f>
        <v>980105.84220981202</v>
      </c>
      <c r="C782" s="35">
        <v>72576</v>
      </c>
      <c r="D782" s="84">
        <v>77231</v>
      </c>
      <c r="E782" s="87">
        <v>13380</v>
      </c>
      <c r="F782" s="36">
        <v>9919</v>
      </c>
      <c r="Y782" s="211">
        <f>(AA782-G782*Cars_fit!$B$2-H782*Cars_fit!$C$2-I782*Cars_fit!$D$2-J782*Cars_fit!$E$2-K782*Cars_fit!$F$2)</f>
        <v>-284.73781259401039</v>
      </c>
      <c r="Z782" s="211">
        <f>C782*Chls_fit!$B$2+D782*Chls_fit!$C$2+E782*Chls_fit!$D$2+F782*Chls_fit!$E$2+G782*Cars_fit!$B$2+H782*Cars_fit!$C$2+I782*Cars_fit!$D$2+J782*Cars_fit!$E$2+K782*Cars_fit!$F$2</f>
        <v>980390.58002240607</v>
      </c>
      <c r="AA782" s="213">
        <f>(B782-C782*Chls_fit!$B$2-D782*Chls_fit!$C$2-E782*Chls_fit!$D$2-F782*Chls_fit!$E$2)</f>
        <v>-284.73781259401039</v>
      </c>
      <c r="AE782" s="36"/>
    </row>
    <row r="783" spans="1:31" x14ac:dyDescent="0.25">
      <c r="A783" s="18">
        <v>662.39999999998201</v>
      </c>
      <c r="B783" s="18">
        <f>single_sample!B783*1000000</f>
        <v>988802.00195110904</v>
      </c>
      <c r="C783" s="35">
        <v>73531</v>
      </c>
      <c r="D783" s="84">
        <v>77737</v>
      </c>
      <c r="E783" s="87">
        <v>12611</v>
      </c>
      <c r="F783" s="36">
        <v>9310</v>
      </c>
      <c r="Y783" s="211">
        <f>(AA783-G783*Cars_fit!$B$2-H783*Cars_fit!$C$2-I783*Cars_fit!$D$2-J783*Cars_fit!$E$2-K783*Cars_fit!$F$2)</f>
        <v>36.118102569253097</v>
      </c>
      <c r="Z783" s="211">
        <f>C783*Chls_fit!$B$2+D783*Chls_fit!$C$2+E783*Chls_fit!$D$2+F783*Chls_fit!$E$2+G783*Cars_fit!$B$2+H783*Cars_fit!$C$2+I783*Cars_fit!$D$2+J783*Cars_fit!$E$2+K783*Cars_fit!$F$2</f>
        <v>988765.8838485399</v>
      </c>
      <c r="AA783" s="213">
        <f>(B783-C783*Chls_fit!$B$2-D783*Chls_fit!$C$2-E783*Chls_fit!$D$2-F783*Chls_fit!$E$2)</f>
        <v>36.118102569253097</v>
      </c>
      <c r="AE783" s="36"/>
    </row>
    <row r="784" spans="1:31" x14ac:dyDescent="0.25">
      <c r="A784" s="18">
        <v>662.79999999998199</v>
      </c>
      <c r="B784" s="18">
        <f>single_sample!B784*1000000</f>
        <v>995264.62176732603</v>
      </c>
      <c r="C784" s="35">
        <v>74307</v>
      </c>
      <c r="D784" s="84">
        <v>78018</v>
      </c>
      <c r="E784" s="87">
        <v>11873</v>
      </c>
      <c r="F784" s="36">
        <v>8722</v>
      </c>
      <c r="Y784" s="211">
        <f>(AA784-G784*Cars_fit!$B$2-H784*Cars_fit!$C$2-I784*Cars_fit!$D$2-J784*Cars_fit!$E$2-K784*Cars_fit!$F$2)</f>
        <v>690.59278675540827</v>
      </c>
      <c r="Z784" s="211">
        <f>C784*Chls_fit!$B$2+D784*Chls_fit!$C$2+E784*Chls_fit!$D$2+F784*Chls_fit!$E$2+G784*Cars_fit!$B$2+H784*Cars_fit!$C$2+I784*Cars_fit!$D$2+J784*Cars_fit!$E$2+K784*Cars_fit!$F$2</f>
        <v>994574.02898057073</v>
      </c>
      <c r="AA784" s="213">
        <f>(B784-C784*Chls_fit!$B$2-D784*Chls_fit!$C$2-E784*Chls_fit!$D$2-F784*Chls_fit!$E$2)</f>
        <v>690.59278675540827</v>
      </c>
      <c r="AE784" s="36"/>
    </row>
    <row r="785" spans="1:31" x14ac:dyDescent="0.25">
      <c r="A785" s="18">
        <v>663.19999999998197</v>
      </c>
      <c r="B785" s="18">
        <f>single_sample!B785*1000000</f>
        <v>998693.81381291803</v>
      </c>
      <c r="C785" s="35">
        <v>74973</v>
      </c>
      <c r="D785" s="84">
        <v>78165</v>
      </c>
      <c r="E785" s="87">
        <v>11197</v>
      </c>
      <c r="F785" s="36">
        <v>8193</v>
      </c>
      <c r="Y785" s="211">
        <f>(AA785-G785*Cars_fit!$B$2-H785*Cars_fit!$C$2-I785*Cars_fit!$D$2-J785*Cars_fit!$E$2-K785*Cars_fit!$F$2)</f>
        <v>-202.71947071359773</v>
      </c>
      <c r="Z785" s="211">
        <f>C785*Chls_fit!$B$2+D785*Chls_fit!$C$2+E785*Chls_fit!$D$2+F785*Chls_fit!$E$2+G785*Cars_fit!$B$2+H785*Cars_fit!$C$2+I785*Cars_fit!$D$2+J785*Cars_fit!$E$2+K785*Cars_fit!$F$2</f>
        <v>998896.53328363155</v>
      </c>
      <c r="AA785" s="213">
        <f>(B785-C785*Chls_fit!$B$2-D785*Chls_fit!$C$2-E785*Chls_fit!$D$2-F785*Chls_fit!$E$2)</f>
        <v>-202.71947071359773</v>
      </c>
      <c r="AE785" s="36"/>
    </row>
    <row r="786" spans="1:31" x14ac:dyDescent="0.25">
      <c r="A786" s="18">
        <v>663.59999999998195</v>
      </c>
      <c r="B786" s="18">
        <f>single_sample!B786*1000000</f>
        <v>1000000</v>
      </c>
      <c r="C786" s="35">
        <v>75452</v>
      </c>
      <c r="D786" s="84">
        <v>78073</v>
      </c>
      <c r="E786" s="87">
        <v>10553</v>
      </c>
      <c r="F786" s="36">
        <v>7687</v>
      </c>
      <c r="Y786" s="211">
        <f>(AA786-G786*Cars_fit!$B$2-H786*Cars_fit!$C$2-I786*Cars_fit!$D$2-J786*Cars_fit!$E$2-K786*Cars_fit!$F$2)</f>
        <v>-511.95774895870727</v>
      </c>
      <c r="Z786" s="211">
        <f>C786*Chls_fit!$B$2+D786*Chls_fit!$C$2+E786*Chls_fit!$D$2+F786*Chls_fit!$E$2+G786*Cars_fit!$B$2+H786*Cars_fit!$C$2+I786*Cars_fit!$D$2+J786*Cars_fit!$E$2+K786*Cars_fit!$F$2</f>
        <v>1000511.9577489587</v>
      </c>
      <c r="AA786" s="213">
        <f>(B786-C786*Chls_fit!$B$2-D786*Chls_fit!$C$2-E786*Chls_fit!$D$2-F786*Chls_fit!$E$2)</f>
        <v>-511.95774895870727</v>
      </c>
      <c r="AE786" s="36"/>
    </row>
    <row r="787" spans="1:31" x14ac:dyDescent="0.25">
      <c r="A787" s="18">
        <v>663.99999999998204</v>
      </c>
      <c r="B787" s="18">
        <f>single_sample!B787*1000000</f>
        <v>999553.18863728305</v>
      </c>
      <c r="C787" s="35">
        <v>75769</v>
      </c>
      <c r="D787" s="84">
        <v>77800</v>
      </c>
      <c r="E787" s="87">
        <v>9959</v>
      </c>
      <c r="F787" s="36">
        <v>7209</v>
      </c>
      <c r="Y787" s="211">
        <f>(AA787-G787*Cars_fit!$B$2-H787*Cars_fit!$C$2-I787*Cars_fit!$D$2-J787*Cars_fit!$E$2-K787*Cars_fit!$F$2)</f>
        <v>-419.87172154434847</v>
      </c>
      <c r="Z787" s="211">
        <f>C787*Chls_fit!$B$2+D787*Chls_fit!$C$2+E787*Chls_fit!$D$2+F787*Chls_fit!$E$2+G787*Cars_fit!$B$2+H787*Cars_fit!$C$2+I787*Cars_fit!$D$2+J787*Cars_fit!$E$2+K787*Cars_fit!$F$2</f>
        <v>999973.06035882735</v>
      </c>
      <c r="AA787" s="213">
        <f>(B787-C787*Chls_fit!$B$2-D787*Chls_fit!$C$2-E787*Chls_fit!$D$2-F787*Chls_fit!$E$2)</f>
        <v>-419.87172154434847</v>
      </c>
      <c r="AE787" s="36"/>
    </row>
    <row r="788" spans="1:31" x14ac:dyDescent="0.25">
      <c r="A788" s="18">
        <v>664.39999999998201</v>
      </c>
      <c r="B788" s="18">
        <f>single_sample!B788*1000000</f>
        <v>997189.10002321901</v>
      </c>
      <c r="C788" s="35">
        <v>75854</v>
      </c>
      <c r="D788" s="84">
        <v>77334</v>
      </c>
      <c r="E788" s="87">
        <v>9359</v>
      </c>
      <c r="F788" s="36">
        <v>6749</v>
      </c>
      <c r="Y788" s="211">
        <f>(AA788-G788*Cars_fit!$B$2-H788*Cars_fit!$C$2-I788*Cars_fit!$D$2-J788*Cars_fit!$E$2-K788*Cars_fit!$F$2)</f>
        <v>473.3506882196898</v>
      </c>
      <c r="Z788" s="211">
        <f>C788*Chls_fit!$B$2+D788*Chls_fit!$C$2+E788*Chls_fit!$D$2+F788*Chls_fit!$E$2+G788*Cars_fit!$B$2+H788*Cars_fit!$C$2+I788*Cars_fit!$D$2+J788*Cars_fit!$E$2+K788*Cars_fit!$F$2</f>
        <v>996715.74933499936</v>
      </c>
      <c r="AA788" s="213">
        <f>(B788-C788*Chls_fit!$B$2-D788*Chls_fit!$C$2-E788*Chls_fit!$D$2-F788*Chls_fit!$E$2)</f>
        <v>473.3506882196898</v>
      </c>
      <c r="AE788" s="36"/>
    </row>
    <row r="789" spans="1:31" x14ac:dyDescent="0.25">
      <c r="A789" s="18">
        <v>664.79999999998199</v>
      </c>
      <c r="B789" s="18">
        <f>single_sample!B789*1000000</f>
        <v>991213.73592443194</v>
      </c>
      <c r="C789" s="35">
        <v>75815</v>
      </c>
      <c r="D789" s="84">
        <v>76675</v>
      </c>
      <c r="E789" s="87">
        <v>8814</v>
      </c>
      <c r="F789" s="36">
        <v>6337</v>
      </c>
      <c r="Y789" s="211">
        <f>(AA789-G789*Cars_fit!$B$2-H789*Cars_fit!$C$2-I789*Cars_fit!$D$2-J789*Cars_fit!$E$2-K789*Cars_fit!$F$2)</f>
        <v>-271.34116112785341</v>
      </c>
      <c r="Z789" s="211">
        <f>C789*Chls_fit!$B$2+D789*Chls_fit!$C$2+E789*Chls_fit!$D$2+F789*Chls_fit!$E$2+G789*Cars_fit!$B$2+H789*Cars_fit!$C$2+I789*Cars_fit!$D$2+J789*Cars_fit!$E$2+K789*Cars_fit!$F$2</f>
        <v>991485.07708555984</v>
      </c>
      <c r="AA789" s="213">
        <f>(B789-C789*Chls_fit!$B$2-D789*Chls_fit!$C$2-E789*Chls_fit!$D$2-F789*Chls_fit!$E$2)</f>
        <v>-271.34116112785341</v>
      </c>
      <c r="AE789" s="36"/>
    </row>
    <row r="790" spans="1:31" x14ac:dyDescent="0.25">
      <c r="A790" s="18">
        <v>665.19999999998197</v>
      </c>
      <c r="B790" s="18">
        <f>single_sample!B790*1000000</f>
        <v>983730.54127691698</v>
      </c>
      <c r="C790" s="35">
        <v>75591</v>
      </c>
      <c r="D790" s="84">
        <v>75824</v>
      </c>
      <c r="E790" s="87">
        <v>8293</v>
      </c>
      <c r="F790" s="36">
        <v>5938</v>
      </c>
      <c r="Y790" s="211">
        <f>(AA790-G790*Cars_fit!$B$2-H790*Cars_fit!$C$2-I790*Cars_fit!$D$2-J790*Cars_fit!$E$2-K790*Cars_fit!$F$2)</f>
        <v>-123.83342428241485</v>
      </c>
      <c r="Z790" s="211">
        <f>C790*Chls_fit!$B$2+D790*Chls_fit!$C$2+E790*Chls_fit!$D$2+F790*Chls_fit!$E$2+G790*Cars_fit!$B$2+H790*Cars_fit!$C$2+I790*Cars_fit!$D$2+J790*Cars_fit!$E$2+K790*Cars_fit!$F$2</f>
        <v>983854.37470119935</v>
      </c>
      <c r="AA790" s="213">
        <f>(B790-C790*Chls_fit!$B$2-D790*Chls_fit!$C$2-E790*Chls_fit!$D$2-F790*Chls_fit!$E$2)</f>
        <v>-123.83342428241485</v>
      </c>
      <c r="AE790" s="36"/>
    </row>
    <row r="791" spans="1:31" x14ac:dyDescent="0.25">
      <c r="A791" s="18">
        <v>665.59999999998195</v>
      </c>
      <c r="B791" s="18">
        <f>single_sample!B791*1000000</f>
        <v>973887.13614621002</v>
      </c>
      <c r="C791" s="35">
        <v>75178</v>
      </c>
      <c r="D791" s="84">
        <v>74818</v>
      </c>
      <c r="E791" s="87">
        <v>7792</v>
      </c>
      <c r="F791" s="36">
        <v>5567</v>
      </c>
      <c r="Y791" s="211">
        <f>(AA791-G791*Cars_fit!$B$2-H791*Cars_fit!$C$2-I791*Cars_fit!$D$2-J791*Cars_fit!$E$2-K791*Cars_fit!$F$2)</f>
        <v>-162.86178254890547</v>
      </c>
      <c r="Z791" s="211">
        <f>C791*Chls_fit!$B$2+D791*Chls_fit!$C$2+E791*Chls_fit!$D$2+F791*Chls_fit!$E$2+G791*Cars_fit!$B$2+H791*Cars_fit!$C$2+I791*Cars_fit!$D$2+J791*Cars_fit!$E$2+K791*Cars_fit!$F$2</f>
        <v>974049.99792875897</v>
      </c>
      <c r="AA791" s="213">
        <f>(B791-C791*Chls_fit!$B$2-D791*Chls_fit!$C$2-E791*Chls_fit!$D$2-F791*Chls_fit!$E$2)</f>
        <v>-162.86178254890547</v>
      </c>
      <c r="AE791" s="36"/>
    </row>
    <row r="792" spans="1:31" x14ac:dyDescent="0.25">
      <c r="A792" s="18">
        <v>665.99999999998204</v>
      </c>
      <c r="B792" s="18">
        <f>single_sample!B792*1000000</f>
        <v>962093.81732345198</v>
      </c>
      <c r="C792" s="35">
        <v>74581</v>
      </c>
      <c r="D792" s="84">
        <v>73594</v>
      </c>
      <c r="E792" s="87">
        <v>7317</v>
      </c>
      <c r="F792" s="36">
        <v>5202</v>
      </c>
      <c r="Y792" s="211">
        <f>(AA792-G792*Cars_fit!$B$2-H792*Cars_fit!$C$2-I792*Cars_fit!$D$2-J792*Cars_fit!$E$2-K792*Cars_fit!$F$2)</f>
        <v>416.38717646109035</v>
      </c>
      <c r="Z792" s="211">
        <f>C792*Chls_fit!$B$2+D792*Chls_fit!$C$2+E792*Chls_fit!$D$2+F792*Chls_fit!$E$2+G792*Cars_fit!$B$2+H792*Cars_fit!$C$2+I792*Cars_fit!$D$2+J792*Cars_fit!$E$2+K792*Cars_fit!$F$2</f>
        <v>961677.43014699081</v>
      </c>
      <c r="AA792" s="213">
        <f>(B792-C792*Chls_fit!$B$2-D792*Chls_fit!$C$2-E792*Chls_fit!$D$2-F792*Chls_fit!$E$2)</f>
        <v>416.38717646109035</v>
      </c>
      <c r="AE792" s="36"/>
    </row>
    <row r="793" spans="1:31" x14ac:dyDescent="0.25">
      <c r="A793" s="18">
        <v>666.39999999998201</v>
      </c>
      <c r="B793" s="18">
        <f>single_sample!B793*1000000</f>
        <v>947897.24047234701</v>
      </c>
      <c r="C793" s="35">
        <v>73845</v>
      </c>
      <c r="D793" s="84">
        <v>72259</v>
      </c>
      <c r="E793" s="87">
        <v>6837</v>
      </c>
      <c r="F793" s="36">
        <v>4857</v>
      </c>
      <c r="Y793" s="211">
        <f>(AA793-G793*Cars_fit!$B$2-H793*Cars_fit!$C$2-I793*Cars_fit!$D$2-J793*Cars_fit!$E$2-K793*Cars_fit!$F$2)</f>
        <v>184.22027880037967</v>
      </c>
      <c r="Z793" s="211">
        <f>C793*Chls_fit!$B$2+D793*Chls_fit!$C$2+E793*Chls_fit!$D$2+F793*Chls_fit!$E$2+G793*Cars_fit!$B$2+H793*Cars_fit!$C$2+I793*Cars_fit!$D$2+J793*Cars_fit!$E$2+K793*Cars_fit!$F$2</f>
        <v>947713.02019354666</v>
      </c>
      <c r="AA793" s="213">
        <f>(B793-C793*Chls_fit!$B$2-D793*Chls_fit!$C$2-E793*Chls_fit!$D$2-F793*Chls_fit!$E$2)</f>
        <v>184.22027880037967</v>
      </c>
      <c r="AE793" s="36"/>
    </row>
    <row r="794" spans="1:31" x14ac:dyDescent="0.25">
      <c r="A794" s="18">
        <v>666.79999999998199</v>
      </c>
      <c r="B794" s="18">
        <f>single_sample!B794*1000000</f>
        <v>931793.68564441998</v>
      </c>
      <c r="C794" s="35">
        <v>72930</v>
      </c>
      <c r="D794" s="84">
        <v>70767</v>
      </c>
      <c r="E794" s="87">
        <v>6444</v>
      </c>
      <c r="F794" s="36">
        <v>4590</v>
      </c>
      <c r="Y794" s="211">
        <f>(AA794-G794*Cars_fit!$B$2-H794*Cars_fit!$C$2-I794*Cars_fit!$D$2-J794*Cars_fit!$E$2-K794*Cars_fit!$F$2)</f>
        <v>86.407961016578611</v>
      </c>
      <c r="Z794" s="211">
        <f>C794*Chls_fit!$B$2+D794*Chls_fit!$C$2+E794*Chls_fit!$D$2+F794*Chls_fit!$E$2+G794*Cars_fit!$B$2+H794*Cars_fit!$C$2+I794*Cars_fit!$D$2+J794*Cars_fit!$E$2+K794*Cars_fit!$F$2</f>
        <v>931707.27768340346</v>
      </c>
      <c r="AA794" s="213">
        <f>(B794-C794*Chls_fit!$B$2-D794*Chls_fit!$C$2-E794*Chls_fit!$D$2-F794*Chls_fit!$E$2)</f>
        <v>86.407961016578611</v>
      </c>
      <c r="AE794" s="36"/>
    </row>
    <row r="795" spans="1:31" x14ac:dyDescent="0.25">
      <c r="A795" s="18">
        <v>667.19999999998197</v>
      </c>
      <c r="B795" s="18">
        <f>single_sample!B795*1000000</f>
        <v>914216.41225155606</v>
      </c>
      <c r="C795" s="35">
        <v>71840</v>
      </c>
      <c r="D795" s="84">
        <v>69121</v>
      </c>
      <c r="E795" s="87">
        <v>6030</v>
      </c>
      <c r="F795" s="36">
        <v>4277</v>
      </c>
      <c r="Y795" s="211">
        <f>(AA795-G795*Cars_fit!$B$2-H795*Cars_fit!$C$2-I795*Cars_fit!$D$2-J795*Cars_fit!$E$2-K795*Cars_fit!$F$2)</f>
        <v>678.80449054266546</v>
      </c>
      <c r="Z795" s="211">
        <f>C795*Chls_fit!$B$2+D795*Chls_fit!$C$2+E795*Chls_fit!$D$2+F795*Chls_fit!$E$2+G795*Cars_fit!$B$2+H795*Cars_fit!$C$2+I795*Cars_fit!$D$2+J795*Cars_fit!$E$2+K795*Cars_fit!$F$2</f>
        <v>913537.60776101344</v>
      </c>
      <c r="AA795" s="213">
        <f>(B795-C795*Chls_fit!$B$2-D795*Chls_fit!$C$2-E795*Chls_fit!$D$2-F795*Chls_fit!$E$2)</f>
        <v>678.80449054266546</v>
      </c>
      <c r="AE795" s="36"/>
    </row>
    <row r="796" spans="1:31" x14ac:dyDescent="0.25">
      <c r="A796" s="18">
        <v>667.59999999998195</v>
      </c>
      <c r="B796" s="18">
        <f>single_sample!B796*1000000</f>
        <v>894037.644288496</v>
      </c>
      <c r="C796" s="35">
        <v>70602</v>
      </c>
      <c r="D796" s="84">
        <v>67342</v>
      </c>
      <c r="E796" s="87">
        <v>5683</v>
      </c>
      <c r="F796" s="36">
        <v>3996</v>
      </c>
      <c r="Y796" s="211">
        <f>(AA796-G796*Cars_fit!$B$2-H796*Cars_fit!$C$2-I796*Cars_fit!$D$2-J796*Cars_fit!$E$2-K796*Cars_fit!$F$2)</f>
        <v>407.65722549523252</v>
      </c>
      <c r="Z796" s="211">
        <f>C796*Chls_fit!$B$2+D796*Chls_fit!$C$2+E796*Chls_fit!$D$2+F796*Chls_fit!$E$2+G796*Cars_fit!$B$2+H796*Cars_fit!$C$2+I796*Cars_fit!$D$2+J796*Cars_fit!$E$2+K796*Cars_fit!$F$2</f>
        <v>893629.98706300079</v>
      </c>
      <c r="AA796" s="213">
        <f>(B796-C796*Chls_fit!$B$2-D796*Chls_fit!$C$2-E796*Chls_fit!$D$2-F796*Chls_fit!$E$2)</f>
        <v>407.65722549523252</v>
      </c>
      <c r="AE796" s="36"/>
    </row>
    <row r="797" spans="1:31" x14ac:dyDescent="0.25">
      <c r="A797" s="18">
        <v>667.99999999998204</v>
      </c>
      <c r="B797" s="18">
        <f>single_sample!B797*1000000</f>
        <v>872887.20718579006</v>
      </c>
      <c r="C797" s="35">
        <v>69255</v>
      </c>
      <c r="D797" s="84">
        <v>65447</v>
      </c>
      <c r="E797" s="87">
        <v>5337</v>
      </c>
      <c r="F797" s="36">
        <v>3729</v>
      </c>
      <c r="Y797" s="211">
        <f>(AA797-G797*Cars_fit!$B$2-H797*Cars_fit!$C$2-I797*Cars_fit!$D$2-J797*Cars_fit!$E$2-K797*Cars_fit!$F$2)</f>
        <v>600.83316176909784</v>
      </c>
      <c r="Z797" s="211">
        <f>C797*Chls_fit!$B$2+D797*Chls_fit!$C$2+E797*Chls_fit!$D$2+F797*Chls_fit!$E$2+G797*Cars_fit!$B$2+H797*Cars_fit!$C$2+I797*Cars_fit!$D$2+J797*Cars_fit!$E$2+K797*Cars_fit!$F$2</f>
        <v>872286.37402402097</v>
      </c>
      <c r="AA797" s="213">
        <f>(B797-C797*Chls_fit!$B$2-D797*Chls_fit!$C$2-E797*Chls_fit!$D$2-F797*Chls_fit!$E$2)</f>
        <v>600.83316176909784</v>
      </c>
      <c r="AE797" s="36"/>
    </row>
    <row r="798" spans="1:31" x14ac:dyDescent="0.25">
      <c r="A798" s="18">
        <v>668.39999999998201</v>
      </c>
      <c r="B798" s="18">
        <f>single_sample!B798*1000000</f>
        <v>849889.00782443001</v>
      </c>
      <c r="C798" s="35">
        <v>67755</v>
      </c>
      <c r="D798" s="84">
        <v>63469</v>
      </c>
      <c r="E798" s="87">
        <v>5021</v>
      </c>
      <c r="F798" s="36">
        <v>3517</v>
      </c>
      <c r="Y798" s="211">
        <f>(AA798-G798*Cars_fit!$B$2-H798*Cars_fit!$C$2-I798*Cars_fit!$D$2-J798*Cars_fit!$E$2-K798*Cars_fit!$F$2)</f>
        <v>393.30990897034326</v>
      </c>
      <c r="Z798" s="211">
        <f>C798*Chls_fit!$B$2+D798*Chls_fit!$C$2+E798*Chls_fit!$D$2+F798*Chls_fit!$E$2+G798*Cars_fit!$B$2+H798*Cars_fit!$C$2+I798*Cars_fit!$D$2+J798*Cars_fit!$E$2+K798*Cars_fit!$F$2</f>
        <v>849495.69791545975</v>
      </c>
      <c r="AA798" s="213">
        <f>(B798-C798*Chls_fit!$B$2-D798*Chls_fit!$C$2-E798*Chls_fit!$D$2-F798*Chls_fit!$E$2)</f>
        <v>393.30990897034326</v>
      </c>
      <c r="AE798" s="36"/>
    </row>
    <row r="799" spans="1:31" x14ac:dyDescent="0.25">
      <c r="A799" s="18">
        <v>668.79999999998199</v>
      </c>
      <c r="B799" s="18">
        <f>single_sample!B799*1000000</f>
        <v>825518.96374470298</v>
      </c>
      <c r="C799" s="35">
        <v>66145</v>
      </c>
      <c r="D799" s="84">
        <v>61387</v>
      </c>
      <c r="E799" s="87">
        <v>4701</v>
      </c>
      <c r="F799" s="36">
        <v>3283</v>
      </c>
      <c r="Y799" s="211">
        <f>(AA799-G799*Cars_fit!$B$2-H799*Cars_fit!$C$2-I799*Cars_fit!$D$2-J799*Cars_fit!$E$2-K799*Cars_fit!$F$2)</f>
        <v>209.89899907609515</v>
      </c>
      <c r="Z799" s="211">
        <f>C799*Chls_fit!$B$2+D799*Chls_fit!$C$2+E799*Chls_fit!$D$2+F799*Chls_fit!$E$2+G799*Cars_fit!$B$2+H799*Cars_fit!$C$2+I799*Cars_fit!$D$2+J799*Cars_fit!$E$2+K799*Cars_fit!$F$2</f>
        <v>825309.06474562688</v>
      </c>
      <c r="AA799" s="213">
        <f>(B799-C799*Chls_fit!$B$2-D799*Chls_fit!$C$2-E799*Chls_fit!$D$2-F799*Chls_fit!$E$2)</f>
        <v>209.89899907609515</v>
      </c>
      <c r="AE799" s="36"/>
    </row>
    <row r="800" spans="1:31" x14ac:dyDescent="0.25">
      <c r="A800" s="18">
        <v>669.19999999998197</v>
      </c>
      <c r="B800" s="18">
        <f>single_sample!B800*1000000</f>
        <v>800361.30910165806</v>
      </c>
      <c r="C800" s="35">
        <v>64405</v>
      </c>
      <c r="D800" s="84">
        <v>59215</v>
      </c>
      <c r="E800" s="87">
        <v>4395</v>
      </c>
      <c r="F800" s="36">
        <v>3063</v>
      </c>
      <c r="Y800" s="211">
        <f>(AA800-G800*Cars_fit!$B$2-H800*Cars_fit!$C$2-I800*Cars_fit!$D$2-J800*Cars_fit!$E$2-K800*Cars_fit!$F$2)</f>
        <v>629.39836604397715</v>
      </c>
      <c r="Z800" s="211">
        <f>C800*Chls_fit!$B$2+D800*Chls_fit!$C$2+E800*Chls_fit!$D$2+F800*Chls_fit!$E$2+G800*Cars_fit!$B$2+H800*Cars_fit!$C$2+I800*Cars_fit!$D$2+J800*Cars_fit!$E$2+K800*Cars_fit!$F$2</f>
        <v>799731.91073561413</v>
      </c>
      <c r="AA800" s="213">
        <f>(B800-C800*Chls_fit!$B$2-D800*Chls_fit!$C$2-E800*Chls_fit!$D$2-F800*Chls_fit!$E$2)</f>
        <v>629.39836604397715</v>
      </c>
      <c r="AE800" s="36"/>
    </row>
    <row r="801" spans="1:31" x14ac:dyDescent="0.25">
      <c r="A801" s="18">
        <v>669.59999999998195</v>
      </c>
      <c r="B801" s="18">
        <f>single_sample!B801*1000000</f>
        <v>774185.79141853808</v>
      </c>
      <c r="C801" s="35">
        <v>62579</v>
      </c>
      <c r="D801" s="84">
        <v>57028</v>
      </c>
      <c r="E801" s="87">
        <v>4118</v>
      </c>
      <c r="F801" s="36">
        <v>2872</v>
      </c>
      <c r="Y801" s="211">
        <f>(AA801-G801*Cars_fit!$B$2-H801*Cars_fit!$C$2-I801*Cars_fit!$D$2-J801*Cars_fit!$E$2-K801*Cars_fit!$F$2)</f>
        <v>631.29255648404887</v>
      </c>
      <c r="Z801" s="211">
        <f>C801*Chls_fit!$B$2+D801*Chls_fit!$C$2+E801*Chls_fit!$D$2+F801*Chls_fit!$E$2+G801*Cars_fit!$B$2+H801*Cars_fit!$C$2+I801*Cars_fit!$D$2+J801*Cars_fit!$E$2+K801*Cars_fit!$F$2</f>
        <v>773554.49886205408</v>
      </c>
      <c r="AA801" s="213">
        <f>(B801-C801*Chls_fit!$B$2-D801*Chls_fit!$C$2-E801*Chls_fit!$D$2-F801*Chls_fit!$E$2)</f>
        <v>631.29255648404887</v>
      </c>
      <c r="AE801" s="36"/>
    </row>
    <row r="802" spans="1:31" x14ac:dyDescent="0.25">
      <c r="A802" s="18">
        <v>669.99999999998204</v>
      </c>
      <c r="B802" s="18">
        <f>single_sample!B802*1000000</f>
        <v>747069.07882192102</v>
      </c>
      <c r="C802" s="35">
        <v>60665</v>
      </c>
      <c r="D802" s="84">
        <v>54785</v>
      </c>
      <c r="E802" s="87">
        <v>3873</v>
      </c>
      <c r="F802" s="36">
        <v>2692</v>
      </c>
      <c r="Y802" s="211">
        <f>(AA802-G802*Cars_fit!$B$2-H802*Cars_fit!$C$2-I802*Cars_fit!$D$2-J802*Cars_fit!$E$2-K802*Cars_fit!$F$2)</f>
        <v>585.7456333613527</v>
      </c>
      <c r="Z802" s="211">
        <f>C802*Chls_fit!$B$2+D802*Chls_fit!$C$2+E802*Chls_fit!$D$2+F802*Chls_fit!$E$2+G802*Cars_fit!$B$2+H802*Cars_fit!$C$2+I802*Cars_fit!$D$2+J802*Cars_fit!$E$2+K802*Cars_fit!$F$2</f>
        <v>746483.33318855974</v>
      </c>
      <c r="AA802" s="213">
        <f>(B802-C802*Chls_fit!$B$2-D802*Chls_fit!$C$2-E802*Chls_fit!$D$2-F802*Chls_fit!$E$2)</f>
        <v>585.7456333613527</v>
      </c>
      <c r="AE802" s="36"/>
    </row>
    <row r="803" spans="1:31" x14ac:dyDescent="0.25">
      <c r="A803" s="18">
        <v>670.39999999998201</v>
      </c>
      <c r="B803" s="18">
        <f>single_sample!B803*1000000</f>
        <v>719227.18802335591</v>
      </c>
      <c r="C803" s="35">
        <v>58721</v>
      </c>
      <c r="D803" s="84">
        <v>52531</v>
      </c>
      <c r="E803" s="87">
        <v>3633</v>
      </c>
      <c r="F803" s="36">
        <v>2526</v>
      </c>
      <c r="Y803" s="211">
        <f>(AA803-G803*Cars_fit!$B$2-H803*Cars_fit!$C$2-I803*Cars_fit!$D$2-J803*Cars_fit!$E$2-K803*Cars_fit!$F$2)</f>
        <v>62.212553409732664</v>
      </c>
      <c r="Z803" s="211">
        <f>C803*Chls_fit!$B$2+D803*Chls_fit!$C$2+E803*Chls_fit!$D$2+F803*Chls_fit!$E$2+G803*Cars_fit!$B$2+H803*Cars_fit!$C$2+I803*Cars_fit!$D$2+J803*Cars_fit!$E$2+K803*Cars_fit!$F$2</f>
        <v>719164.97546994616</v>
      </c>
      <c r="AA803" s="213">
        <f>(B803-C803*Chls_fit!$B$2-D803*Chls_fit!$C$2-E803*Chls_fit!$D$2-F803*Chls_fit!$E$2)</f>
        <v>62.212553409732664</v>
      </c>
      <c r="AE803" s="36"/>
    </row>
    <row r="804" spans="1:31" x14ac:dyDescent="0.25">
      <c r="A804" s="18">
        <v>670.79999999998199</v>
      </c>
      <c r="B804" s="18">
        <f>single_sample!B804*1000000</f>
        <v>691183.93644164596</v>
      </c>
      <c r="C804" s="35">
        <v>56642</v>
      </c>
      <c r="D804" s="84">
        <v>50242</v>
      </c>
      <c r="E804" s="87">
        <v>3396</v>
      </c>
      <c r="F804" s="36">
        <v>2371</v>
      </c>
      <c r="Y804" s="211">
        <f>(AA804-G804*Cars_fit!$B$2-H804*Cars_fit!$C$2-I804*Cars_fit!$D$2-J804*Cars_fit!$E$2-K804*Cars_fit!$F$2)</f>
        <v>408.93813102874765</v>
      </c>
      <c r="Z804" s="211">
        <f>C804*Chls_fit!$B$2+D804*Chls_fit!$C$2+E804*Chls_fit!$D$2+F804*Chls_fit!$E$2+G804*Cars_fit!$B$2+H804*Cars_fit!$C$2+I804*Cars_fit!$D$2+J804*Cars_fit!$E$2+K804*Cars_fit!$F$2</f>
        <v>690774.99831061729</v>
      </c>
      <c r="AA804" s="213">
        <f>(B804-C804*Chls_fit!$B$2-D804*Chls_fit!$C$2-E804*Chls_fit!$D$2-F804*Chls_fit!$E$2)</f>
        <v>408.93813102874765</v>
      </c>
      <c r="AE804" s="36"/>
    </row>
    <row r="805" spans="1:31" x14ac:dyDescent="0.25">
      <c r="A805" s="18">
        <v>671.19999999998197</v>
      </c>
      <c r="B805" s="18">
        <f>single_sample!B805*1000000</f>
        <v>662745.82436861296</v>
      </c>
      <c r="C805" s="35">
        <v>54600</v>
      </c>
      <c r="D805" s="84">
        <v>47953</v>
      </c>
      <c r="E805" s="87">
        <v>3201</v>
      </c>
      <c r="F805" s="36">
        <v>2239</v>
      </c>
      <c r="Y805" s="211">
        <f>(AA805-G805*Cars_fit!$B$2-H805*Cars_fit!$C$2-I805*Cars_fit!$D$2-J805*Cars_fit!$E$2-K805*Cars_fit!$F$2)</f>
        <v>82.099854242825131</v>
      </c>
      <c r="Z805" s="211">
        <f>C805*Chls_fit!$B$2+D805*Chls_fit!$C$2+E805*Chls_fit!$D$2+F805*Chls_fit!$E$2+G805*Cars_fit!$B$2+H805*Cars_fit!$C$2+I805*Cars_fit!$D$2+J805*Cars_fit!$E$2+K805*Cars_fit!$F$2</f>
        <v>662663.7245143702</v>
      </c>
      <c r="AA805" s="213">
        <f>(B805-C805*Chls_fit!$B$2-D805*Chls_fit!$C$2-E805*Chls_fit!$D$2-F805*Chls_fit!$E$2)</f>
        <v>82.099854242825131</v>
      </c>
      <c r="AE805" s="36"/>
    </row>
    <row r="806" spans="1:31" x14ac:dyDescent="0.25">
      <c r="A806" s="18">
        <v>671.59999999998195</v>
      </c>
      <c r="B806" s="18">
        <f>single_sample!B806*1000000</f>
        <v>634327.20558172395</v>
      </c>
      <c r="C806" s="35">
        <v>52459</v>
      </c>
      <c r="D806" s="84">
        <v>45680</v>
      </c>
      <c r="E806" s="87">
        <v>2978</v>
      </c>
      <c r="F806" s="36">
        <v>2078</v>
      </c>
      <c r="Y806" s="211">
        <f>(AA806-G806*Cars_fit!$B$2-H806*Cars_fit!$C$2-I806*Cars_fit!$D$2-J806*Cars_fit!$E$2-K806*Cars_fit!$F$2)</f>
        <v>336.79640428489824</v>
      </c>
      <c r="Z806" s="211">
        <f>C806*Chls_fit!$B$2+D806*Chls_fit!$C$2+E806*Chls_fit!$D$2+F806*Chls_fit!$E$2+G806*Cars_fit!$B$2+H806*Cars_fit!$C$2+I806*Cars_fit!$D$2+J806*Cars_fit!$E$2+K806*Cars_fit!$F$2</f>
        <v>633990.40917743917</v>
      </c>
      <c r="AA806" s="213">
        <f>(B806-C806*Chls_fit!$B$2-D806*Chls_fit!$C$2-E806*Chls_fit!$D$2-F806*Chls_fit!$E$2)</f>
        <v>336.79640428489824</v>
      </c>
      <c r="AE806" s="36"/>
    </row>
    <row r="807" spans="1:31" x14ac:dyDescent="0.25">
      <c r="A807" s="18">
        <v>671.99999999998204</v>
      </c>
      <c r="B807" s="18">
        <f>single_sample!B807*1000000</f>
        <v>605926.00100179901</v>
      </c>
      <c r="C807" s="35">
        <v>50310</v>
      </c>
      <c r="D807" s="84">
        <v>43396</v>
      </c>
      <c r="E807" s="87">
        <v>2795</v>
      </c>
      <c r="F807" s="36">
        <v>1946</v>
      </c>
      <c r="Y807" s="211">
        <f>(AA807-G807*Cars_fit!$B$2-H807*Cars_fit!$C$2-I807*Cars_fit!$D$2-J807*Cars_fit!$E$2-K807*Cars_fit!$F$2)</f>
        <v>683.044523199879</v>
      </c>
      <c r="Z807" s="211">
        <f>C807*Chls_fit!$B$2+D807*Chls_fit!$C$2+E807*Chls_fit!$D$2+F807*Chls_fit!$E$2+G807*Cars_fit!$B$2+H807*Cars_fit!$C$2+I807*Cars_fit!$D$2+J807*Cars_fit!$E$2+K807*Cars_fit!$F$2</f>
        <v>605242.95647859923</v>
      </c>
      <c r="AA807" s="213">
        <f>(B807-C807*Chls_fit!$B$2-D807*Chls_fit!$C$2-E807*Chls_fit!$D$2-F807*Chls_fit!$E$2)</f>
        <v>683.044523199879</v>
      </c>
      <c r="AE807" s="36"/>
    </row>
    <row r="808" spans="1:31" x14ac:dyDescent="0.25">
      <c r="A808" s="18">
        <v>672.39999999998201</v>
      </c>
      <c r="B808" s="18">
        <f>single_sample!B808*1000000</f>
        <v>577527.24046697502</v>
      </c>
      <c r="C808" s="35">
        <v>48185</v>
      </c>
      <c r="D808" s="84">
        <v>41199</v>
      </c>
      <c r="E808" s="87">
        <v>2633</v>
      </c>
      <c r="F808" s="36">
        <v>1828</v>
      </c>
      <c r="Y808" s="211">
        <f>(AA808-G808*Cars_fit!$B$2-H808*Cars_fit!$C$2-I808*Cars_fit!$D$2-J808*Cars_fit!$E$2-K808*Cars_fit!$F$2)</f>
        <v>286.45243720046551</v>
      </c>
      <c r="Z808" s="211">
        <f>C808*Chls_fit!$B$2+D808*Chls_fit!$C$2+E808*Chls_fit!$D$2+F808*Chls_fit!$E$2+G808*Cars_fit!$B$2+H808*Cars_fit!$C$2+I808*Cars_fit!$D$2+J808*Cars_fit!$E$2+K808*Cars_fit!$F$2</f>
        <v>577240.78802977456</v>
      </c>
      <c r="AA808" s="213">
        <f>(B808-C808*Chls_fit!$B$2-D808*Chls_fit!$C$2-E808*Chls_fit!$D$2-F808*Chls_fit!$E$2)</f>
        <v>286.45243720046551</v>
      </c>
      <c r="AE808" s="36"/>
    </row>
    <row r="809" spans="1:31" x14ac:dyDescent="0.25">
      <c r="A809" s="18">
        <v>672.79999999998199</v>
      </c>
      <c r="B809" s="18">
        <f>single_sample!B809*1000000</f>
        <v>549438.50065704808</v>
      </c>
      <c r="C809" s="35">
        <v>46038</v>
      </c>
      <c r="D809" s="84">
        <v>38988</v>
      </c>
      <c r="E809" s="87">
        <v>2482</v>
      </c>
      <c r="F809" s="36">
        <v>1727</v>
      </c>
      <c r="Y809" s="211">
        <f>(AA809-G809*Cars_fit!$B$2-H809*Cars_fit!$C$2-I809*Cars_fit!$D$2-J809*Cars_fit!$E$2-K809*Cars_fit!$F$2)</f>
        <v>409.95630791061421</v>
      </c>
      <c r="Z809" s="211">
        <f>C809*Chls_fit!$B$2+D809*Chls_fit!$C$2+E809*Chls_fit!$D$2+F809*Chls_fit!$E$2+G809*Cars_fit!$B$2+H809*Cars_fit!$C$2+I809*Cars_fit!$D$2+J809*Cars_fit!$E$2+K809*Cars_fit!$F$2</f>
        <v>549028.54434913746</v>
      </c>
      <c r="AA809" s="213">
        <f>(B809-C809*Chls_fit!$B$2-D809*Chls_fit!$C$2-E809*Chls_fit!$D$2-F809*Chls_fit!$E$2)</f>
        <v>409.95630791061421</v>
      </c>
      <c r="AE809" s="36"/>
    </row>
    <row r="810" spans="1:31" x14ac:dyDescent="0.25">
      <c r="A810" s="18">
        <v>673.19999999998197</v>
      </c>
      <c r="B810" s="18">
        <f>single_sample!B810*1000000</f>
        <v>521639.45449191594</v>
      </c>
      <c r="C810" s="35">
        <v>43895</v>
      </c>
      <c r="D810" s="84">
        <v>36842</v>
      </c>
      <c r="E810" s="87">
        <v>2314</v>
      </c>
      <c r="F810" s="36">
        <v>1594</v>
      </c>
      <c r="Y810" s="211">
        <f>(AA810-G810*Cars_fit!$B$2-H810*Cars_fit!$C$2-I810*Cars_fit!$D$2-J810*Cars_fit!$E$2-K810*Cars_fit!$F$2)</f>
        <v>409.06945285369466</v>
      </c>
      <c r="Z810" s="211">
        <f>C810*Chls_fit!$B$2+D810*Chls_fit!$C$2+E810*Chls_fit!$D$2+F810*Chls_fit!$E$2+G810*Cars_fit!$B$2+H810*Cars_fit!$C$2+I810*Cars_fit!$D$2+J810*Cars_fit!$E$2+K810*Cars_fit!$F$2</f>
        <v>521230.3850390623</v>
      </c>
      <c r="AA810" s="213">
        <f>(B810-C810*Chls_fit!$B$2-D810*Chls_fit!$C$2-E810*Chls_fit!$D$2-F810*Chls_fit!$E$2)</f>
        <v>409.06945285369466</v>
      </c>
      <c r="AE810" s="36"/>
    </row>
    <row r="811" spans="1:31" x14ac:dyDescent="0.25">
      <c r="A811" s="18">
        <v>673.59999999998195</v>
      </c>
      <c r="B811" s="18">
        <f>single_sample!B811*1000000</f>
        <v>493686.95100316603</v>
      </c>
      <c r="C811" s="35">
        <v>41802</v>
      </c>
      <c r="D811" s="84">
        <v>34764</v>
      </c>
      <c r="E811" s="87">
        <v>2176</v>
      </c>
      <c r="F811" s="36">
        <v>1505</v>
      </c>
      <c r="Y811" s="211">
        <f>(AA811-G811*Cars_fit!$B$2-H811*Cars_fit!$C$2-I811*Cars_fit!$D$2-J811*Cars_fit!$E$2-K811*Cars_fit!$F$2)</f>
        <v>-560.43147301746171</v>
      </c>
      <c r="Z811" s="211">
        <f>C811*Chls_fit!$B$2+D811*Chls_fit!$C$2+E811*Chls_fit!$D$2+F811*Chls_fit!$E$2+G811*Cars_fit!$B$2+H811*Cars_fit!$C$2+I811*Cars_fit!$D$2+J811*Cars_fit!$E$2+K811*Cars_fit!$F$2</f>
        <v>494247.38247618353</v>
      </c>
      <c r="AA811" s="213">
        <f>(B811-C811*Chls_fit!$B$2-D811*Chls_fit!$C$2-E811*Chls_fit!$D$2-F811*Chls_fit!$E$2)</f>
        <v>-560.43147301746171</v>
      </c>
      <c r="AE811" s="36"/>
    </row>
    <row r="812" spans="1:31" x14ac:dyDescent="0.25">
      <c r="A812" s="18">
        <v>673.99999999998204</v>
      </c>
      <c r="B812" s="18">
        <f>single_sample!B812*1000000</f>
        <v>467168.79005348199</v>
      </c>
      <c r="C812" s="35">
        <v>39683</v>
      </c>
      <c r="D812" s="84">
        <v>32716</v>
      </c>
      <c r="E812" s="87">
        <v>2044</v>
      </c>
      <c r="F812" s="36">
        <v>1410</v>
      </c>
      <c r="Y812" s="211">
        <f>(AA812-G812*Cars_fit!$B$2-H812*Cars_fit!$C$2-I812*Cars_fit!$D$2-J812*Cars_fit!$E$2-K812*Cars_fit!$F$2)</f>
        <v>-126.40707456700284</v>
      </c>
      <c r="Z812" s="211">
        <f>C812*Chls_fit!$B$2+D812*Chls_fit!$C$2+E812*Chls_fit!$D$2+F812*Chls_fit!$E$2+G812*Cars_fit!$B$2+H812*Cars_fit!$C$2+I812*Cars_fit!$D$2+J812*Cars_fit!$E$2+K812*Cars_fit!$F$2</f>
        <v>467295.19712804898</v>
      </c>
      <c r="AA812" s="213">
        <f>(B812-C812*Chls_fit!$B$2-D812*Chls_fit!$C$2-E812*Chls_fit!$D$2-F812*Chls_fit!$E$2)</f>
        <v>-126.40707456700284</v>
      </c>
      <c r="AE812" s="36"/>
    </row>
    <row r="813" spans="1:31" x14ac:dyDescent="0.25">
      <c r="A813" s="18">
        <v>674.39999999998201</v>
      </c>
      <c r="B813" s="18">
        <f>single_sample!B813*1000000</f>
        <v>441214.54888165602</v>
      </c>
      <c r="C813" s="35">
        <v>37668</v>
      </c>
      <c r="D813" s="84">
        <v>30782</v>
      </c>
      <c r="E813" s="87">
        <v>1924</v>
      </c>
      <c r="F813" s="36">
        <v>1328</v>
      </c>
      <c r="Y813" s="211">
        <f>(AA813-G813*Cars_fit!$B$2-H813*Cars_fit!$C$2-I813*Cars_fit!$D$2-J813*Cars_fit!$E$2-K813*Cars_fit!$F$2)</f>
        <v>-549.65975077929056</v>
      </c>
      <c r="Z813" s="211">
        <f>C813*Chls_fit!$B$2+D813*Chls_fit!$C$2+E813*Chls_fit!$D$2+F813*Chls_fit!$E$2+G813*Cars_fit!$B$2+H813*Cars_fit!$C$2+I813*Cars_fit!$D$2+J813*Cars_fit!$E$2+K813*Cars_fit!$F$2</f>
        <v>441764.20863243536</v>
      </c>
      <c r="AA813" s="213">
        <f>(B813-C813*Chls_fit!$B$2-D813*Chls_fit!$C$2-E813*Chls_fit!$D$2-F813*Chls_fit!$E$2)</f>
        <v>-549.65975077929056</v>
      </c>
      <c r="AE813" s="36"/>
    </row>
    <row r="814" spans="1:31" x14ac:dyDescent="0.25">
      <c r="A814" s="18">
        <v>674.79999999998199</v>
      </c>
      <c r="B814" s="18">
        <f>single_sample!B814*1000000</f>
        <v>416008.255988441</v>
      </c>
      <c r="C814" s="35">
        <v>35619</v>
      </c>
      <c r="D814" s="84">
        <v>28855</v>
      </c>
      <c r="E814" s="87">
        <v>1783</v>
      </c>
      <c r="F814" s="36">
        <v>1273</v>
      </c>
      <c r="Y814" s="211">
        <f>(AA814-G814*Cars_fit!$B$2-H814*Cars_fit!$C$2-I814*Cars_fit!$D$2-J814*Cars_fit!$E$2-K814*Cars_fit!$F$2)</f>
        <v>-64.458244145096387</v>
      </c>
      <c r="Z814" s="211">
        <f>C814*Chls_fit!$B$2+D814*Chls_fit!$C$2+E814*Chls_fit!$D$2+F814*Chls_fit!$E$2+G814*Cars_fit!$B$2+H814*Cars_fit!$C$2+I814*Cars_fit!$D$2+J814*Cars_fit!$E$2+K814*Cars_fit!$F$2</f>
        <v>416072.71423258609</v>
      </c>
      <c r="AA814" s="213">
        <f>(B814-C814*Chls_fit!$B$2-D814*Chls_fit!$C$2-E814*Chls_fit!$D$2-F814*Chls_fit!$E$2)</f>
        <v>-64.458244145096387</v>
      </c>
      <c r="AE814" s="36"/>
    </row>
    <row r="815" spans="1:31" x14ac:dyDescent="0.25">
      <c r="A815" s="18">
        <v>675.19999999998197</v>
      </c>
      <c r="B815" s="18">
        <f>single_sample!B815*1000000</f>
        <v>391754.31851256097</v>
      </c>
      <c r="C815" s="35">
        <v>33671</v>
      </c>
      <c r="D815" s="84">
        <v>27037</v>
      </c>
      <c r="E815" s="87">
        <v>1695</v>
      </c>
      <c r="F815" s="36">
        <v>1173</v>
      </c>
      <c r="Y815" s="211">
        <f>(AA815-G815*Cars_fit!$B$2-H815*Cars_fit!$C$2-I815*Cars_fit!$D$2-J815*Cars_fit!$E$2-K815*Cars_fit!$F$2)</f>
        <v>24.684734915100421</v>
      </c>
      <c r="Z815" s="211">
        <f>C815*Chls_fit!$B$2+D815*Chls_fit!$C$2+E815*Chls_fit!$D$2+F815*Chls_fit!$E$2+G815*Cars_fit!$B$2+H815*Cars_fit!$C$2+I815*Cars_fit!$D$2+J815*Cars_fit!$E$2+K815*Cars_fit!$F$2</f>
        <v>391729.63377764588</v>
      </c>
      <c r="AA815" s="213">
        <f>(B815-C815*Chls_fit!$B$2-D815*Chls_fit!$C$2-E815*Chls_fit!$D$2-F815*Chls_fit!$E$2)</f>
        <v>24.684734915100421</v>
      </c>
      <c r="AE815" s="36"/>
    </row>
    <row r="816" spans="1:31" x14ac:dyDescent="0.25">
      <c r="A816" s="18">
        <v>675.59999999998104</v>
      </c>
      <c r="B816" s="18">
        <f>single_sample!B816*1000000</f>
        <v>368170.63776110299</v>
      </c>
      <c r="C816" s="35">
        <v>31788</v>
      </c>
      <c r="D816" s="84">
        <v>25306</v>
      </c>
      <c r="E816" s="87">
        <v>1578</v>
      </c>
      <c r="F816" s="36">
        <v>1097</v>
      </c>
      <c r="Y816" s="211">
        <f>(AA816-G816*Cars_fit!$B$2-H816*Cars_fit!$C$2-I816*Cars_fit!$D$2-J816*Cars_fit!$E$2-K816*Cars_fit!$F$2)</f>
        <v>-197.16615838277858</v>
      </c>
      <c r="Z816" s="211">
        <f>C816*Chls_fit!$B$2+D816*Chls_fit!$C$2+E816*Chls_fit!$D$2+F816*Chls_fit!$E$2+G816*Cars_fit!$B$2+H816*Cars_fit!$C$2+I816*Cars_fit!$D$2+J816*Cars_fit!$E$2+K816*Cars_fit!$F$2</f>
        <v>368367.80391948577</v>
      </c>
      <c r="AA816" s="213">
        <f>(B816-C816*Chls_fit!$B$2-D816*Chls_fit!$C$2-E816*Chls_fit!$D$2-F816*Chls_fit!$E$2)</f>
        <v>-197.16615838277858</v>
      </c>
      <c r="AE816" s="36"/>
    </row>
    <row r="817" spans="1:31" x14ac:dyDescent="0.25">
      <c r="A817" s="18">
        <v>675.99999999998101</v>
      </c>
      <c r="B817" s="18">
        <f>single_sample!B817*1000000</f>
        <v>345175.02098997397</v>
      </c>
      <c r="C817" s="35">
        <v>29938</v>
      </c>
      <c r="D817" s="84">
        <v>23619</v>
      </c>
      <c r="E817" s="87">
        <v>1489</v>
      </c>
      <c r="F817" s="36">
        <v>1060</v>
      </c>
      <c r="Y817" s="211">
        <f>(AA817-G817*Cars_fit!$B$2-H817*Cars_fit!$C$2-I817*Cars_fit!$D$2-J817*Cars_fit!$E$2-K817*Cars_fit!$F$2)</f>
        <v>-376.35716336162386</v>
      </c>
      <c r="Z817" s="211">
        <f>C817*Chls_fit!$B$2+D817*Chls_fit!$C$2+E817*Chls_fit!$D$2+F817*Chls_fit!$E$2+G817*Cars_fit!$B$2+H817*Cars_fit!$C$2+I817*Cars_fit!$D$2+J817*Cars_fit!$E$2+K817*Cars_fit!$F$2</f>
        <v>345551.37815333565</v>
      </c>
      <c r="AA817" s="213">
        <f>(B817-C817*Chls_fit!$B$2-D817*Chls_fit!$C$2-E817*Chls_fit!$D$2-F817*Chls_fit!$E$2)</f>
        <v>-376.35716336162386</v>
      </c>
      <c r="AE817" s="36"/>
    </row>
    <row r="818" spans="1:31" x14ac:dyDescent="0.25">
      <c r="A818" s="18">
        <v>676.39999999998099</v>
      </c>
      <c r="B818" s="18">
        <f>single_sample!B818*1000000</f>
        <v>323431.08557716198</v>
      </c>
      <c r="C818" s="35">
        <v>28186</v>
      </c>
      <c r="D818" s="84">
        <v>22062</v>
      </c>
      <c r="E818" s="87">
        <v>1391</v>
      </c>
      <c r="F818" s="36">
        <v>990</v>
      </c>
      <c r="Y818" s="211">
        <f>(AA818-G818*Cars_fit!$B$2-H818*Cars_fit!$C$2-I818*Cars_fit!$D$2-J818*Cars_fit!$E$2-K818*Cars_fit!$F$2)</f>
        <v>-741.59102681249772</v>
      </c>
      <c r="Z818" s="211">
        <f>C818*Chls_fit!$B$2+D818*Chls_fit!$C$2+E818*Chls_fit!$D$2+F818*Chls_fit!$E$2+G818*Cars_fit!$B$2+H818*Cars_fit!$C$2+I818*Cars_fit!$D$2+J818*Cars_fit!$E$2+K818*Cars_fit!$F$2</f>
        <v>324172.67660397448</v>
      </c>
      <c r="AA818" s="213">
        <f>(B818-C818*Chls_fit!$B$2-D818*Chls_fit!$C$2-E818*Chls_fit!$D$2-F818*Chls_fit!$E$2)</f>
        <v>-741.59102681249772</v>
      </c>
      <c r="AE818" s="36"/>
    </row>
    <row r="819" spans="1:31" x14ac:dyDescent="0.25">
      <c r="A819" s="18">
        <v>676.79999999998097</v>
      </c>
      <c r="B819" s="18">
        <f>single_sample!B819*1000000</f>
        <v>302687.98402532999</v>
      </c>
      <c r="C819" s="35">
        <v>26453</v>
      </c>
      <c r="D819" s="84">
        <v>20535</v>
      </c>
      <c r="E819" s="87">
        <v>1308</v>
      </c>
      <c r="F819" s="36">
        <v>926</v>
      </c>
      <c r="Y819" s="211">
        <f>(AA819-G819*Cars_fit!$B$2-H819*Cars_fit!$C$2-I819*Cars_fit!$D$2-J819*Cars_fit!$E$2-K819*Cars_fit!$F$2)</f>
        <v>-436.57550465597296</v>
      </c>
      <c r="Z819" s="211">
        <f>C819*Chls_fit!$B$2+D819*Chls_fit!$C$2+E819*Chls_fit!$D$2+F819*Chls_fit!$E$2+G819*Cars_fit!$B$2+H819*Cars_fit!$C$2+I819*Cars_fit!$D$2+J819*Cars_fit!$E$2+K819*Cars_fit!$F$2</f>
        <v>303124.55952998594</v>
      </c>
      <c r="AA819" s="213">
        <f>(B819-C819*Chls_fit!$B$2-D819*Chls_fit!$C$2-E819*Chls_fit!$D$2-F819*Chls_fit!$E$2)</f>
        <v>-436.57550465597296</v>
      </c>
      <c r="AE819" s="36"/>
    </row>
    <row r="820" spans="1:31" x14ac:dyDescent="0.25">
      <c r="A820" s="18">
        <v>677.19999999998095</v>
      </c>
      <c r="B820" s="18">
        <f>single_sample!B820*1000000</f>
        <v>282612.37441287801</v>
      </c>
      <c r="C820" s="35">
        <v>24832</v>
      </c>
      <c r="D820" s="84">
        <v>19139</v>
      </c>
      <c r="E820" s="87">
        <v>1221</v>
      </c>
      <c r="F820" s="36">
        <v>860</v>
      </c>
      <c r="Y820" s="211">
        <f>(AA820-G820*Cars_fit!$B$2-H820*Cars_fit!$C$2-I820*Cars_fit!$D$2-J820*Cars_fit!$E$2-K820*Cars_fit!$F$2)</f>
        <v>-1024.950589149184</v>
      </c>
      <c r="Z820" s="211">
        <f>C820*Chls_fit!$B$2+D820*Chls_fit!$C$2+E820*Chls_fit!$D$2+F820*Chls_fit!$E$2+G820*Cars_fit!$B$2+H820*Cars_fit!$C$2+I820*Cars_fit!$D$2+J820*Cars_fit!$E$2+K820*Cars_fit!$F$2</f>
        <v>283637.32500202715</v>
      </c>
      <c r="AA820" s="213">
        <f>(B820-C820*Chls_fit!$B$2-D820*Chls_fit!$C$2-E820*Chls_fit!$D$2-F820*Chls_fit!$E$2)</f>
        <v>-1024.950589149184</v>
      </c>
      <c r="AE820" s="36"/>
    </row>
    <row r="821" spans="1:31" x14ac:dyDescent="0.25">
      <c r="A821" s="18">
        <v>677.59999999998104</v>
      </c>
      <c r="B821" s="18">
        <f>single_sample!B821*1000000</f>
        <v>263959.79962070199</v>
      </c>
      <c r="C821" s="35">
        <v>23256</v>
      </c>
      <c r="D821" s="84">
        <v>17782</v>
      </c>
      <c r="E821" s="87">
        <v>1157</v>
      </c>
      <c r="F821" s="36">
        <v>819</v>
      </c>
      <c r="Y821" s="211">
        <f>(AA821-G821*Cars_fit!$B$2-H821*Cars_fit!$C$2-I821*Cars_fit!$D$2-J821*Cars_fit!$E$2-K821*Cars_fit!$F$2)</f>
        <v>-764.42987353757235</v>
      </c>
      <c r="Z821" s="211">
        <f>C821*Chls_fit!$B$2+D821*Chls_fit!$C$2+E821*Chls_fit!$D$2+F821*Chls_fit!$E$2+G821*Cars_fit!$B$2+H821*Cars_fit!$C$2+I821*Cars_fit!$D$2+J821*Cars_fit!$E$2+K821*Cars_fit!$F$2</f>
        <v>264724.22949423955</v>
      </c>
      <c r="AA821" s="213">
        <f>(B821-C821*Chls_fit!$B$2-D821*Chls_fit!$C$2-E821*Chls_fit!$D$2-F821*Chls_fit!$E$2)</f>
        <v>-764.42987353757235</v>
      </c>
      <c r="AE821" s="36"/>
    </row>
    <row r="822" spans="1:31" x14ac:dyDescent="0.25">
      <c r="A822" s="18">
        <v>677.99999999998101</v>
      </c>
      <c r="B822" s="18">
        <f>single_sample!B822*1000000</f>
        <v>245619.022612673</v>
      </c>
      <c r="C822" s="35">
        <v>21769</v>
      </c>
      <c r="D822" s="84">
        <v>16513</v>
      </c>
      <c r="E822" s="87">
        <v>1083</v>
      </c>
      <c r="F822" s="36">
        <v>771</v>
      </c>
      <c r="Y822" s="211">
        <f>(AA822-G822*Cars_fit!$B$2-H822*Cars_fit!$C$2-I822*Cars_fit!$D$2-J822*Cars_fit!$E$2-K822*Cars_fit!$F$2)</f>
        <v>-1318.5137178108012</v>
      </c>
      <c r="Z822" s="211">
        <f>C822*Chls_fit!$B$2+D822*Chls_fit!$C$2+E822*Chls_fit!$D$2+F822*Chls_fit!$E$2+G822*Cars_fit!$B$2+H822*Cars_fit!$C$2+I822*Cars_fit!$D$2+J822*Cars_fit!$E$2+K822*Cars_fit!$F$2</f>
        <v>246937.53633048382</v>
      </c>
      <c r="AA822" s="213">
        <f>(B822-C822*Chls_fit!$B$2-D822*Chls_fit!$C$2-E822*Chls_fit!$D$2-F822*Chls_fit!$E$2)</f>
        <v>-1318.5137178108012</v>
      </c>
      <c r="AE822" s="36"/>
    </row>
    <row r="823" spans="1:31" x14ac:dyDescent="0.25">
      <c r="A823" s="18">
        <v>678.39999999998099</v>
      </c>
      <c r="B823" s="18">
        <f>single_sample!B823*1000000</f>
        <v>228575.51316631999</v>
      </c>
      <c r="C823" s="35">
        <v>20323</v>
      </c>
      <c r="D823" s="84">
        <v>15318</v>
      </c>
      <c r="E823" s="87">
        <v>1011</v>
      </c>
      <c r="F823" s="36">
        <v>734</v>
      </c>
      <c r="Y823" s="211">
        <f>(AA823-G823*Cars_fit!$B$2-H823*Cars_fit!$C$2-I823*Cars_fit!$D$2-J823*Cars_fit!$E$2-K823*Cars_fit!$F$2)</f>
        <v>-1328.7311777571622</v>
      </c>
      <c r="Z823" s="211">
        <f>C823*Chls_fit!$B$2+D823*Chls_fit!$C$2+E823*Chls_fit!$D$2+F823*Chls_fit!$E$2+G823*Cars_fit!$B$2+H823*Cars_fit!$C$2+I823*Cars_fit!$D$2+J823*Cars_fit!$E$2+K823*Cars_fit!$F$2</f>
        <v>229904.24434407713</v>
      </c>
      <c r="AA823" s="213">
        <f>(B823-C823*Chls_fit!$B$2-D823*Chls_fit!$C$2-E823*Chls_fit!$D$2-F823*Chls_fit!$E$2)</f>
        <v>-1328.7311777571622</v>
      </c>
      <c r="AE823" s="36"/>
    </row>
    <row r="824" spans="1:31" x14ac:dyDescent="0.25">
      <c r="A824" s="18">
        <v>678.79999999998097</v>
      </c>
      <c r="B824" s="18">
        <f>single_sample!B824*1000000</f>
        <v>212885.06703933998</v>
      </c>
      <c r="C824" s="35">
        <v>18966</v>
      </c>
      <c r="D824" s="84">
        <v>14199</v>
      </c>
      <c r="E824" s="87">
        <v>948</v>
      </c>
      <c r="F824" s="36">
        <v>702</v>
      </c>
      <c r="Y824" s="211">
        <f>(AA824-G824*Cars_fit!$B$2-H824*Cars_fit!$C$2-I824*Cars_fit!$D$2-J824*Cars_fit!$E$2-K824*Cars_fit!$F$2)</f>
        <v>-1055.3413922842042</v>
      </c>
      <c r="Z824" s="211">
        <f>C824*Chls_fit!$B$2+D824*Chls_fit!$C$2+E824*Chls_fit!$D$2+F824*Chls_fit!$E$2+G824*Cars_fit!$B$2+H824*Cars_fit!$C$2+I824*Cars_fit!$D$2+J824*Cars_fit!$E$2+K824*Cars_fit!$F$2</f>
        <v>213940.40843162418</v>
      </c>
      <c r="AA824" s="213">
        <f>(B824-C824*Chls_fit!$B$2-D824*Chls_fit!$C$2-E824*Chls_fit!$D$2-F824*Chls_fit!$E$2)</f>
        <v>-1055.3413922842042</v>
      </c>
      <c r="AE824" s="36"/>
    </row>
    <row r="825" spans="1:31" x14ac:dyDescent="0.25">
      <c r="A825" s="18">
        <v>679.19999999998095</v>
      </c>
      <c r="B825" s="18">
        <f>single_sample!B825*1000000</f>
        <v>197723.24849635499</v>
      </c>
      <c r="C825" s="35">
        <v>17678</v>
      </c>
      <c r="D825" s="84">
        <v>13132</v>
      </c>
      <c r="E825" s="87">
        <v>910</v>
      </c>
      <c r="F825" s="36">
        <v>667</v>
      </c>
      <c r="Y825" s="211">
        <f>(AA825-G825*Cars_fit!$B$2-H825*Cars_fit!$C$2-I825*Cars_fit!$D$2-J825*Cars_fit!$E$2-K825*Cars_fit!$F$2)</f>
        <v>-1042.9033727721539</v>
      </c>
      <c r="Z825" s="211">
        <f>C825*Chls_fit!$B$2+D825*Chls_fit!$C$2+E825*Chls_fit!$D$2+F825*Chls_fit!$E$2+G825*Cars_fit!$B$2+H825*Cars_fit!$C$2+I825*Cars_fit!$D$2+J825*Cars_fit!$E$2+K825*Cars_fit!$F$2</f>
        <v>198766.15186912715</v>
      </c>
      <c r="AA825" s="213">
        <f>(B825-C825*Chls_fit!$B$2-D825*Chls_fit!$C$2-E825*Chls_fit!$D$2-F825*Chls_fit!$E$2)</f>
        <v>-1042.9033727721539</v>
      </c>
      <c r="AE825" s="36"/>
    </row>
    <row r="826" spans="1:31" x14ac:dyDescent="0.25">
      <c r="A826" s="18">
        <v>679.59999999998104</v>
      </c>
      <c r="B826" s="18">
        <f>single_sample!B826*1000000</f>
        <v>184056.751563381</v>
      </c>
      <c r="C826" s="35">
        <v>16479</v>
      </c>
      <c r="D826" s="84">
        <v>12171</v>
      </c>
      <c r="E826" s="87">
        <v>845</v>
      </c>
      <c r="F826" s="36">
        <v>635</v>
      </c>
      <c r="Y826" s="211">
        <f>(AA826-G826*Cars_fit!$B$2-H826*Cars_fit!$C$2-I826*Cars_fit!$D$2-J826*Cars_fit!$E$2-K826*Cars_fit!$F$2)</f>
        <v>-776.72898994942614</v>
      </c>
      <c r="Z826" s="211">
        <f>C826*Chls_fit!$B$2+D826*Chls_fit!$C$2+E826*Chls_fit!$D$2+F826*Chls_fit!$E$2+G826*Cars_fit!$B$2+H826*Cars_fit!$C$2+I826*Cars_fit!$D$2+J826*Cars_fit!$E$2+K826*Cars_fit!$F$2</f>
        <v>184833.48055333042</v>
      </c>
      <c r="AA826" s="213">
        <f>(B826-C826*Chls_fit!$B$2-D826*Chls_fit!$C$2-E826*Chls_fit!$D$2-F826*Chls_fit!$E$2)</f>
        <v>-776.72898994942614</v>
      </c>
      <c r="AE826" s="36"/>
    </row>
    <row r="827" spans="1:31" x14ac:dyDescent="0.25">
      <c r="A827" s="18">
        <v>679.99999999998101</v>
      </c>
      <c r="B827" s="18">
        <f>single_sample!B827*1000000</f>
        <v>170722.95142659798</v>
      </c>
      <c r="C827" s="35">
        <v>15317</v>
      </c>
      <c r="D827" s="84">
        <v>11229</v>
      </c>
      <c r="E827" s="87">
        <v>815</v>
      </c>
      <c r="F827" s="36">
        <v>587</v>
      </c>
      <c r="Y827" s="211">
        <f>(AA827-G827*Cars_fit!$B$2-H827*Cars_fit!$C$2-I827*Cars_fit!$D$2-J827*Cars_fit!$E$2-K827*Cars_fit!$F$2)</f>
        <v>-545.04230577148746</v>
      </c>
      <c r="Z827" s="211">
        <f>C827*Chls_fit!$B$2+D827*Chls_fit!$C$2+E827*Chls_fit!$D$2+F827*Chls_fit!$E$2+G827*Cars_fit!$B$2+H827*Cars_fit!$C$2+I827*Cars_fit!$D$2+J827*Cars_fit!$E$2+K827*Cars_fit!$F$2</f>
        <v>171267.99373236948</v>
      </c>
      <c r="AA827" s="213">
        <f>(B827-C827*Chls_fit!$B$2-D827*Chls_fit!$C$2-E827*Chls_fit!$D$2-F827*Chls_fit!$E$2)</f>
        <v>-545.04230577148746</v>
      </c>
      <c r="AE827" s="36"/>
    </row>
    <row r="828" spans="1:31" x14ac:dyDescent="0.25">
      <c r="A828" s="18">
        <v>680.39999999998099</v>
      </c>
      <c r="B828" s="18">
        <f>single_sample!B828*1000000</f>
        <v>158629.14045346898</v>
      </c>
      <c r="C828" s="35">
        <v>14248</v>
      </c>
      <c r="D828" s="84">
        <v>10404</v>
      </c>
      <c r="E828" s="87">
        <v>754</v>
      </c>
      <c r="F828" s="36">
        <v>585</v>
      </c>
      <c r="Y828" s="211">
        <f>(AA828-G828*Cars_fit!$B$2-H828*Cars_fit!$C$2-I828*Cars_fit!$D$2-J828*Cars_fit!$E$2-K828*Cars_fit!$F$2)</f>
        <v>-444.35890926838209</v>
      </c>
      <c r="Z828" s="211">
        <f>C828*Chls_fit!$B$2+D828*Chls_fit!$C$2+E828*Chls_fit!$D$2+F828*Chls_fit!$E$2+G828*Cars_fit!$B$2+H828*Cars_fit!$C$2+I828*Cars_fit!$D$2+J828*Cars_fit!$E$2+K828*Cars_fit!$F$2</f>
        <v>159073.49936273738</v>
      </c>
      <c r="AA828" s="213">
        <f>(B828-C828*Chls_fit!$B$2-D828*Chls_fit!$C$2-E828*Chls_fit!$D$2-F828*Chls_fit!$E$2)</f>
        <v>-444.35890926838209</v>
      </c>
      <c r="AE828" s="36"/>
    </row>
    <row r="829" spans="1:31" x14ac:dyDescent="0.25">
      <c r="A829" s="18">
        <v>680.79999999998097</v>
      </c>
      <c r="B829" s="18">
        <f>single_sample!B829*1000000</f>
        <v>146656.42386694701</v>
      </c>
      <c r="C829" s="35">
        <v>13220</v>
      </c>
      <c r="D829" s="84">
        <v>9612</v>
      </c>
      <c r="E829" s="87">
        <v>718</v>
      </c>
      <c r="F829" s="36">
        <v>553</v>
      </c>
      <c r="Y829" s="211">
        <f>(AA829-G829*Cars_fit!$B$2-H829*Cars_fit!$C$2-I829*Cars_fit!$D$2-J829*Cars_fit!$E$2-K829*Cars_fit!$F$2)</f>
        <v>-689.09863827406309</v>
      </c>
      <c r="Z829" s="211">
        <f>C829*Chls_fit!$B$2+D829*Chls_fit!$C$2+E829*Chls_fit!$D$2+F829*Chls_fit!$E$2+G829*Cars_fit!$B$2+H829*Cars_fit!$C$2+I829*Cars_fit!$D$2+J829*Cars_fit!$E$2+K829*Cars_fit!$F$2</f>
        <v>147345.52250522104</v>
      </c>
      <c r="AA829" s="213">
        <f>(B829-C829*Chls_fit!$B$2-D829*Chls_fit!$C$2-E829*Chls_fit!$D$2-F829*Chls_fit!$E$2)</f>
        <v>-689.09863827406309</v>
      </c>
      <c r="AE829" s="36"/>
    </row>
    <row r="830" spans="1:31" x14ac:dyDescent="0.25">
      <c r="A830" s="18">
        <v>681.19999999998095</v>
      </c>
      <c r="B830" s="18">
        <f>single_sample!B830*1000000</f>
        <v>135974.06779465801</v>
      </c>
      <c r="C830" s="35">
        <v>12243</v>
      </c>
      <c r="D830" s="84">
        <v>8858</v>
      </c>
      <c r="E830" s="87">
        <v>653</v>
      </c>
      <c r="F830" s="36">
        <v>521</v>
      </c>
      <c r="Y830" s="211">
        <f>(AA830-G830*Cars_fit!$B$2-H830*Cars_fit!$C$2-I830*Cars_fit!$D$2-J830*Cars_fit!$E$2-K830*Cars_fit!$F$2)</f>
        <v>-196.32666040274006</v>
      </c>
      <c r="Z830" s="211">
        <f>C830*Chls_fit!$B$2+D830*Chls_fit!$C$2+E830*Chls_fit!$D$2+F830*Chls_fit!$E$2+G830*Cars_fit!$B$2+H830*Cars_fit!$C$2+I830*Cars_fit!$D$2+J830*Cars_fit!$E$2+K830*Cars_fit!$F$2</f>
        <v>136170.39445506074</v>
      </c>
      <c r="AA830" s="213">
        <f>(B830-C830*Chls_fit!$B$2-D830*Chls_fit!$C$2-E830*Chls_fit!$D$2-F830*Chls_fit!$E$2)</f>
        <v>-196.32666040274006</v>
      </c>
      <c r="AE830" s="36"/>
    </row>
    <row r="831" spans="1:31" x14ac:dyDescent="0.25">
      <c r="A831" s="18">
        <v>681.59999999998104</v>
      </c>
      <c r="B831" s="18">
        <f>single_sample!B831*1000000</f>
        <v>126049.41994985299</v>
      </c>
      <c r="C831" s="35">
        <v>11376</v>
      </c>
      <c r="D831" s="84">
        <v>8197</v>
      </c>
      <c r="E831" s="87">
        <v>618</v>
      </c>
      <c r="F831" s="36">
        <v>503</v>
      </c>
      <c r="Y831" s="211">
        <f>(AA831-G831*Cars_fit!$B$2-H831*Cars_fit!$C$2-I831*Cars_fit!$D$2-J831*Cars_fit!$E$2-K831*Cars_fit!$F$2)</f>
        <v>-279.6556916537379</v>
      </c>
      <c r="Z831" s="211">
        <f>C831*Chls_fit!$B$2+D831*Chls_fit!$C$2+E831*Chls_fit!$D$2+F831*Chls_fit!$E$2+G831*Cars_fit!$B$2+H831*Cars_fit!$C$2+I831*Cars_fit!$D$2+J831*Cars_fit!$E$2+K831*Cars_fit!$F$2</f>
        <v>126329.07564150673</v>
      </c>
      <c r="AA831" s="213">
        <f>(B831-C831*Chls_fit!$B$2-D831*Chls_fit!$C$2-E831*Chls_fit!$D$2-F831*Chls_fit!$E$2)</f>
        <v>-279.6556916537379</v>
      </c>
      <c r="AE831" s="36"/>
    </row>
    <row r="832" spans="1:31" x14ac:dyDescent="0.25">
      <c r="A832" s="18">
        <v>681.99999999998101</v>
      </c>
      <c r="B832" s="18">
        <f>single_sample!B832*1000000</f>
        <v>116480.718027807</v>
      </c>
      <c r="C832" s="35">
        <v>10518</v>
      </c>
      <c r="D832" s="84">
        <v>7537</v>
      </c>
      <c r="E832" s="87">
        <v>580</v>
      </c>
      <c r="F832" s="36">
        <v>459</v>
      </c>
      <c r="Y832" s="211">
        <f>(AA832-G832*Cars_fit!$B$2-H832*Cars_fit!$C$2-I832*Cars_fit!$D$2-J832*Cars_fit!$E$2-K832*Cars_fit!$F$2)</f>
        <v>-47.638940982700433</v>
      </c>
      <c r="Z832" s="211">
        <f>C832*Chls_fit!$B$2+D832*Chls_fit!$C$2+E832*Chls_fit!$D$2+F832*Chls_fit!$E$2+G832*Cars_fit!$B$2+H832*Cars_fit!$C$2+I832*Cars_fit!$D$2+J832*Cars_fit!$E$2+K832*Cars_fit!$F$2</f>
        <v>116528.35696878971</v>
      </c>
      <c r="AA832" s="213">
        <f>(B832-C832*Chls_fit!$B$2-D832*Chls_fit!$C$2-E832*Chls_fit!$D$2-F832*Chls_fit!$E$2)</f>
        <v>-47.638940982700433</v>
      </c>
      <c r="AE832" s="36"/>
    </row>
    <row r="833" spans="1:31" x14ac:dyDescent="0.25">
      <c r="A833" s="18">
        <v>682.39999999998099</v>
      </c>
      <c r="B833" s="18">
        <f>single_sample!B833*1000000</f>
        <v>107355.604426894</v>
      </c>
      <c r="C833" s="35">
        <v>9760</v>
      </c>
      <c r="D833" s="84">
        <v>6959</v>
      </c>
      <c r="E833" s="87">
        <v>558</v>
      </c>
      <c r="F833" s="36">
        <v>439</v>
      </c>
      <c r="Y833" s="211">
        <f>(AA833-G833*Cars_fit!$B$2-H833*Cars_fit!$C$2-I833*Cars_fit!$D$2-J833*Cars_fit!$E$2-K833*Cars_fit!$F$2)</f>
        <v>-569.97153782573025</v>
      </c>
      <c r="Z833" s="211">
        <f>C833*Chls_fit!$B$2+D833*Chls_fit!$C$2+E833*Chls_fit!$D$2+F833*Chls_fit!$E$2+G833*Cars_fit!$B$2+H833*Cars_fit!$C$2+I833*Cars_fit!$D$2+J833*Cars_fit!$E$2+K833*Cars_fit!$F$2</f>
        <v>107925.57596471973</v>
      </c>
      <c r="AA833" s="213">
        <f>(B833-C833*Chls_fit!$B$2-D833*Chls_fit!$C$2-E833*Chls_fit!$D$2-F833*Chls_fit!$E$2)</f>
        <v>-569.97153782573025</v>
      </c>
      <c r="AE833" s="36"/>
    </row>
    <row r="834" spans="1:31" x14ac:dyDescent="0.25">
      <c r="A834" s="18">
        <v>682.79999999998097</v>
      </c>
      <c r="B834" s="18">
        <f>single_sample!B834*1000000</f>
        <v>99454.11819413639</v>
      </c>
      <c r="C834" s="35">
        <v>9017</v>
      </c>
      <c r="D834" s="84">
        <v>6416</v>
      </c>
      <c r="E834" s="87">
        <v>538</v>
      </c>
      <c r="F834" s="36">
        <v>439</v>
      </c>
      <c r="Y834" s="211">
        <f>(AA834-G834*Cars_fit!$B$2-H834*Cars_fit!$C$2-I834*Cars_fit!$D$2-J834*Cars_fit!$E$2-K834*Cars_fit!$F$2)</f>
        <v>-209.83932111987457</v>
      </c>
      <c r="Z834" s="211">
        <f>C834*Chls_fit!$B$2+D834*Chls_fit!$C$2+E834*Chls_fit!$D$2+F834*Chls_fit!$E$2+G834*Cars_fit!$B$2+H834*Cars_fit!$C$2+I834*Cars_fit!$D$2+J834*Cars_fit!$E$2+K834*Cars_fit!$F$2</f>
        <v>99663.957515256261</v>
      </c>
      <c r="AA834" s="213">
        <f>(B834-C834*Chls_fit!$B$2-D834*Chls_fit!$C$2-E834*Chls_fit!$D$2-F834*Chls_fit!$E$2)</f>
        <v>-209.83932111987457</v>
      </c>
      <c r="AE834" s="36"/>
    </row>
    <row r="835" spans="1:31" x14ac:dyDescent="0.25">
      <c r="A835" s="18">
        <v>683.19999999998095</v>
      </c>
      <c r="B835" s="18">
        <f>single_sample!B835*1000000</f>
        <v>92047.5060849906</v>
      </c>
      <c r="C835" s="35">
        <v>8370</v>
      </c>
      <c r="D835" s="84">
        <v>5913</v>
      </c>
      <c r="E835" s="87">
        <v>515</v>
      </c>
      <c r="F835" s="36">
        <v>400</v>
      </c>
      <c r="Y835" s="211">
        <f>(AA835-G835*Cars_fit!$B$2-H835*Cars_fit!$C$2-I835*Cars_fit!$D$2-J835*Cars_fit!$E$2-K835*Cars_fit!$F$2)</f>
        <v>-190.05536076410493</v>
      </c>
      <c r="Z835" s="211">
        <f>C835*Chls_fit!$B$2+D835*Chls_fit!$C$2+E835*Chls_fit!$D$2+F835*Chls_fit!$E$2+G835*Cars_fit!$B$2+H835*Cars_fit!$C$2+I835*Cars_fit!$D$2+J835*Cars_fit!$E$2+K835*Cars_fit!$F$2</f>
        <v>92237.561445754691</v>
      </c>
      <c r="AA835" s="213">
        <f>(B835-C835*Chls_fit!$B$2-D835*Chls_fit!$C$2-E835*Chls_fit!$D$2-F835*Chls_fit!$E$2)</f>
        <v>-190.05536076410493</v>
      </c>
      <c r="AE835" s="36"/>
    </row>
    <row r="836" spans="1:31" x14ac:dyDescent="0.25">
      <c r="A836" s="18">
        <v>683.59999999998104</v>
      </c>
      <c r="B836" s="18">
        <f>single_sample!B836*1000000</f>
        <v>84686.4429200304</v>
      </c>
      <c r="C836" s="35">
        <v>7733</v>
      </c>
      <c r="D836" s="84">
        <v>5451</v>
      </c>
      <c r="E836" s="87">
        <v>490</v>
      </c>
      <c r="F836" s="36">
        <v>393</v>
      </c>
      <c r="Y836" s="211">
        <f>(AA836-G836*Cars_fit!$B$2-H836*Cars_fit!$C$2-I836*Cars_fit!$D$2-J836*Cars_fit!$E$2-K836*Cars_fit!$F$2)</f>
        <v>-480.70067854480561</v>
      </c>
      <c r="Z836" s="211">
        <f>C836*Chls_fit!$B$2+D836*Chls_fit!$C$2+E836*Chls_fit!$D$2+F836*Chls_fit!$E$2+G836*Cars_fit!$B$2+H836*Cars_fit!$C$2+I836*Cars_fit!$D$2+J836*Cars_fit!$E$2+K836*Cars_fit!$F$2</f>
        <v>85167.143598575203</v>
      </c>
      <c r="AA836" s="213">
        <f>(B836-C836*Chls_fit!$B$2-D836*Chls_fit!$C$2-E836*Chls_fit!$D$2-F836*Chls_fit!$E$2)</f>
        <v>-480.70067854480561</v>
      </c>
      <c r="AE836" s="36"/>
    </row>
    <row r="837" spans="1:31" x14ac:dyDescent="0.25">
      <c r="A837" s="18">
        <v>683.99999999998101</v>
      </c>
      <c r="B837" s="18">
        <f>single_sample!B837*1000000</f>
        <v>78559.923838279108</v>
      </c>
      <c r="C837" s="35">
        <v>7133</v>
      </c>
      <c r="D837" s="84">
        <v>5008</v>
      </c>
      <c r="E837" s="87">
        <v>450</v>
      </c>
      <c r="F837" s="36">
        <v>369</v>
      </c>
      <c r="Y837" s="211">
        <f>(AA837-G837*Cars_fit!$B$2-H837*Cars_fit!$C$2-I837*Cars_fit!$D$2-J837*Cars_fit!$E$2-K837*Cars_fit!$F$2)</f>
        <v>128.09338024204681</v>
      </c>
      <c r="Z837" s="211">
        <f>C837*Chls_fit!$B$2+D837*Chls_fit!$C$2+E837*Chls_fit!$D$2+F837*Chls_fit!$E$2+G837*Cars_fit!$B$2+H837*Cars_fit!$C$2+I837*Cars_fit!$D$2+J837*Cars_fit!$E$2+K837*Cars_fit!$F$2</f>
        <v>78431.83045803706</v>
      </c>
      <c r="AA837" s="213">
        <f>(B837-C837*Chls_fit!$B$2-D837*Chls_fit!$C$2-E837*Chls_fit!$D$2-F837*Chls_fit!$E$2)</f>
        <v>128.09338024204681</v>
      </c>
      <c r="AE837" s="36"/>
    </row>
    <row r="838" spans="1:31" x14ac:dyDescent="0.25">
      <c r="A838" s="18">
        <v>684.39999999998099</v>
      </c>
      <c r="B838" s="18">
        <f>single_sample!B838*1000000</f>
        <v>72608.854615358199</v>
      </c>
      <c r="C838" s="35">
        <v>6598</v>
      </c>
      <c r="D838" s="84">
        <v>4628</v>
      </c>
      <c r="E838" s="87">
        <v>430</v>
      </c>
      <c r="F838" s="36">
        <v>364</v>
      </c>
      <c r="Y838" s="211">
        <f>(AA838-G838*Cars_fit!$B$2-H838*Cars_fit!$C$2-I838*Cars_fit!$D$2-J838*Cars_fit!$E$2-K838*Cars_fit!$F$2)</f>
        <v>61.475666007225584</v>
      </c>
      <c r="Z838" s="211">
        <f>C838*Chls_fit!$B$2+D838*Chls_fit!$C$2+E838*Chls_fit!$D$2+F838*Chls_fit!$E$2+G838*Cars_fit!$B$2+H838*Cars_fit!$C$2+I838*Cars_fit!$D$2+J838*Cars_fit!$E$2+K838*Cars_fit!$F$2</f>
        <v>72547.378949350968</v>
      </c>
      <c r="AA838" s="213">
        <f>(B838-C838*Chls_fit!$B$2-D838*Chls_fit!$C$2-E838*Chls_fit!$D$2-F838*Chls_fit!$E$2)</f>
        <v>61.475666007225584</v>
      </c>
      <c r="AE838" s="36"/>
    </row>
    <row r="839" spans="1:31" x14ac:dyDescent="0.25">
      <c r="A839" s="18">
        <v>684.79999999998097</v>
      </c>
      <c r="B839" s="18">
        <f>single_sample!B839*1000000</f>
        <v>66434.233066988105</v>
      </c>
      <c r="C839" s="35">
        <v>6071</v>
      </c>
      <c r="D839" s="84">
        <v>4273</v>
      </c>
      <c r="E839" s="87">
        <v>406</v>
      </c>
      <c r="F839" s="36">
        <v>344</v>
      </c>
      <c r="Y839" s="211">
        <f>(AA839-G839*Cars_fit!$B$2-H839*Cars_fit!$C$2-I839*Cars_fit!$D$2-J839*Cars_fit!$E$2-K839*Cars_fit!$F$2)</f>
        <v>-428.22133230320537</v>
      </c>
      <c r="Z839" s="211">
        <f>C839*Chls_fit!$B$2+D839*Chls_fit!$C$2+E839*Chls_fit!$D$2+F839*Chls_fit!$E$2+G839*Cars_fit!$B$2+H839*Cars_fit!$C$2+I839*Cars_fit!$D$2+J839*Cars_fit!$E$2+K839*Cars_fit!$F$2</f>
        <v>66862.45439929131</v>
      </c>
      <c r="AA839" s="213">
        <f>(B839-C839*Chls_fit!$B$2-D839*Chls_fit!$C$2-E839*Chls_fit!$D$2-F839*Chls_fit!$E$2)</f>
        <v>-428.22133230320537</v>
      </c>
      <c r="AE839" s="36"/>
    </row>
    <row r="840" spans="1:31" x14ac:dyDescent="0.25">
      <c r="A840" s="18">
        <v>685.19999999998095</v>
      </c>
      <c r="B840" s="18">
        <f>single_sample!B840*1000000</f>
        <v>61640.351946999901</v>
      </c>
      <c r="C840" s="35">
        <v>5620</v>
      </c>
      <c r="D840" s="84">
        <v>3926</v>
      </c>
      <c r="E840" s="87">
        <v>374</v>
      </c>
      <c r="F840" s="36">
        <v>318</v>
      </c>
      <c r="Y840" s="211">
        <f>(AA840-G840*Cars_fit!$B$2-H840*Cars_fit!$C$2-I840*Cars_fit!$D$2-J840*Cars_fit!$E$2-K840*Cars_fit!$F$2)</f>
        <v>-60.102757391855533</v>
      </c>
      <c r="Z840" s="211">
        <f>C840*Chls_fit!$B$2+D840*Chls_fit!$C$2+E840*Chls_fit!$D$2+F840*Chls_fit!$E$2+G840*Cars_fit!$B$2+H840*Cars_fit!$C$2+I840*Cars_fit!$D$2+J840*Cars_fit!$E$2+K840*Cars_fit!$F$2</f>
        <v>61700.454704391756</v>
      </c>
      <c r="AA840" s="213">
        <f>(B840-C840*Chls_fit!$B$2-D840*Chls_fit!$C$2-E840*Chls_fit!$D$2-F840*Chls_fit!$E$2)</f>
        <v>-60.102757391855533</v>
      </c>
      <c r="AE840" s="36"/>
    </row>
    <row r="841" spans="1:31" x14ac:dyDescent="0.25">
      <c r="A841" s="18">
        <v>685.59999999998104</v>
      </c>
      <c r="B841" s="18">
        <f>single_sample!B841*1000000</f>
        <v>57534.974880605499</v>
      </c>
      <c r="C841" s="35">
        <v>5189</v>
      </c>
      <c r="D841" s="84">
        <v>3631</v>
      </c>
      <c r="E841" s="87">
        <v>370</v>
      </c>
      <c r="F841" s="36">
        <v>322</v>
      </c>
      <c r="Y841" s="211">
        <f>(AA841-G841*Cars_fit!$B$2-H841*Cars_fit!$C$2-I841*Cars_fit!$D$2-J841*Cars_fit!$E$2-K841*Cars_fit!$F$2)</f>
        <v>488.21376995197767</v>
      </c>
      <c r="Z841" s="211">
        <f>C841*Chls_fit!$B$2+D841*Chls_fit!$C$2+E841*Chls_fit!$D$2+F841*Chls_fit!$E$2+G841*Cars_fit!$B$2+H841*Cars_fit!$C$2+I841*Cars_fit!$D$2+J841*Cars_fit!$E$2+K841*Cars_fit!$F$2</f>
        <v>57046.761110653519</v>
      </c>
      <c r="AA841" s="213">
        <f>(B841-C841*Chls_fit!$B$2-D841*Chls_fit!$C$2-E841*Chls_fit!$D$2-F841*Chls_fit!$E$2)</f>
        <v>488.21376995197767</v>
      </c>
      <c r="AE841" s="36"/>
    </row>
    <row r="842" spans="1:31" x14ac:dyDescent="0.25">
      <c r="A842" s="18">
        <v>685.99999999998101</v>
      </c>
      <c r="B842" s="18">
        <f>single_sample!B842*1000000</f>
        <v>52621.018291494096</v>
      </c>
      <c r="C842" s="35">
        <v>4807</v>
      </c>
      <c r="D842" s="84">
        <v>3352</v>
      </c>
      <c r="E842" s="87">
        <v>336</v>
      </c>
      <c r="F842" s="36">
        <v>311</v>
      </c>
      <c r="Y842" s="211">
        <f>(AA842-G842*Cars_fit!$B$2-H842*Cars_fit!$C$2-I842*Cars_fit!$D$2-J842*Cars_fit!$E$2-K842*Cars_fit!$F$2)</f>
        <v>-155.61547076212452</v>
      </c>
      <c r="Z842" s="211">
        <f>C842*Chls_fit!$B$2+D842*Chls_fit!$C$2+E842*Chls_fit!$D$2+F842*Chls_fit!$E$2+G842*Cars_fit!$B$2+H842*Cars_fit!$C$2+I842*Cars_fit!$D$2+J842*Cars_fit!$E$2+K842*Cars_fit!$F$2</f>
        <v>52776.633762256221</v>
      </c>
      <c r="AA842" s="213">
        <f>(B842-C842*Chls_fit!$B$2-D842*Chls_fit!$C$2-E842*Chls_fit!$D$2-F842*Chls_fit!$E$2)</f>
        <v>-155.61547076212452</v>
      </c>
      <c r="AE842" s="36"/>
    </row>
    <row r="843" spans="1:31" x14ac:dyDescent="0.25">
      <c r="A843" s="18">
        <v>686.39999999998099</v>
      </c>
      <c r="B843" s="18">
        <f>single_sample!B843*1000000</f>
        <v>48421.095013099199</v>
      </c>
      <c r="C843" s="35">
        <v>4425</v>
      </c>
      <c r="D843" s="84">
        <v>3082</v>
      </c>
      <c r="E843" s="87">
        <v>341</v>
      </c>
      <c r="F843" s="36">
        <v>297</v>
      </c>
      <c r="Y843" s="211">
        <f>(AA843-G843*Cars_fit!$B$2-H843*Cars_fit!$C$2-I843*Cars_fit!$D$2-J843*Cars_fit!$E$2-K843*Cars_fit!$F$2)</f>
        <v>-166.26413668763166</v>
      </c>
      <c r="Z843" s="211">
        <f>C843*Chls_fit!$B$2+D843*Chls_fit!$C$2+E843*Chls_fit!$D$2+F843*Chls_fit!$E$2+G843*Cars_fit!$B$2+H843*Cars_fit!$C$2+I843*Cars_fit!$D$2+J843*Cars_fit!$E$2+K843*Cars_fit!$F$2</f>
        <v>48587.359149786826</v>
      </c>
      <c r="AA843" s="213">
        <f>(B843-C843*Chls_fit!$B$2-D843*Chls_fit!$C$2-E843*Chls_fit!$D$2-F843*Chls_fit!$E$2)</f>
        <v>-166.26413668763166</v>
      </c>
      <c r="AE843" s="36"/>
    </row>
    <row r="844" spans="1:31" x14ac:dyDescent="0.25">
      <c r="A844" s="18">
        <v>686.79999999998097</v>
      </c>
      <c r="B844" s="18">
        <f>single_sample!B844*1000000</f>
        <v>45244.668409446094</v>
      </c>
      <c r="C844" s="35">
        <v>4112</v>
      </c>
      <c r="D844" s="84">
        <v>2871</v>
      </c>
      <c r="E844" s="87">
        <v>304</v>
      </c>
      <c r="F844" s="36">
        <v>290</v>
      </c>
      <c r="Y844" s="211">
        <f>(AA844-G844*Cars_fit!$B$2-H844*Cars_fit!$C$2-I844*Cars_fit!$D$2-J844*Cars_fit!$E$2-K844*Cars_fit!$F$2)</f>
        <v>45.056736180488684</v>
      </c>
      <c r="Z844" s="211">
        <f>C844*Chls_fit!$B$2+D844*Chls_fit!$C$2+E844*Chls_fit!$D$2+F844*Chls_fit!$E$2+G844*Cars_fit!$B$2+H844*Cars_fit!$C$2+I844*Cars_fit!$D$2+J844*Cars_fit!$E$2+K844*Cars_fit!$F$2</f>
        <v>45199.611673265601</v>
      </c>
      <c r="AA844" s="213">
        <f>(B844-C844*Chls_fit!$B$2-D844*Chls_fit!$C$2-E844*Chls_fit!$D$2-F844*Chls_fit!$E$2)</f>
        <v>45.056736180488684</v>
      </c>
      <c r="AE844" s="36"/>
    </row>
    <row r="845" spans="1:31" x14ac:dyDescent="0.25">
      <c r="A845" s="18">
        <v>687.19999999998095</v>
      </c>
      <c r="B845" s="18">
        <f>single_sample!B845*1000000</f>
        <v>41991.195920018501</v>
      </c>
      <c r="C845" s="35">
        <v>3777</v>
      </c>
      <c r="D845" s="84">
        <v>2666</v>
      </c>
      <c r="E845" s="87">
        <v>284</v>
      </c>
      <c r="F845" s="36">
        <v>267</v>
      </c>
      <c r="Y845" s="211">
        <f>(AA845-G845*Cars_fit!$B$2-H845*Cars_fit!$C$2-I845*Cars_fit!$D$2-J845*Cars_fit!$E$2-K845*Cars_fit!$F$2)</f>
        <v>281.41616900523127</v>
      </c>
      <c r="Z845" s="211">
        <f>C845*Chls_fit!$B$2+D845*Chls_fit!$C$2+E845*Chls_fit!$D$2+F845*Chls_fit!$E$2+G845*Cars_fit!$B$2+H845*Cars_fit!$C$2+I845*Cars_fit!$D$2+J845*Cars_fit!$E$2+K845*Cars_fit!$F$2</f>
        <v>41709.779751013273</v>
      </c>
      <c r="AA845" s="213">
        <f>(B845-C845*Chls_fit!$B$2-D845*Chls_fit!$C$2-E845*Chls_fit!$D$2-F845*Chls_fit!$E$2)</f>
        <v>281.41616900523127</v>
      </c>
      <c r="AE845" s="36"/>
    </row>
    <row r="846" spans="1:31" x14ac:dyDescent="0.25">
      <c r="A846" s="18">
        <v>687.59999999998104</v>
      </c>
      <c r="B846" s="18">
        <f>single_sample!B846*1000000</f>
        <v>38573.9175753667</v>
      </c>
      <c r="C846" s="35">
        <v>3490</v>
      </c>
      <c r="D846" s="84">
        <v>2457</v>
      </c>
      <c r="E846" s="87">
        <v>287</v>
      </c>
      <c r="F846" s="36">
        <v>277</v>
      </c>
      <c r="Y846" s="211">
        <f>(AA846-G846*Cars_fit!$B$2-H846*Cars_fit!$C$2-I846*Cars_fit!$D$2-J846*Cars_fit!$E$2-K846*Cars_fit!$F$2)</f>
        <v>35.72140235613881</v>
      </c>
      <c r="Z846" s="211">
        <f>C846*Chls_fit!$B$2+D846*Chls_fit!$C$2+E846*Chls_fit!$D$2+F846*Chls_fit!$E$2+G846*Cars_fit!$B$2+H846*Cars_fit!$C$2+I846*Cars_fit!$D$2+J846*Cars_fit!$E$2+K846*Cars_fit!$F$2</f>
        <v>38538.196173010569</v>
      </c>
      <c r="AA846" s="213">
        <f>(B846-C846*Chls_fit!$B$2-D846*Chls_fit!$C$2-E846*Chls_fit!$D$2-F846*Chls_fit!$E$2)</f>
        <v>35.72140235613881</v>
      </c>
      <c r="AE846" s="36"/>
    </row>
    <row r="847" spans="1:31" x14ac:dyDescent="0.25">
      <c r="A847" s="18">
        <v>687.99999999998101</v>
      </c>
      <c r="B847" s="18">
        <f>single_sample!B847*1000000</f>
        <v>35648.057425409403</v>
      </c>
      <c r="C847" s="35">
        <v>3224</v>
      </c>
      <c r="D847" s="84">
        <v>2267</v>
      </c>
      <c r="E847" s="87">
        <v>256</v>
      </c>
      <c r="F847" s="36">
        <v>270</v>
      </c>
      <c r="Y847" s="211">
        <f>(AA847-G847*Cars_fit!$B$2-H847*Cars_fit!$C$2-I847*Cars_fit!$D$2-J847*Cars_fit!$E$2-K847*Cars_fit!$F$2)</f>
        <v>59.367205496317325</v>
      </c>
      <c r="Z847" s="211">
        <f>C847*Chls_fit!$B$2+D847*Chls_fit!$C$2+E847*Chls_fit!$D$2+F847*Chls_fit!$E$2+G847*Cars_fit!$B$2+H847*Cars_fit!$C$2+I847*Cars_fit!$D$2+J847*Cars_fit!$E$2+K847*Cars_fit!$F$2</f>
        <v>35588.690219913085</v>
      </c>
      <c r="AA847" s="213">
        <f>(B847-C847*Chls_fit!$B$2-D847*Chls_fit!$C$2-E847*Chls_fit!$D$2-F847*Chls_fit!$E$2)</f>
        <v>59.367205496317325</v>
      </c>
      <c r="AE847" s="36"/>
    </row>
    <row r="848" spans="1:31" x14ac:dyDescent="0.25">
      <c r="A848" s="18">
        <v>688.39999999998099</v>
      </c>
      <c r="B848" s="18">
        <f>single_sample!B848*1000000</f>
        <v>32605.025903077305</v>
      </c>
      <c r="C848" s="35">
        <v>3009</v>
      </c>
      <c r="D848" s="84">
        <v>2116</v>
      </c>
      <c r="E848" s="87">
        <v>265</v>
      </c>
      <c r="F848" s="36">
        <v>251</v>
      </c>
      <c r="Y848" s="211">
        <f>(AA848-G848*Cars_fit!$B$2-H848*Cars_fit!$C$2-I848*Cars_fit!$D$2-J848*Cars_fit!$E$2-K848*Cars_fit!$F$2)</f>
        <v>-627.03372883273198</v>
      </c>
      <c r="Z848" s="211">
        <f>C848*Chls_fit!$B$2+D848*Chls_fit!$C$2+E848*Chls_fit!$D$2+F848*Chls_fit!$E$2+G848*Cars_fit!$B$2+H848*Cars_fit!$C$2+I848*Cars_fit!$D$2+J848*Cars_fit!$E$2+K848*Cars_fit!$F$2</f>
        <v>33232.05963191003</v>
      </c>
      <c r="AA848" s="213">
        <f>(B848-C848*Chls_fit!$B$2-D848*Chls_fit!$C$2-E848*Chls_fit!$D$2-F848*Chls_fit!$E$2)</f>
        <v>-627.03372883273198</v>
      </c>
      <c r="AE848" s="36"/>
    </row>
    <row r="849" spans="1:31" x14ac:dyDescent="0.25">
      <c r="A849" s="18">
        <v>688.79999999998097</v>
      </c>
      <c r="B849" s="18">
        <f>single_sample!B849*1000000</f>
        <v>31382.281578845399</v>
      </c>
      <c r="C849" s="35">
        <v>2770</v>
      </c>
      <c r="D849" s="84">
        <v>1954</v>
      </c>
      <c r="E849" s="87">
        <v>271</v>
      </c>
      <c r="F849" s="36">
        <v>250</v>
      </c>
      <c r="Y849" s="211">
        <f>(AA849-G849*Cars_fit!$B$2-H849*Cars_fit!$C$2-I849*Cars_fit!$D$2-J849*Cars_fit!$E$2-K849*Cars_fit!$F$2)</f>
        <v>717.89535393234735</v>
      </c>
      <c r="Z849" s="211">
        <f>C849*Chls_fit!$B$2+D849*Chls_fit!$C$2+E849*Chls_fit!$D$2+F849*Chls_fit!$E$2+G849*Cars_fit!$B$2+H849*Cars_fit!$C$2+I849*Cars_fit!$D$2+J849*Cars_fit!$E$2+K849*Cars_fit!$F$2</f>
        <v>30664.386224913051</v>
      </c>
      <c r="AA849" s="213">
        <f>(B849-C849*Chls_fit!$B$2-D849*Chls_fit!$C$2-E849*Chls_fit!$D$2-F849*Chls_fit!$E$2)</f>
        <v>717.89535393234735</v>
      </c>
      <c r="AE849" s="36"/>
    </row>
    <row r="850" spans="1:31" x14ac:dyDescent="0.25">
      <c r="A850" s="18">
        <v>689.19999999998095</v>
      </c>
      <c r="B850" s="18">
        <f>single_sample!B850*1000000</f>
        <v>28463.3752302223</v>
      </c>
      <c r="C850" s="35">
        <v>2547</v>
      </c>
      <c r="D850" s="84">
        <v>1819</v>
      </c>
      <c r="E850" s="87">
        <v>238</v>
      </c>
      <c r="F850" s="36">
        <v>244</v>
      </c>
      <c r="Y850" s="211">
        <f>(AA850-G850*Cars_fit!$B$2-H850*Cars_fit!$C$2-I850*Cars_fit!$D$2-J850*Cars_fit!$E$2-K850*Cars_fit!$F$2)</f>
        <v>117.31069918393837</v>
      </c>
      <c r="Z850" s="211">
        <f>C850*Chls_fit!$B$2+D850*Chls_fit!$C$2+E850*Chls_fit!$D$2+F850*Chls_fit!$E$2+G850*Cars_fit!$B$2+H850*Cars_fit!$C$2+I850*Cars_fit!$D$2+J850*Cars_fit!$E$2+K850*Cars_fit!$F$2</f>
        <v>28346.064531038359</v>
      </c>
      <c r="AA850" s="213">
        <f>(B850-C850*Chls_fit!$B$2-D850*Chls_fit!$C$2-E850*Chls_fit!$D$2-F850*Chls_fit!$E$2)</f>
        <v>117.31069918393837</v>
      </c>
      <c r="AE850" s="36"/>
    </row>
    <row r="851" spans="1:31" x14ac:dyDescent="0.25">
      <c r="A851" s="18">
        <v>689.59999999998104</v>
      </c>
      <c r="B851" s="18">
        <f>single_sample!B851*1000000</f>
        <v>26372.763370389799</v>
      </c>
      <c r="C851" s="35">
        <v>2379</v>
      </c>
      <c r="D851" s="84">
        <v>1699</v>
      </c>
      <c r="E851" s="87">
        <v>224</v>
      </c>
      <c r="F851" s="36">
        <v>233</v>
      </c>
      <c r="Y851" s="211">
        <f>(AA851-G851*Cars_fit!$B$2-H851*Cars_fit!$C$2-I851*Cars_fit!$D$2-J851*Cars_fit!$E$2-K851*Cars_fit!$F$2)</f>
        <v>-108.64155167807837</v>
      </c>
      <c r="Z851" s="211">
        <f>C851*Chls_fit!$B$2+D851*Chls_fit!$C$2+E851*Chls_fit!$D$2+F851*Chls_fit!$E$2+G851*Cars_fit!$B$2+H851*Cars_fit!$C$2+I851*Cars_fit!$D$2+J851*Cars_fit!$E$2+K851*Cars_fit!$F$2</f>
        <v>26481.404922067879</v>
      </c>
      <c r="AA851" s="213">
        <f>(B851-C851*Chls_fit!$B$2-D851*Chls_fit!$C$2-E851*Chls_fit!$D$2-F851*Chls_fit!$E$2)</f>
        <v>-108.64155167807837</v>
      </c>
      <c r="AE851" s="36"/>
    </row>
    <row r="852" spans="1:31" x14ac:dyDescent="0.25">
      <c r="A852" s="18">
        <v>689.99999999998101</v>
      </c>
      <c r="B852" s="18">
        <f>single_sample!B852*1000000</f>
        <v>24693.5145461334</v>
      </c>
      <c r="C852" s="35">
        <v>2198</v>
      </c>
      <c r="D852" s="84">
        <v>1591</v>
      </c>
      <c r="E852" s="87">
        <v>222</v>
      </c>
      <c r="F852" s="36">
        <v>246</v>
      </c>
      <c r="Y852" s="211">
        <f>(AA852-G852*Cars_fit!$B$2-H852*Cars_fit!$C$2-I852*Cars_fit!$D$2-J852*Cars_fit!$E$2-K852*Cars_fit!$F$2)</f>
        <v>53.592745613896625</v>
      </c>
      <c r="Z852" s="211">
        <f>C852*Chls_fit!$B$2+D852*Chls_fit!$C$2+E852*Chls_fit!$D$2+F852*Chls_fit!$E$2+G852*Cars_fit!$B$2+H852*Cars_fit!$C$2+I852*Cars_fit!$D$2+J852*Cars_fit!$E$2+K852*Cars_fit!$F$2</f>
        <v>24639.921800519507</v>
      </c>
      <c r="AA852" s="213">
        <f>(B852-C852*Chls_fit!$B$2-D852*Chls_fit!$C$2-E852*Chls_fit!$D$2-F852*Chls_fit!$E$2)</f>
        <v>53.592745613896625</v>
      </c>
      <c r="AE852" s="36"/>
    </row>
    <row r="853" spans="1:31" x14ac:dyDescent="0.25">
      <c r="A853" s="18">
        <v>690.39999999998099</v>
      </c>
      <c r="B853" s="18">
        <f>single_sample!B853*1000000</f>
        <v>23092.1699032223</v>
      </c>
      <c r="C853" s="35">
        <v>2045</v>
      </c>
      <c r="D853" s="84">
        <v>1464</v>
      </c>
      <c r="E853" s="87">
        <v>218</v>
      </c>
      <c r="F853" s="36">
        <v>232</v>
      </c>
      <c r="Y853" s="211">
        <f>(AA853-G853*Cars_fit!$B$2-H853*Cars_fit!$C$2-I853*Cars_fit!$D$2-J853*Cars_fit!$E$2-K853*Cars_fit!$F$2)</f>
        <v>264.04324121092009</v>
      </c>
      <c r="Z853" s="211">
        <f>C853*Chls_fit!$B$2+D853*Chls_fit!$C$2+E853*Chls_fit!$D$2+F853*Chls_fit!$E$2+G853*Cars_fit!$B$2+H853*Cars_fit!$C$2+I853*Cars_fit!$D$2+J853*Cars_fit!$E$2+K853*Cars_fit!$F$2</f>
        <v>22828.126662011382</v>
      </c>
      <c r="AA853" s="213">
        <f>(B853-C853*Chls_fit!$B$2-D853*Chls_fit!$C$2-E853*Chls_fit!$D$2-F853*Chls_fit!$E$2)</f>
        <v>264.04324121092009</v>
      </c>
      <c r="AE853" s="36"/>
    </row>
    <row r="854" spans="1:31" x14ac:dyDescent="0.25">
      <c r="A854" s="18">
        <v>690.79999999998097</v>
      </c>
      <c r="B854" s="18">
        <f>single_sample!B854*1000000</f>
        <v>21484.226833245302</v>
      </c>
      <c r="C854" s="35">
        <v>1891</v>
      </c>
      <c r="D854" s="84">
        <v>1354</v>
      </c>
      <c r="E854" s="87">
        <v>195</v>
      </c>
      <c r="F854" s="36">
        <v>204</v>
      </c>
      <c r="Y854" s="211">
        <f>(AA854-G854*Cars_fit!$B$2-H854*Cars_fit!$C$2-I854*Cars_fit!$D$2-J854*Cars_fit!$E$2-K854*Cars_fit!$F$2)</f>
        <v>386.1729277905215</v>
      </c>
      <c r="Z854" s="211">
        <f>C854*Chls_fit!$B$2+D854*Chls_fit!$C$2+E854*Chls_fit!$D$2+F854*Chls_fit!$E$2+G854*Cars_fit!$B$2+H854*Cars_fit!$C$2+I854*Cars_fit!$D$2+J854*Cars_fit!$E$2+K854*Cars_fit!$F$2</f>
        <v>21098.053905454781</v>
      </c>
      <c r="AA854" s="213">
        <f>(B854-C854*Chls_fit!$B$2-D854*Chls_fit!$C$2-E854*Chls_fit!$D$2-F854*Chls_fit!$E$2)</f>
        <v>386.1729277905215</v>
      </c>
      <c r="AE854" s="36"/>
    </row>
    <row r="855" spans="1:31" x14ac:dyDescent="0.25">
      <c r="A855" s="18">
        <v>691.19999999998095</v>
      </c>
      <c r="B855" s="18">
        <f>single_sample!B855*1000000</f>
        <v>19744.293310664001</v>
      </c>
      <c r="C855" s="35">
        <v>1744</v>
      </c>
      <c r="D855" s="84">
        <v>1274</v>
      </c>
      <c r="E855" s="87">
        <v>187</v>
      </c>
      <c r="F855" s="36">
        <v>211</v>
      </c>
      <c r="Y855" s="211">
        <f>(AA855-G855*Cars_fit!$B$2-H855*Cars_fit!$C$2-I855*Cars_fit!$D$2-J855*Cars_fit!$E$2-K855*Cars_fit!$F$2)</f>
        <v>98.208355825816199</v>
      </c>
      <c r="Z855" s="211">
        <f>C855*Chls_fit!$B$2+D855*Chls_fit!$C$2+E855*Chls_fit!$D$2+F855*Chls_fit!$E$2+G855*Cars_fit!$B$2+H855*Cars_fit!$C$2+I855*Cars_fit!$D$2+J855*Cars_fit!$E$2+K855*Cars_fit!$F$2</f>
        <v>19646.084954838185</v>
      </c>
      <c r="AA855" s="213">
        <f>(B855-C855*Chls_fit!$B$2-D855*Chls_fit!$C$2-E855*Chls_fit!$D$2-F855*Chls_fit!$E$2)</f>
        <v>98.208355825816199</v>
      </c>
      <c r="AE855" s="36"/>
    </row>
    <row r="856" spans="1:31" x14ac:dyDescent="0.25">
      <c r="A856" s="18">
        <v>691.59999999998104</v>
      </c>
      <c r="B856" s="18">
        <f>single_sample!B856*1000000</f>
        <v>18131.4514305804</v>
      </c>
      <c r="C856" s="35">
        <v>1626</v>
      </c>
      <c r="D856" s="84">
        <v>1194</v>
      </c>
      <c r="E856" s="87">
        <v>185</v>
      </c>
      <c r="F856" s="36">
        <v>219</v>
      </c>
      <c r="Y856" s="211">
        <f>(AA856-G856*Cars_fit!$B$2-H856*Cars_fit!$C$2-I856*Cars_fit!$D$2-J856*Cars_fit!$E$2-K856*Cars_fit!$F$2)</f>
        <v>-250.54533496316586</v>
      </c>
      <c r="Z856" s="211">
        <f>C856*Chls_fit!$B$2+D856*Chls_fit!$C$2+E856*Chls_fit!$D$2+F856*Chls_fit!$E$2+G856*Cars_fit!$B$2+H856*Cars_fit!$C$2+I856*Cars_fit!$D$2+J856*Cars_fit!$E$2+K856*Cars_fit!$F$2</f>
        <v>18381.996765543568</v>
      </c>
      <c r="AA856" s="213">
        <f>(B856-C856*Chls_fit!$B$2-D856*Chls_fit!$C$2-E856*Chls_fit!$D$2-F856*Chls_fit!$E$2)</f>
        <v>-250.54533496316586</v>
      </c>
      <c r="AE856" s="36"/>
    </row>
    <row r="857" spans="1:31" x14ac:dyDescent="0.25">
      <c r="A857" s="18">
        <v>691.99999999998101</v>
      </c>
      <c r="B857" s="18">
        <f>single_sample!B857*1000000</f>
        <v>17560.942495966799</v>
      </c>
      <c r="C857" s="35">
        <v>1518</v>
      </c>
      <c r="D857" s="84">
        <v>1118</v>
      </c>
      <c r="E857" s="87">
        <v>188</v>
      </c>
      <c r="F857" s="36">
        <v>219</v>
      </c>
      <c r="Y857" s="211">
        <f>(AA857-G857*Cars_fit!$B$2-H857*Cars_fit!$C$2-I857*Cars_fit!$D$2-J857*Cars_fit!$E$2-K857*Cars_fit!$F$2)</f>
        <v>356.97306587756657</v>
      </c>
      <c r="Z857" s="211">
        <f>C857*Chls_fit!$B$2+D857*Chls_fit!$C$2+E857*Chls_fit!$D$2+F857*Chls_fit!$E$2+G857*Cars_fit!$B$2+H857*Cars_fit!$C$2+I857*Cars_fit!$D$2+J857*Cars_fit!$E$2+K857*Cars_fit!$F$2</f>
        <v>17203.969430089233</v>
      </c>
      <c r="AA857" s="213">
        <f>(B857-C857*Chls_fit!$B$2-D857*Chls_fit!$C$2-E857*Chls_fit!$D$2-F857*Chls_fit!$E$2)</f>
        <v>356.97306587756657</v>
      </c>
      <c r="AE857" s="36"/>
    </row>
    <row r="858" spans="1:31" x14ac:dyDescent="0.25">
      <c r="A858" s="18">
        <v>692.39999999998099</v>
      </c>
      <c r="B858" s="18">
        <f>single_sample!B858*1000000</f>
        <v>16023.5653700317</v>
      </c>
      <c r="C858" s="35">
        <v>1400</v>
      </c>
      <c r="D858" s="84">
        <v>1027</v>
      </c>
      <c r="E858" s="87">
        <v>185</v>
      </c>
      <c r="F858" s="36">
        <v>188</v>
      </c>
      <c r="Y858" s="211">
        <f>(AA858-G858*Cars_fit!$B$2-H858*Cars_fit!$C$2-I858*Cars_fit!$D$2-J858*Cars_fit!$E$2-K858*Cars_fit!$F$2)</f>
        <v>187.70857050590885</v>
      </c>
      <c r="Z858" s="211">
        <f>C858*Chls_fit!$B$2+D858*Chls_fit!$C$2+E858*Chls_fit!$D$2+F858*Chls_fit!$E$2+G858*Cars_fit!$B$2+H858*Cars_fit!$C$2+I858*Cars_fit!$D$2+J858*Cars_fit!$E$2+K858*Cars_fit!$F$2</f>
        <v>15835.856799525791</v>
      </c>
      <c r="AA858" s="213">
        <f>(B858-C858*Chls_fit!$B$2-D858*Chls_fit!$C$2-E858*Chls_fit!$D$2-F858*Chls_fit!$E$2)</f>
        <v>187.70857050590885</v>
      </c>
      <c r="AE858" s="36"/>
    </row>
    <row r="859" spans="1:31" x14ac:dyDescent="0.25">
      <c r="A859" s="18">
        <v>692.79999999998097</v>
      </c>
      <c r="B859" s="18">
        <f>single_sample!B859*1000000</f>
        <v>15009.5991395482</v>
      </c>
      <c r="C859" s="35">
        <v>1270</v>
      </c>
      <c r="D859" s="84">
        <v>973</v>
      </c>
      <c r="E859" s="87">
        <v>149</v>
      </c>
      <c r="F859" s="36">
        <v>202</v>
      </c>
      <c r="Y859" s="211">
        <f>(AA859-G859*Cars_fit!$B$2-H859*Cars_fit!$C$2-I859*Cars_fit!$D$2-J859*Cars_fit!$E$2-K859*Cars_fit!$F$2)</f>
        <v>360.02677739832865</v>
      </c>
      <c r="Z859" s="211">
        <f>C859*Chls_fit!$B$2+D859*Chls_fit!$C$2+E859*Chls_fit!$D$2+F859*Chls_fit!$E$2+G859*Cars_fit!$B$2+H859*Cars_fit!$C$2+I859*Cars_fit!$D$2+J859*Cars_fit!$E$2+K859*Cars_fit!$F$2</f>
        <v>14649.572362149871</v>
      </c>
      <c r="AA859" s="213">
        <f>(B859-C859*Chls_fit!$B$2-D859*Chls_fit!$C$2-E859*Chls_fit!$D$2-F859*Chls_fit!$E$2)</f>
        <v>360.02677739832865</v>
      </c>
      <c r="AE859" s="36"/>
    </row>
    <row r="860" spans="1:31" x14ac:dyDescent="0.25">
      <c r="A860" s="18">
        <v>693.19999999998004</v>
      </c>
      <c r="B860" s="18">
        <f>single_sample!B860*1000000</f>
        <v>13663.529762436499</v>
      </c>
      <c r="C860" s="35">
        <v>1200</v>
      </c>
      <c r="D860" s="84">
        <v>915</v>
      </c>
      <c r="E860" s="87">
        <v>163</v>
      </c>
      <c r="F860" s="36">
        <v>205</v>
      </c>
      <c r="Y860" s="211">
        <f>(AA860-G860*Cars_fit!$B$2-H860*Cars_fit!$C$2-I860*Cars_fit!$D$2-J860*Cars_fit!$E$2-K860*Cars_fit!$F$2)</f>
        <v>-175.28360795429376</v>
      </c>
      <c r="Z860" s="211">
        <f>C860*Chls_fit!$B$2+D860*Chls_fit!$C$2+E860*Chls_fit!$D$2+F860*Chls_fit!$E$2+G860*Cars_fit!$B$2+H860*Cars_fit!$C$2+I860*Cars_fit!$D$2+J860*Cars_fit!$E$2+K860*Cars_fit!$F$2</f>
        <v>13838.813370390795</v>
      </c>
      <c r="AA860" s="213">
        <f>(B860-C860*Chls_fit!$B$2-D860*Chls_fit!$C$2-E860*Chls_fit!$D$2-F860*Chls_fit!$E$2)</f>
        <v>-175.28360795429376</v>
      </c>
      <c r="AE860" s="36"/>
    </row>
    <row r="861" spans="1:31" x14ac:dyDescent="0.25">
      <c r="A861" s="18">
        <v>693.59999999998001</v>
      </c>
      <c r="B861" s="18">
        <f>single_sample!B861*1000000</f>
        <v>13015.0812622217</v>
      </c>
      <c r="C861" s="35">
        <v>1121</v>
      </c>
      <c r="D861" s="84">
        <v>863</v>
      </c>
      <c r="E861" s="87">
        <v>158</v>
      </c>
      <c r="F861" s="36">
        <v>183</v>
      </c>
      <c r="Y861" s="211">
        <f>(AA861-G861*Cars_fit!$B$2-H861*Cars_fit!$C$2-I861*Cars_fit!$D$2-J861*Cars_fit!$E$2-K861*Cars_fit!$F$2)</f>
        <v>36.704460168629907</v>
      </c>
      <c r="Z861" s="211">
        <f>C861*Chls_fit!$B$2+D861*Chls_fit!$C$2+E861*Chls_fit!$D$2+F861*Chls_fit!$E$2+G861*Cars_fit!$B$2+H861*Cars_fit!$C$2+I861*Cars_fit!$D$2+J861*Cars_fit!$E$2+K861*Cars_fit!$F$2</f>
        <v>12978.37680205307</v>
      </c>
      <c r="AA861" s="213">
        <f>(B861-C861*Chls_fit!$B$2-D861*Chls_fit!$C$2-E861*Chls_fit!$D$2-F861*Chls_fit!$E$2)</f>
        <v>36.704460168629907</v>
      </c>
      <c r="AE861" s="36"/>
    </row>
    <row r="862" spans="1:31" x14ac:dyDescent="0.25">
      <c r="A862" s="18">
        <v>693.99999999997999</v>
      </c>
      <c r="B862" s="18">
        <f>single_sample!B862*1000000</f>
        <v>12206.3867819805</v>
      </c>
      <c r="C862" s="35">
        <v>1026</v>
      </c>
      <c r="D862" s="84">
        <v>789</v>
      </c>
      <c r="E862" s="87">
        <v>145</v>
      </c>
      <c r="F862" s="36">
        <v>176</v>
      </c>
      <c r="Y862" s="211">
        <f>(AA862-G862*Cars_fit!$B$2-H862*Cars_fit!$C$2-I862*Cars_fit!$D$2-J862*Cars_fit!$E$2-K862*Cars_fit!$F$2)</f>
        <v>326.4248909518459</v>
      </c>
      <c r="Z862" s="211">
        <f>C862*Chls_fit!$B$2+D862*Chls_fit!$C$2+E862*Chls_fit!$D$2+F862*Chls_fit!$E$2+G862*Cars_fit!$B$2+H862*Cars_fit!$C$2+I862*Cars_fit!$D$2+J862*Cars_fit!$E$2+K862*Cars_fit!$F$2</f>
        <v>11879.961891028654</v>
      </c>
      <c r="AA862" s="213">
        <f>(B862-C862*Chls_fit!$B$2-D862*Chls_fit!$C$2-E862*Chls_fit!$D$2-F862*Chls_fit!$E$2)</f>
        <v>326.4248909518459</v>
      </c>
      <c r="AE862" s="36"/>
    </row>
    <row r="863" spans="1:31" x14ac:dyDescent="0.25">
      <c r="A863" s="18">
        <v>694.39999999997997</v>
      </c>
      <c r="B863" s="18">
        <f>single_sample!B863*1000000</f>
        <v>11797.872586220999</v>
      </c>
      <c r="C863" s="35">
        <v>964</v>
      </c>
      <c r="D863" s="84">
        <v>741</v>
      </c>
      <c r="E863" s="87">
        <v>125</v>
      </c>
      <c r="F863" s="36">
        <v>179</v>
      </c>
      <c r="Y863" s="211">
        <f>(AA863-G863*Cars_fit!$B$2-H863*Cars_fit!$C$2-I863*Cars_fit!$D$2-J863*Cars_fit!$E$2-K863*Cars_fit!$F$2)</f>
        <v>633.94479043784349</v>
      </c>
      <c r="Z863" s="211">
        <f>C863*Chls_fit!$B$2+D863*Chls_fit!$C$2+E863*Chls_fit!$D$2+F863*Chls_fit!$E$2+G863*Cars_fit!$B$2+H863*Cars_fit!$C$2+I863*Cars_fit!$D$2+J863*Cars_fit!$E$2+K863*Cars_fit!$F$2</f>
        <v>11163.927795783156</v>
      </c>
      <c r="AA863" s="213">
        <f>(B863-C863*Chls_fit!$B$2-D863*Chls_fit!$C$2-E863*Chls_fit!$D$2-F863*Chls_fit!$E$2)</f>
        <v>633.94479043784349</v>
      </c>
      <c r="AE863" s="36"/>
    </row>
    <row r="864" spans="1:31" x14ac:dyDescent="0.25">
      <c r="A864" s="18">
        <v>694.79999999997995</v>
      </c>
      <c r="B864" s="18">
        <f>single_sample!B864*1000000</f>
        <v>10586.058121221</v>
      </c>
      <c r="C864" s="35">
        <v>914</v>
      </c>
      <c r="D864" s="84">
        <v>705</v>
      </c>
      <c r="E864" s="87">
        <v>138</v>
      </c>
      <c r="F864" s="36">
        <v>144</v>
      </c>
      <c r="Y864" s="211">
        <f>(AA864-G864*Cars_fit!$B$2-H864*Cars_fit!$C$2-I864*Cars_fit!$D$2-J864*Cars_fit!$E$2-K864*Cars_fit!$F$2)</f>
        <v>-6.2054368528915802</v>
      </c>
      <c r="Z864" s="211">
        <f>C864*Chls_fit!$B$2+D864*Chls_fit!$C$2+E864*Chls_fit!$D$2+F864*Chls_fit!$E$2+G864*Cars_fit!$B$2+H864*Cars_fit!$C$2+I864*Cars_fit!$D$2+J864*Cars_fit!$E$2+K864*Cars_fit!$F$2</f>
        <v>10592.26355807389</v>
      </c>
      <c r="AA864" s="213">
        <f>(B864-C864*Chls_fit!$B$2-D864*Chls_fit!$C$2-E864*Chls_fit!$D$2-F864*Chls_fit!$E$2)</f>
        <v>-6.2054368528915802</v>
      </c>
      <c r="AE864" s="36"/>
    </row>
    <row r="865" spans="1:31" x14ac:dyDescent="0.25">
      <c r="A865" s="18">
        <v>695.19999999998004</v>
      </c>
      <c r="B865" s="18">
        <f>single_sample!B865*1000000</f>
        <v>10154.445034274699</v>
      </c>
      <c r="C865" s="35">
        <v>834</v>
      </c>
      <c r="D865" s="84">
        <v>642</v>
      </c>
      <c r="E865" s="87">
        <v>115</v>
      </c>
      <c r="F865" s="36">
        <v>153</v>
      </c>
      <c r="Y865" s="211">
        <f>(AA865-G865*Cars_fit!$B$2-H865*Cars_fit!$C$2-I865*Cars_fit!$D$2-J865*Cars_fit!$E$2-K865*Cars_fit!$F$2)</f>
        <v>487.17061718824471</v>
      </c>
      <c r="Z865" s="211">
        <f>C865*Chls_fit!$B$2+D865*Chls_fit!$C$2+E865*Chls_fit!$D$2+F865*Chls_fit!$E$2+G865*Cars_fit!$B$2+H865*Cars_fit!$C$2+I865*Cars_fit!$D$2+J865*Cars_fit!$E$2+K865*Cars_fit!$F$2</f>
        <v>9667.2744170864535</v>
      </c>
      <c r="AA865" s="213">
        <f>(B865-C865*Chls_fit!$B$2-D865*Chls_fit!$C$2-E865*Chls_fit!$D$2-F865*Chls_fit!$E$2)</f>
        <v>487.17061718824471</v>
      </c>
      <c r="AE865" s="36"/>
    </row>
    <row r="866" spans="1:31" x14ac:dyDescent="0.25">
      <c r="A866" s="18">
        <v>695.59999999998001</v>
      </c>
      <c r="B866" s="18">
        <f>single_sample!B866*1000000</f>
        <v>9765.070524248531</v>
      </c>
      <c r="C866" s="35">
        <v>765</v>
      </c>
      <c r="D866" s="84">
        <v>619</v>
      </c>
      <c r="E866" s="87">
        <v>105</v>
      </c>
      <c r="F866" s="36">
        <v>145</v>
      </c>
      <c r="Y866" s="211">
        <f>(AA866-G866*Cars_fit!$B$2-H866*Cars_fit!$C$2-I866*Cars_fit!$D$2-J866*Cars_fit!$E$2-K866*Cars_fit!$F$2)</f>
        <v>697.14387916612816</v>
      </c>
      <c r="Z866" s="211">
        <f>C866*Chls_fit!$B$2+D866*Chls_fit!$C$2+E866*Chls_fit!$D$2+F866*Chls_fit!$E$2+G866*Cars_fit!$B$2+H866*Cars_fit!$C$2+I866*Cars_fit!$D$2+J866*Cars_fit!$E$2+K866*Cars_fit!$F$2</f>
        <v>9067.9266450824034</v>
      </c>
      <c r="AA866" s="213">
        <f>(B866-C866*Chls_fit!$B$2-D866*Chls_fit!$C$2-E866*Chls_fit!$D$2-F866*Chls_fit!$E$2)</f>
        <v>697.14387916612816</v>
      </c>
      <c r="AE866" s="36"/>
    </row>
    <row r="867" spans="1:31" x14ac:dyDescent="0.25">
      <c r="A867" s="18">
        <v>695.99999999997999</v>
      </c>
      <c r="B867" s="18">
        <f>single_sample!B867*1000000</f>
        <v>9098.834554538671</v>
      </c>
      <c r="C867" s="35">
        <v>758</v>
      </c>
      <c r="D867" s="84">
        <v>601</v>
      </c>
      <c r="E867" s="87">
        <v>96</v>
      </c>
      <c r="F867" s="36">
        <v>148</v>
      </c>
      <c r="Y867" s="211">
        <f>(AA867-G867*Cars_fit!$B$2-H867*Cars_fit!$C$2-I867*Cars_fit!$D$2-J867*Cars_fit!$E$2-K867*Cars_fit!$F$2)</f>
        <v>196.12404815319081</v>
      </c>
      <c r="Z867" s="211">
        <f>C867*Chls_fit!$B$2+D867*Chls_fit!$C$2+E867*Chls_fit!$D$2+F867*Chls_fit!$E$2+G867*Cars_fit!$B$2+H867*Cars_fit!$C$2+I867*Cars_fit!$D$2+J867*Cars_fit!$E$2+K867*Cars_fit!$F$2</f>
        <v>8902.7105063854797</v>
      </c>
      <c r="AA867" s="213">
        <f>(B867-C867*Chls_fit!$B$2-D867*Chls_fit!$C$2-E867*Chls_fit!$D$2-F867*Chls_fit!$E$2)</f>
        <v>196.12404815319081</v>
      </c>
      <c r="AE867" s="36"/>
    </row>
    <row r="868" spans="1:31" x14ac:dyDescent="0.25">
      <c r="A868" s="18">
        <v>696.39999999997997</v>
      </c>
      <c r="B868" s="18">
        <f>single_sample!B868*1000000</f>
        <v>8716.4650468289401</v>
      </c>
      <c r="C868" s="35">
        <v>681</v>
      </c>
      <c r="D868" s="84">
        <v>561</v>
      </c>
      <c r="E868" s="87">
        <v>120</v>
      </c>
      <c r="F868" s="36">
        <v>157</v>
      </c>
      <c r="Y868" s="211">
        <f>(AA868-G868*Cars_fit!$B$2-H868*Cars_fit!$C$2-I868*Cars_fit!$D$2-J868*Cars_fit!$E$2-K868*Cars_fit!$F$2)</f>
        <v>539.91729301389591</v>
      </c>
      <c r="Z868" s="211">
        <f>C868*Chls_fit!$B$2+D868*Chls_fit!$C$2+E868*Chls_fit!$D$2+F868*Chls_fit!$E$2+G868*Cars_fit!$B$2+H868*Cars_fit!$C$2+I868*Cars_fit!$D$2+J868*Cars_fit!$E$2+K868*Cars_fit!$F$2</f>
        <v>8176.5477538150444</v>
      </c>
      <c r="AA868" s="213">
        <f>(B868-C868*Chls_fit!$B$2-D868*Chls_fit!$C$2-E868*Chls_fit!$D$2-F868*Chls_fit!$E$2)</f>
        <v>539.91729301389591</v>
      </c>
      <c r="AE868" s="36"/>
    </row>
    <row r="869" spans="1:31" x14ac:dyDescent="0.25">
      <c r="A869" s="18">
        <v>696.79999999997995</v>
      </c>
      <c r="B869" s="18">
        <f>single_sample!B869*1000000</f>
        <v>7585.6929469420802</v>
      </c>
      <c r="C869" s="35">
        <v>607</v>
      </c>
      <c r="D869" s="84">
        <v>529</v>
      </c>
      <c r="E869" s="87">
        <v>94</v>
      </c>
      <c r="F869" s="36">
        <v>140</v>
      </c>
      <c r="Y869" s="211">
        <f>(AA869-G869*Cars_fit!$B$2-H869*Cars_fit!$C$2-I869*Cars_fit!$D$2-J869*Cars_fit!$E$2-K869*Cars_fit!$F$2)</f>
        <v>116.24010348627876</v>
      </c>
      <c r="Z869" s="211">
        <f>C869*Chls_fit!$B$2+D869*Chls_fit!$C$2+E869*Chls_fit!$D$2+F869*Chls_fit!$E$2+G869*Cars_fit!$B$2+H869*Cars_fit!$C$2+I869*Cars_fit!$D$2+J869*Cars_fit!$E$2+K869*Cars_fit!$F$2</f>
        <v>7469.4528434558015</v>
      </c>
      <c r="AA869" s="213">
        <f>(B869-C869*Chls_fit!$B$2-D869*Chls_fit!$C$2-E869*Chls_fit!$D$2-F869*Chls_fit!$E$2)</f>
        <v>116.24010348627876</v>
      </c>
      <c r="AE869" s="36"/>
    </row>
    <row r="870" spans="1:31" x14ac:dyDescent="0.25">
      <c r="A870" s="18">
        <v>697.19999999998004</v>
      </c>
      <c r="B870" s="18">
        <f>single_sample!B870*1000000</f>
        <v>7430.2109353166497</v>
      </c>
      <c r="C870" s="35">
        <v>598</v>
      </c>
      <c r="D870" s="84">
        <v>499</v>
      </c>
      <c r="E870" s="87">
        <v>106</v>
      </c>
      <c r="F870" s="36">
        <v>133</v>
      </c>
      <c r="Y870" s="211">
        <f>(AA870-G870*Cars_fit!$B$2-H870*Cars_fit!$C$2-I870*Cars_fit!$D$2-J870*Cars_fit!$E$2-K870*Cars_fit!$F$2)</f>
        <v>212.04643870933035</v>
      </c>
      <c r="Z870" s="211">
        <f>C870*Chls_fit!$B$2+D870*Chls_fit!$C$2+E870*Chls_fit!$D$2+F870*Chls_fit!$E$2+G870*Cars_fit!$B$2+H870*Cars_fit!$C$2+I870*Cars_fit!$D$2+J870*Cars_fit!$E$2+K870*Cars_fit!$F$2</f>
        <v>7218.16449660732</v>
      </c>
      <c r="AA870" s="213">
        <f>(B870-C870*Chls_fit!$B$2-D870*Chls_fit!$C$2-E870*Chls_fit!$D$2-F870*Chls_fit!$E$2)</f>
        <v>212.04643870933035</v>
      </c>
      <c r="AE870" s="36"/>
    </row>
    <row r="871" spans="1:31" x14ac:dyDescent="0.25">
      <c r="A871" s="18">
        <v>697.59999999998001</v>
      </c>
      <c r="B871" s="18">
        <f>single_sample!B871*1000000</f>
        <v>7641.95182786036</v>
      </c>
      <c r="C871" s="35">
        <v>559</v>
      </c>
      <c r="D871" s="84">
        <v>488</v>
      </c>
      <c r="E871" s="87">
        <v>115</v>
      </c>
      <c r="F871" s="36">
        <v>168</v>
      </c>
      <c r="Y871" s="211">
        <f>(AA871-G871*Cars_fit!$B$2-H871*Cars_fit!$C$2-I871*Cars_fit!$D$2-J871*Cars_fit!$E$2-K871*Cars_fit!$F$2)</f>
        <v>708.44255089705212</v>
      </c>
      <c r="Z871" s="211">
        <f>C871*Chls_fit!$B$2+D871*Chls_fit!$C$2+E871*Chls_fit!$D$2+F871*Chls_fit!$E$2+G871*Cars_fit!$B$2+H871*Cars_fit!$C$2+I871*Cars_fit!$D$2+J871*Cars_fit!$E$2+K871*Cars_fit!$F$2</f>
        <v>6933.5092769633084</v>
      </c>
      <c r="AA871" s="213">
        <f>(B871-C871*Chls_fit!$B$2-D871*Chls_fit!$C$2-E871*Chls_fit!$D$2-F871*Chls_fit!$E$2)</f>
        <v>708.44255089705212</v>
      </c>
      <c r="AE871" s="36"/>
    </row>
    <row r="872" spans="1:31" x14ac:dyDescent="0.25">
      <c r="A872" s="18">
        <v>697.99999999997999</v>
      </c>
      <c r="B872" s="18">
        <f>single_sample!B872*1000000</f>
        <v>6999.5106201253902</v>
      </c>
      <c r="C872" s="35">
        <v>550</v>
      </c>
      <c r="D872" s="84">
        <v>455</v>
      </c>
      <c r="E872" s="87">
        <v>111</v>
      </c>
      <c r="F872" s="36">
        <v>162</v>
      </c>
      <c r="Y872" s="211">
        <f>(AA872-G872*Cars_fit!$B$2-H872*Cars_fit!$C$2-I872*Cars_fit!$D$2-J872*Cars_fit!$E$2-K872*Cars_fit!$F$2)</f>
        <v>346.11702381993655</v>
      </c>
      <c r="Z872" s="211">
        <f>C872*Chls_fit!$B$2+D872*Chls_fit!$C$2+E872*Chls_fit!$D$2+F872*Chls_fit!$E$2+G872*Cars_fit!$B$2+H872*Cars_fit!$C$2+I872*Cars_fit!$D$2+J872*Cars_fit!$E$2+K872*Cars_fit!$F$2</f>
        <v>6653.3935963054528</v>
      </c>
      <c r="AA872" s="213">
        <f>(B872-C872*Chls_fit!$B$2-D872*Chls_fit!$C$2-E872*Chls_fit!$D$2-F872*Chls_fit!$E$2)</f>
        <v>346.11702381993655</v>
      </c>
      <c r="AE872" s="36"/>
    </row>
    <row r="873" spans="1:31" x14ac:dyDescent="0.25">
      <c r="A873" s="18">
        <v>698.39999999997997</v>
      </c>
      <c r="B873" s="18">
        <f>single_sample!B873*1000000</f>
        <v>6719.7848947112207</v>
      </c>
      <c r="C873" s="35">
        <v>483</v>
      </c>
      <c r="D873" s="84">
        <v>429</v>
      </c>
      <c r="E873" s="87">
        <v>80</v>
      </c>
      <c r="F873" s="36">
        <v>137</v>
      </c>
      <c r="Y873" s="211">
        <f>(AA873-G873*Cars_fit!$B$2-H873*Cars_fit!$C$2-I873*Cars_fit!$D$2-J873*Cars_fit!$E$2-K873*Cars_fit!$F$2)</f>
        <v>699.56052682178381</v>
      </c>
      <c r="Z873" s="211">
        <f>C873*Chls_fit!$B$2+D873*Chls_fit!$C$2+E873*Chls_fit!$D$2+F873*Chls_fit!$E$2+G873*Cars_fit!$B$2+H873*Cars_fit!$C$2+I873*Cars_fit!$D$2+J873*Cars_fit!$E$2+K873*Cars_fit!$F$2</f>
        <v>6020.2243678894365</v>
      </c>
      <c r="AA873" s="213">
        <f>(B873-C873*Chls_fit!$B$2-D873*Chls_fit!$C$2-E873*Chls_fit!$D$2-F873*Chls_fit!$E$2)</f>
        <v>699.56052682178381</v>
      </c>
      <c r="AE873" s="36"/>
    </row>
    <row r="874" spans="1:31" x14ac:dyDescent="0.25">
      <c r="A874" s="18">
        <v>698.79999999997995</v>
      </c>
      <c r="B874" s="18">
        <f>single_sample!B874*1000000</f>
        <v>6408.0471845615593</v>
      </c>
      <c r="C874" s="35">
        <v>436</v>
      </c>
      <c r="D874" s="84">
        <v>400</v>
      </c>
      <c r="E874" s="87">
        <v>71</v>
      </c>
      <c r="F874" s="36">
        <v>121</v>
      </c>
      <c r="Y874" s="211">
        <f>(AA874-G874*Cars_fit!$B$2-H874*Cars_fit!$C$2-I874*Cars_fit!$D$2-J874*Cars_fit!$E$2-K874*Cars_fit!$F$2)</f>
        <v>893.17379525019135</v>
      </c>
      <c r="Z874" s="211">
        <f>C874*Chls_fit!$B$2+D874*Chls_fit!$C$2+E874*Chls_fit!$D$2+F874*Chls_fit!$E$2+G874*Cars_fit!$B$2+H874*Cars_fit!$C$2+I874*Cars_fit!$D$2+J874*Cars_fit!$E$2+K874*Cars_fit!$F$2</f>
        <v>5514.8733893113676</v>
      </c>
      <c r="AA874" s="213">
        <f>(B874-C874*Chls_fit!$B$2-D874*Chls_fit!$C$2-E874*Chls_fit!$D$2-F874*Chls_fit!$E$2)</f>
        <v>893.17379525019135</v>
      </c>
      <c r="AE874" s="36"/>
    </row>
    <row r="875" spans="1:31" x14ac:dyDescent="0.25">
      <c r="A875" s="18">
        <v>699.19999999998004</v>
      </c>
      <c r="B875" s="18">
        <f>single_sample!B875*1000000</f>
        <v>5843.3313528077506</v>
      </c>
      <c r="C875" s="35">
        <v>436</v>
      </c>
      <c r="D875" s="84">
        <v>394</v>
      </c>
      <c r="E875" s="87">
        <v>119</v>
      </c>
      <c r="F875" s="36">
        <v>136</v>
      </c>
      <c r="Y875" s="211">
        <f>(AA875-G875*Cars_fit!$B$2-H875*Cars_fit!$C$2-I875*Cars_fit!$D$2-J875*Cars_fit!$E$2-K875*Cars_fit!$F$2)</f>
        <v>325.59553293389212</v>
      </c>
      <c r="Z875" s="211">
        <f>C875*Chls_fit!$B$2+D875*Chls_fit!$C$2+E875*Chls_fit!$D$2+F875*Chls_fit!$E$2+G875*Cars_fit!$B$2+H875*Cars_fit!$C$2+I875*Cars_fit!$D$2+J875*Cars_fit!$E$2+K875*Cars_fit!$F$2</f>
        <v>5517.7358198738584</v>
      </c>
      <c r="AA875" s="213">
        <f>(B875-C875*Chls_fit!$B$2-D875*Chls_fit!$C$2-E875*Chls_fit!$D$2-F875*Chls_fit!$E$2)</f>
        <v>325.59553293389212</v>
      </c>
      <c r="AE875" s="36"/>
    </row>
    <row r="876" spans="1:31" x14ac:dyDescent="0.25">
      <c r="A876" s="18">
        <v>699.59999999998001</v>
      </c>
      <c r="B876" s="18">
        <f>single_sample!B876*1000000</f>
        <v>5733.6640510625002</v>
      </c>
      <c r="C876" s="35">
        <v>396</v>
      </c>
      <c r="D876" s="84">
        <v>378</v>
      </c>
      <c r="E876" s="87">
        <v>66</v>
      </c>
      <c r="F876" s="36">
        <v>140</v>
      </c>
      <c r="Y876" s="211">
        <f>(AA876-G876*Cars_fit!$B$2-H876*Cars_fit!$C$2-I876*Cars_fit!$D$2-J876*Cars_fit!$E$2-K876*Cars_fit!$F$2)</f>
        <v>603.38283390701429</v>
      </c>
      <c r="Z876" s="211">
        <f>C876*Chls_fit!$B$2+D876*Chls_fit!$C$2+E876*Chls_fit!$D$2+F876*Chls_fit!$E$2+G876*Cars_fit!$B$2+H876*Cars_fit!$C$2+I876*Cars_fit!$D$2+J876*Cars_fit!$E$2+K876*Cars_fit!$F$2</f>
        <v>5130.281217155486</v>
      </c>
      <c r="AA876" s="213">
        <f>(B876-C876*Chls_fit!$B$2-D876*Chls_fit!$C$2-E876*Chls_fit!$D$2-F876*Chls_fit!$E$2)</f>
        <v>603.38283390701429</v>
      </c>
      <c r="AE876" s="36"/>
    </row>
    <row r="877" spans="1:31" x14ac:dyDescent="0.25">
      <c r="A877" s="18">
        <v>699.99999999997999</v>
      </c>
      <c r="B877" s="18">
        <f>single_sample!B877*1000000</f>
        <v>5480.4262737557101</v>
      </c>
      <c r="C877" s="35">
        <v>398</v>
      </c>
      <c r="D877" s="84">
        <v>369</v>
      </c>
      <c r="E877" s="87">
        <v>100</v>
      </c>
      <c r="F877" s="36">
        <v>116</v>
      </c>
      <c r="Y877" s="211">
        <f>(AA877-G877*Cars_fit!$B$2-H877*Cars_fit!$C$2-I877*Cars_fit!$D$2-J877*Cars_fit!$E$2-K877*Cars_fit!$F$2)</f>
        <v>394.45976620184206</v>
      </c>
      <c r="Z877" s="211">
        <f>C877*Chls_fit!$B$2+D877*Chls_fit!$C$2+E877*Chls_fit!$D$2+F877*Chls_fit!$E$2+G877*Cars_fit!$B$2+H877*Cars_fit!$C$2+I877*Cars_fit!$D$2+J877*Cars_fit!$E$2+K877*Cars_fit!$F$2</f>
        <v>5085.9665075538678</v>
      </c>
      <c r="AA877" s="213">
        <f>(B877-C877*Chls_fit!$B$2-D877*Chls_fit!$C$2-E877*Chls_fit!$D$2-F877*Chls_fit!$E$2)</f>
        <v>394.45976620184206</v>
      </c>
      <c r="AE877" s="36"/>
    </row>
    <row r="878" spans="1:31" x14ac:dyDescent="0.25">
      <c r="A878" s="18">
        <v>700.39999999997997</v>
      </c>
      <c r="B878" s="18">
        <f>single_sample!B878*1000000</f>
        <v>4911.02335333889</v>
      </c>
      <c r="C878" s="35">
        <v>387</v>
      </c>
      <c r="D878" s="84">
        <v>348</v>
      </c>
      <c r="E878" s="87">
        <v>93</v>
      </c>
      <c r="F878" s="36">
        <v>121</v>
      </c>
      <c r="Y878" s="211">
        <f>(AA878-G878*Cars_fit!$B$2-H878*Cars_fit!$C$2-I878*Cars_fit!$D$2-J878*Cars_fit!$E$2-K878*Cars_fit!$F$2)</f>
        <v>32.321465517646246</v>
      </c>
      <c r="Z878" s="211">
        <f>C878*Chls_fit!$B$2+D878*Chls_fit!$C$2+E878*Chls_fit!$D$2+F878*Chls_fit!$E$2+G878*Cars_fit!$B$2+H878*Cars_fit!$C$2+I878*Cars_fit!$D$2+J878*Cars_fit!$E$2+K878*Cars_fit!$F$2</f>
        <v>4878.701887821243</v>
      </c>
      <c r="AA878" s="213">
        <f>(B878-C878*Chls_fit!$B$2-D878*Chls_fit!$C$2-E878*Chls_fit!$D$2-F878*Chls_fit!$E$2)</f>
        <v>32.321465517646246</v>
      </c>
      <c r="AE878" s="36"/>
    </row>
    <row r="879" spans="1:31" x14ac:dyDescent="0.25">
      <c r="A879" s="18">
        <v>700.79999999997995</v>
      </c>
      <c r="B879" s="18">
        <f>single_sample!B879*1000000</f>
        <v>5064.8042287749095</v>
      </c>
      <c r="C879" s="35">
        <v>336</v>
      </c>
      <c r="D879" s="84">
        <v>327</v>
      </c>
      <c r="E879" s="87">
        <v>91</v>
      </c>
      <c r="F879" s="36">
        <v>125</v>
      </c>
      <c r="Y879" s="211">
        <f>(AA879-G879*Cars_fit!$B$2-H879*Cars_fit!$C$2-I879*Cars_fit!$D$2-J879*Cars_fit!$E$2-K879*Cars_fit!$F$2)</f>
        <v>643.90337391309708</v>
      </c>
      <c r="Z879" s="211">
        <f>C879*Chls_fit!$B$2+D879*Chls_fit!$C$2+E879*Chls_fit!$D$2+F879*Chls_fit!$E$2+G879*Cars_fit!$B$2+H879*Cars_fit!$C$2+I879*Cars_fit!$D$2+J879*Cars_fit!$E$2+K879*Cars_fit!$F$2</f>
        <v>4420.9008548618131</v>
      </c>
      <c r="AA879" s="213">
        <f>(B879-C879*Chls_fit!$B$2-D879*Chls_fit!$C$2-E879*Chls_fit!$D$2-F879*Chls_fit!$E$2)</f>
        <v>643.90337391309708</v>
      </c>
      <c r="AE879" s="36"/>
    </row>
    <row r="880" spans="1:31" x14ac:dyDescent="0.25">
      <c r="A880" s="18">
        <v>701.19999999998004</v>
      </c>
      <c r="B880" s="18">
        <f>single_sample!B880*1000000</f>
        <v>4375.5388075105893</v>
      </c>
      <c r="C880" s="35">
        <v>325</v>
      </c>
      <c r="D880" s="84">
        <v>320</v>
      </c>
      <c r="E880" s="87">
        <v>108</v>
      </c>
      <c r="F880" s="36">
        <v>145</v>
      </c>
      <c r="Y880" s="211">
        <f>(AA880-G880*Cars_fit!$B$2-H880*Cars_fit!$C$2-I880*Cars_fit!$D$2-J880*Cars_fit!$E$2-K880*Cars_fit!$F$2)</f>
        <v>43.212572026414236</v>
      </c>
      <c r="Z880" s="211">
        <f>C880*Chls_fit!$B$2+D880*Chls_fit!$C$2+E880*Chls_fit!$D$2+F880*Chls_fit!$E$2+G880*Cars_fit!$B$2+H880*Cars_fit!$C$2+I880*Cars_fit!$D$2+J880*Cars_fit!$E$2+K880*Cars_fit!$F$2</f>
        <v>4332.3262354841745</v>
      </c>
      <c r="AA880" s="213">
        <f>(B880-C880*Chls_fit!$B$2-D880*Chls_fit!$C$2-E880*Chls_fit!$D$2-F880*Chls_fit!$E$2)</f>
        <v>43.212572026414236</v>
      </c>
      <c r="AE880" s="36"/>
    </row>
    <row r="881" spans="1:31" x14ac:dyDescent="0.25">
      <c r="A881" s="18">
        <v>701.59999999998001</v>
      </c>
      <c r="B881" s="18">
        <f>single_sample!B881*1000000</f>
        <v>4355.2446628266798</v>
      </c>
      <c r="C881" s="35">
        <v>300</v>
      </c>
      <c r="D881" s="84">
        <v>292</v>
      </c>
      <c r="E881" s="87">
        <v>94</v>
      </c>
      <c r="F881" s="36">
        <v>118</v>
      </c>
      <c r="Y881" s="211">
        <f>(AA881-G881*Cars_fit!$B$2-H881*Cars_fit!$C$2-I881*Cars_fit!$D$2-J881*Cars_fit!$E$2-K881*Cars_fit!$F$2)</f>
        <v>394.6500985136895</v>
      </c>
      <c r="Z881" s="211">
        <f>C881*Chls_fit!$B$2+D881*Chls_fit!$C$2+E881*Chls_fit!$D$2+F881*Chls_fit!$E$2+G881*Cars_fit!$B$2+H881*Cars_fit!$C$2+I881*Cars_fit!$D$2+J881*Cars_fit!$E$2+K881*Cars_fit!$F$2</f>
        <v>3960.5945643129903</v>
      </c>
      <c r="AA881" s="213">
        <f>(B881-C881*Chls_fit!$B$2-D881*Chls_fit!$C$2-E881*Chls_fit!$D$2-F881*Chls_fit!$E$2)</f>
        <v>394.6500985136895</v>
      </c>
      <c r="AE881" s="36"/>
    </row>
    <row r="882" spans="1:31" x14ac:dyDescent="0.25">
      <c r="A882" s="18">
        <v>701.99999999997999</v>
      </c>
      <c r="B882" s="18">
        <f>single_sample!B882*1000000</f>
        <v>4074.9357149769698</v>
      </c>
      <c r="C882" s="35">
        <v>291</v>
      </c>
      <c r="D882" s="84">
        <v>278</v>
      </c>
      <c r="E882" s="87">
        <v>65</v>
      </c>
      <c r="F882" s="36">
        <v>143</v>
      </c>
      <c r="Y882" s="211">
        <f>(AA882-G882*Cars_fit!$B$2-H882*Cars_fit!$C$2-I882*Cars_fit!$D$2-J882*Cars_fit!$E$2-K882*Cars_fit!$F$2)</f>
        <v>260.80786259379664</v>
      </c>
      <c r="Z882" s="211">
        <f>C882*Chls_fit!$B$2+D882*Chls_fit!$C$2+E882*Chls_fit!$D$2+F882*Chls_fit!$E$2+G882*Cars_fit!$B$2+H882*Cars_fit!$C$2+I882*Cars_fit!$D$2+J882*Cars_fit!$E$2+K882*Cars_fit!$F$2</f>
        <v>3814.1278523831729</v>
      </c>
      <c r="AA882" s="213">
        <f>(B882-C882*Chls_fit!$B$2-D882*Chls_fit!$C$2-E882*Chls_fit!$D$2-F882*Chls_fit!$E$2)</f>
        <v>260.80786259379664</v>
      </c>
      <c r="AE882" s="36"/>
    </row>
    <row r="883" spans="1:31" x14ac:dyDescent="0.25">
      <c r="A883" s="18">
        <v>702.39999999997997</v>
      </c>
      <c r="B883" s="18">
        <f>single_sample!B883*1000000</f>
        <v>3718.4991443673803</v>
      </c>
      <c r="C883" s="35">
        <v>271</v>
      </c>
      <c r="D883" s="84">
        <v>276</v>
      </c>
      <c r="E883" s="87">
        <v>84</v>
      </c>
      <c r="F883" s="36">
        <v>103</v>
      </c>
      <c r="Y883" s="211">
        <f>(AA883-G883*Cars_fit!$B$2-H883*Cars_fit!$C$2-I883*Cars_fit!$D$2-J883*Cars_fit!$E$2-K883*Cars_fit!$F$2)</f>
        <v>64.243666316911487</v>
      </c>
      <c r="Z883" s="211">
        <f>C883*Chls_fit!$B$2+D883*Chls_fit!$C$2+E883*Chls_fit!$D$2+F883*Chls_fit!$E$2+G883*Cars_fit!$B$2+H883*Cars_fit!$C$2+I883*Cars_fit!$D$2+J883*Cars_fit!$E$2+K883*Cars_fit!$F$2</f>
        <v>3654.2554780504688</v>
      </c>
      <c r="AA883" s="213">
        <f>(B883-C883*Chls_fit!$B$2-D883*Chls_fit!$C$2-E883*Chls_fit!$D$2-F883*Chls_fit!$E$2)</f>
        <v>64.243666316911487</v>
      </c>
      <c r="AE883" s="36"/>
    </row>
    <row r="884" spans="1:31" x14ac:dyDescent="0.25">
      <c r="A884" s="18">
        <v>702.79999999997995</v>
      </c>
      <c r="B884" s="18">
        <f>single_sample!B884*1000000</f>
        <v>3943.2555205784697</v>
      </c>
      <c r="C884" s="35">
        <v>240</v>
      </c>
      <c r="D884" s="84">
        <v>262</v>
      </c>
      <c r="E884" s="87">
        <v>80</v>
      </c>
      <c r="F884" s="36">
        <v>106</v>
      </c>
      <c r="Y884" s="211">
        <f>(AA884-G884*Cars_fit!$B$2-H884*Cars_fit!$C$2-I884*Cars_fit!$D$2-J884*Cars_fit!$E$2-K884*Cars_fit!$F$2)</f>
        <v>576.63563779749097</v>
      </c>
      <c r="Z884" s="211">
        <f>C884*Chls_fit!$B$2+D884*Chls_fit!$C$2+E884*Chls_fit!$D$2+F884*Chls_fit!$E$2+G884*Cars_fit!$B$2+H884*Cars_fit!$C$2+I884*Cars_fit!$D$2+J884*Cars_fit!$E$2+K884*Cars_fit!$F$2</f>
        <v>3366.6198827809794</v>
      </c>
      <c r="AA884" s="213">
        <f>(B884-C884*Chls_fit!$B$2-D884*Chls_fit!$C$2-E884*Chls_fit!$D$2-F884*Chls_fit!$E$2)</f>
        <v>576.63563779749097</v>
      </c>
      <c r="AE884" s="36"/>
    </row>
    <row r="885" spans="1:31" x14ac:dyDescent="0.25">
      <c r="A885" s="18">
        <v>703.19999999998004</v>
      </c>
      <c r="B885" s="18">
        <f>single_sample!B885*1000000</f>
        <v>3509.5550192425098</v>
      </c>
      <c r="C885" s="35">
        <v>253</v>
      </c>
      <c r="D885" s="84">
        <v>271</v>
      </c>
      <c r="E885" s="87">
        <v>76</v>
      </c>
      <c r="F885" s="36">
        <v>119</v>
      </c>
      <c r="Y885" s="211">
        <f>(AA885-G885*Cars_fit!$B$2-H885*Cars_fit!$C$2-I885*Cars_fit!$D$2-J885*Cars_fit!$E$2-K885*Cars_fit!$F$2)</f>
        <v>-6.09842528418406</v>
      </c>
      <c r="Z885" s="211">
        <f>C885*Chls_fit!$B$2+D885*Chls_fit!$C$2+E885*Chls_fit!$D$2+F885*Chls_fit!$E$2+G885*Cars_fit!$B$2+H885*Cars_fit!$C$2+I885*Cars_fit!$D$2+J885*Cars_fit!$E$2+K885*Cars_fit!$F$2</f>
        <v>3515.6534445266939</v>
      </c>
      <c r="AA885" s="213">
        <f>(B885-C885*Chls_fit!$B$2-D885*Chls_fit!$C$2-E885*Chls_fit!$D$2-F885*Chls_fit!$E$2)</f>
        <v>-6.09842528418406</v>
      </c>
      <c r="AE885" s="36"/>
    </row>
    <row r="886" spans="1:31" x14ac:dyDescent="0.25">
      <c r="A886" s="18">
        <v>703.59999999998001</v>
      </c>
      <c r="B886" s="18">
        <f>single_sample!B886*1000000</f>
        <v>2855.2977760222102</v>
      </c>
      <c r="C886" s="35">
        <v>243</v>
      </c>
      <c r="D886" s="84">
        <v>238</v>
      </c>
      <c r="E886" s="87">
        <v>70</v>
      </c>
      <c r="F886" s="36">
        <v>120</v>
      </c>
      <c r="Y886" s="211">
        <f>(AA886-G886*Cars_fit!$B$2-H886*Cars_fit!$C$2-I886*Cars_fit!$D$2-J886*Cars_fit!$E$2-K886*Cars_fit!$F$2)</f>
        <v>-378.31023445569235</v>
      </c>
      <c r="Z886" s="211">
        <f>C886*Chls_fit!$B$2+D886*Chls_fit!$C$2+E886*Chls_fit!$D$2+F886*Chls_fit!$E$2+G886*Cars_fit!$B$2+H886*Cars_fit!$C$2+I886*Cars_fit!$D$2+J886*Cars_fit!$E$2+K886*Cars_fit!$F$2</f>
        <v>3233.6080104779026</v>
      </c>
      <c r="AA886" s="213">
        <f>(B886-C886*Chls_fit!$B$2-D886*Chls_fit!$C$2-E886*Chls_fit!$D$2-F886*Chls_fit!$E$2)</f>
        <v>-378.31023445569235</v>
      </c>
      <c r="AE886" s="36"/>
    </row>
    <row r="887" spans="1:31" x14ac:dyDescent="0.25">
      <c r="A887" s="18">
        <v>703.99999999997999</v>
      </c>
      <c r="B887" s="18">
        <f>single_sample!B887*1000000</f>
        <v>2937.8895278580299</v>
      </c>
      <c r="C887" s="35">
        <v>222</v>
      </c>
      <c r="D887" s="84">
        <v>236</v>
      </c>
      <c r="E887" s="87">
        <v>50</v>
      </c>
      <c r="F887" s="36">
        <v>107</v>
      </c>
      <c r="Y887" s="211">
        <f>(AA887-G887*Cars_fit!$B$2-H887*Cars_fit!$C$2-I887*Cars_fit!$D$2-J887*Cars_fit!$E$2-K887*Cars_fit!$F$2)</f>
        <v>-126.89563837222224</v>
      </c>
      <c r="Z887" s="211">
        <f>C887*Chls_fit!$B$2+D887*Chls_fit!$C$2+E887*Chls_fit!$D$2+F887*Chls_fit!$E$2+G887*Cars_fit!$B$2+H887*Cars_fit!$C$2+I887*Cars_fit!$D$2+J887*Cars_fit!$E$2+K887*Cars_fit!$F$2</f>
        <v>3064.7851662302523</v>
      </c>
      <c r="AA887" s="213">
        <f>(B887-C887*Chls_fit!$B$2-D887*Chls_fit!$C$2-E887*Chls_fit!$D$2-F887*Chls_fit!$E$2)</f>
        <v>-126.89563837222224</v>
      </c>
      <c r="AE887" s="36"/>
    </row>
    <row r="888" spans="1:31" x14ac:dyDescent="0.25">
      <c r="A888" s="18">
        <v>704.39999999997997</v>
      </c>
      <c r="B888" s="18">
        <f>single_sample!B888*1000000</f>
        <v>2842.9489057954402</v>
      </c>
      <c r="C888" s="35">
        <v>180</v>
      </c>
      <c r="D888" s="84">
        <v>226</v>
      </c>
      <c r="E888" s="87">
        <v>28</v>
      </c>
      <c r="F888" s="36">
        <v>105</v>
      </c>
      <c r="Y888" s="211">
        <f>(AA888-G888*Cars_fit!$B$2-H888*Cars_fit!$C$2-I888*Cars_fit!$D$2-J888*Cars_fit!$E$2-K888*Cars_fit!$F$2)</f>
        <v>124.45639709244375</v>
      </c>
      <c r="Z888" s="211">
        <f>C888*Chls_fit!$B$2+D888*Chls_fit!$C$2+E888*Chls_fit!$D$2+F888*Chls_fit!$E$2+G888*Cars_fit!$B$2+H888*Cars_fit!$C$2+I888*Cars_fit!$D$2+J888*Cars_fit!$E$2+K888*Cars_fit!$F$2</f>
        <v>2718.4925087029965</v>
      </c>
      <c r="AA888" s="213">
        <f>(B888-C888*Chls_fit!$B$2-D888*Chls_fit!$C$2-E888*Chls_fit!$D$2-F888*Chls_fit!$E$2)</f>
        <v>124.45639709244375</v>
      </c>
      <c r="AE888" s="36"/>
    </row>
    <row r="889" spans="1:31" x14ac:dyDescent="0.25">
      <c r="A889" s="18">
        <v>704.79999999997995</v>
      </c>
      <c r="B889" s="18">
        <f>single_sample!B889*1000000</f>
        <v>3203.79491192256</v>
      </c>
      <c r="C889" s="35">
        <v>203</v>
      </c>
      <c r="D889" s="84">
        <v>219</v>
      </c>
      <c r="E889" s="87">
        <v>69</v>
      </c>
      <c r="F889" s="36">
        <v>96</v>
      </c>
      <c r="Y889" s="211">
        <f>(AA889-G889*Cars_fit!$B$2-H889*Cars_fit!$C$2-I889*Cars_fit!$D$2-J889*Cars_fit!$E$2-K889*Cars_fit!$F$2)</f>
        <v>367.31324790948014</v>
      </c>
      <c r="Z889" s="211">
        <f>C889*Chls_fit!$B$2+D889*Chls_fit!$C$2+E889*Chls_fit!$D$2+F889*Chls_fit!$E$2+G889*Cars_fit!$B$2+H889*Cars_fit!$C$2+I889*Cars_fit!$D$2+J889*Cars_fit!$E$2+K889*Cars_fit!$F$2</f>
        <v>2836.4816640130794</v>
      </c>
      <c r="AA889" s="213">
        <f>(B889-C889*Chls_fit!$B$2-D889*Chls_fit!$C$2-E889*Chls_fit!$D$2-F889*Chls_fit!$E$2)</f>
        <v>367.31324790948014</v>
      </c>
      <c r="AE889" s="36"/>
    </row>
    <row r="890" spans="1:31" x14ac:dyDescent="0.25">
      <c r="A890" s="18">
        <v>705.19999999998004</v>
      </c>
      <c r="B890" s="18">
        <f>single_sample!B890*1000000</f>
        <v>2989.6904308297999</v>
      </c>
      <c r="C890" s="35">
        <v>191</v>
      </c>
      <c r="D890" s="84">
        <v>207</v>
      </c>
      <c r="E890" s="87">
        <v>66</v>
      </c>
      <c r="F890" s="36">
        <v>124</v>
      </c>
      <c r="Y890" s="211">
        <f>(AA890-G890*Cars_fit!$B$2-H890*Cars_fit!$C$2-I890*Cars_fit!$D$2-J890*Cars_fit!$E$2-K890*Cars_fit!$F$2)</f>
        <v>286.87531572957312</v>
      </c>
      <c r="Z890" s="211">
        <f>C890*Chls_fit!$B$2+D890*Chls_fit!$C$2+E890*Chls_fit!$D$2+F890*Chls_fit!$E$2+G890*Cars_fit!$B$2+H890*Cars_fit!$C$2+I890*Cars_fit!$D$2+J890*Cars_fit!$E$2+K890*Cars_fit!$F$2</f>
        <v>2702.8151151002271</v>
      </c>
      <c r="AA890" s="213">
        <f>(B890-C890*Chls_fit!$B$2-D890*Chls_fit!$C$2-E890*Chls_fit!$D$2-F890*Chls_fit!$E$2)</f>
        <v>286.87531572957312</v>
      </c>
      <c r="AE890" s="36"/>
    </row>
    <row r="891" spans="1:31" x14ac:dyDescent="0.25">
      <c r="A891" s="18">
        <v>705.59999999998001</v>
      </c>
      <c r="B891" s="18">
        <f>single_sample!B891*1000000</f>
        <v>2555.8745694142899</v>
      </c>
      <c r="C891" s="35">
        <v>171</v>
      </c>
      <c r="D891" s="84">
        <v>195</v>
      </c>
      <c r="E891" s="87">
        <v>64</v>
      </c>
      <c r="F891" s="36">
        <v>90</v>
      </c>
      <c r="Y891" s="211">
        <f>(AA891-G891*Cars_fit!$B$2-H891*Cars_fit!$C$2-I891*Cars_fit!$D$2-J891*Cars_fit!$E$2-K891*Cars_fit!$F$2)</f>
        <v>86.649707884056468</v>
      </c>
      <c r="Z891" s="211">
        <f>C891*Chls_fit!$B$2+D891*Chls_fit!$C$2+E891*Chls_fit!$D$2+F891*Chls_fit!$E$2+G891*Cars_fit!$B$2+H891*Cars_fit!$C$2+I891*Cars_fit!$D$2+J891*Cars_fit!$E$2+K891*Cars_fit!$F$2</f>
        <v>2469.2248615302337</v>
      </c>
      <c r="AA891" s="213">
        <f>(B891-C891*Chls_fit!$B$2-D891*Chls_fit!$C$2-E891*Chls_fit!$D$2-F891*Chls_fit!$E$2)</f>
        <v>86.649707884056468</v>
      </c>
      <c r="AE891" s="36"/>
    </row>
    <row r="892" spans="1:31" x14ac:dyDescent="0.25">
      <c r="A892" s="18">
        <v>705.99999999997999</v>
      </c>
      <c r="B892" s="18">
        <f>single_sample!B892*1000000</f>
        <v>2456.53360957633</v>
      </c>
      <c r="C892" s="35">
        <v>138</v>
      </c>
      <c r="D892" s="84">
        <v>179</v>
      </c>
      <c r="E892" s="87">
        <v>21</v>
      </c>
      <c r="F892" s="36">
        <v>87</v>
      </c>
      <c r="Y892" s="211">
        <f>(AA892-G892*Cars_fit!$B$2-H892*Cars_fit!$C$2-I892*Cars_fit!$D$2-J892*Cars_fit!$E$2-K892*Cars_fit!$F$2)</f>
        <v>329.9011520210808</v>
      </c>
      <c r="Z892" s="211">
        <f>C892*Chls_fit!$B$2+D892*Chls_fit!$C$2+E892*Chls_fit!$D$2+F892*Chls_fit!$E$2+G892*Cars_fit!$B$2+H892*Cars_fit!$C$2+I892*Cars_fit!$D$2+J892*Cars_fit!$E$2+K892*Cars_fit!$F$2</f>
        <v>2126.6324575552494</v>
      </c>
      <c r="AA892" s="213">
        <f>(B892-C892*Chls_fit!$B$2-D892*Chls_fit!$C$2-E892*Chls_fit!$D$2-F892*Chls_fit!$E$2)</f>
        <v>329.9011520210808</v>
      </c>
      <c r="AE892" s="36"/>
    </row>
    <row r="893" spans="1:31" x14ac:dyDescent="0.25">
      <c r="A893" s="18">
        <v>706.39999999997997</v>
      </c>
      <c r="B893" s="18">
        <f>single_sample!B893*1000000</f>
        <v>2654.2558644759401</v>
      </c>
      <c r="C893" s="35">
        <v>155</v>
      </c>
      <c r="D893" s="84">
        <v>191</v>
      </c>
      <c r="E893" s="87">
        <v>66</v>
      </c>
      <c r="F893" s="36">
        <v>121</v>
      </c>
      <c r="Y893" s="211">
        <f>(AA893-G893*Cars_fit!$B$2-H893*Cars_fit!$C$2-I893*Cars_fit!$D$2-J893*Cars_fit!$E$2-K893*Cars_fit!$F$2)</f>
        <v>286.10210063695121</v>
      </c>
      <c r="Z893" s="211">
        <f>C893*Chls_fit!$B$2+D893*Chls_fit!$C$2+E893*Chls_fit!$D$2+F893*Chls_fit!$E$2+G893*Cars_fit!$B$2+H893*Cars_fit!$C$2+I893*Cars_fit!$D$2+J893*Cars_fit!$E$2+K893*Cars_fit!$F$2</f>
        <v>2368.1537638389891</v>
      </c>
      <c r="AA893" s="213">
        <f>(B893-C893*Chls_fit!$B$2-D893*Chls_fit!$C$2-E893*Chls_fit!$D$2-F893*Chls_fit!$E$2)</f>
        <v>286.10210063695121</v>
      </c>
      <c r="AE893" s="36"/>
    </row>
    <row r="894" spans="1:31" x14ac:dyDescent="0.25">
      <c r="A894" s="18">
        <v>706.79999999997995</v>
      </c>
      <c r="B894" s="18">
        <f>single_sample!B894*1000000</f>
        <v>2219.2726881570402</v>
      </c>
      <c r="C894" s="35">
        <v>163</v>
      </c>
      <c r="D894" s="84">
        <v>181</v>
      </c>
      <c r="E894" s="87">
        <v>53</v>
      </c>
      <c r="F894" s="36">
        <v>82</v>
      </c>
      <c r="Y894" s="211">
        <f>(AA894-G894*Cars_fit!$B$2-H894*Cars_fit!$C$2-I894*Cars_fit!$D$2-J894*Cars_fit!$E$2-K894*Cars_fit!$F$2)</f>
        <v>-94.464432698118969</v>
      </c>
      <c r="Z894" s="211">
        <f>C894*Chls_fit!$B$2+D894*Chls_fit!$C$2+E894*Chls_fit!$D$2+F894*Chls_fit!$E$2+G894*Cars_fit!$B$2+H894*Cars_fit!$C$2+I894*Cars_fit!$D$2+J894*Cars_fit!$E$2+K894*Cars_fit!$F$2</f>
        <v>2313.7371208551594</v>
      </c>
      <c r="AA894" s="213">
        <f>(B894-C894*Chls_fit!$B$2-D894*Chls_fit!$C$2-E894*Chls_fit!$D$2-F894*Chls_fit!$E$2)</f>
        <v>-94.464432698118969</v>
      </c>
      <c r="AE894" s="36"/>
    </row>
    <row r="895" spans="1:31" x14ac:dyDescent="0.25">
      <c r="A895" s="18">
        <v>707.19999999998004</v>
      </c>
      <c r="B895" s="18">
        <f>single_sample!B895*1000000</f>
        <v>2050.1494462271999</v>
      </c>
      <c r="C895" s="35">
        <v>122</v>
      </c>
      <c r="D895" s="84">
        <v>164</v>
      </c>
      <c r="E895" s="87">
        <v>45</v>
      </c>
      <c r="F895" s="36">
        <v>97</v>
      </c>
      <c r="Y895" s="211">
        <f>(AA895-G895*Cars_fit!$B$2-H895*Cars_fit!$C$2-I895*Cars_fit!$D$2-J895*Cars_fit!$E$2-K895*Cars_fit!$F$2)</f>
        <v>99.716989430105514</v>
      </c>
      <c r="Z895" s="211">
        <f>C895*Chls_fit!$B$2+D895*Chls_fit!$C$2+E895*Chls_fit!$D$2+F895*Chls_fit!$E$2+G895*Cars_fit!$B$2+H895*Cars_fit!$C$2+I895*Cars_fit!$D$2+J895*Cars_fit!$E$2+K895*Cars_fit!$F$2</f>
        <v>1950.4324567970943</v>
      </c>
      <c r="AA895" s="213">
        <f>(B895-C895*Chls_fit!$B$2-D895*Chls_fit!$C$2-E895*Chls_fit!$D$2-F895*Chls_fit!$E$2)</f>
        <v>99.716989430105514</v>
      </c>
      <c r="AE895" s="36"/>
    </row>
    <row r="896" spans="1:31" x14ac:dyDescent="0.25">
      <c r="A896" s="18">
        <v>707.59999999998001</v>
      </c>
      <c r="B896" s="18">
        <f>single_sample!B896*1000000</f>
        <v>2315.67365498444</v>
      </c>
      <c r="C896" s="35">
        <v>111</v>
      </c>
      <c r="D896" s="84">
        <v>139</v>
      </c>
      <c r="E896" s="87">
        <v>31</v>
      </c>
      <c r="F896" s="36">
        <v>69</v>
      </c>
      <c r="Y896" s="211">
        <f>(AA896-G896*Cars_fit!$B$2-H896*Cars_fit!$C$2-I896*Cars_fit!$D$2-J896*Cars_fit!$E$2-K896*Cars_fit!$F$2)</f>
        <v>629.65292646830972</v>
      </c>
      <c r="Z896" s="211">
        <f>C896*Chls_fit!$B$2+D896*Chls_fit!$C$2+E896*Chls_fit!$D$2+F896*Chls_fit!$E$2+G896*Cars_fit!$B$2+H896*Cars_fit!$C$2+I896*Cars_fit!$D$2+J896*Cars_fit!$E$2+K896*Cars_fit!$F$2</f>
        <v>1686.02072851613</v>
      </c>
      <c r="AA896" s="213">
        <f>(B896-C896*Chls_fit!$B$2-D896*Chls_fit!$C$2-E896*Chls_fit!$D$2-F896*Chls_fit!$E$2)</f>
        <v>629.65292646830972</v>
      </c>
      <c r="AE896" s="36"/>
    </row>
    <row r="897" spans="1:31" x14ac:dyDescent="0.25">
      <c r="A897" s="18">
        <v>707.99999999997999</v>
      </c>
      <c r="B897" s="18">
        <f>single_sample!B897*1000000</f>
        <v>2062.2327837719099</v>
      </c>
      <c r="C897" s="35">
        <v>116</v>
      </c>
      <c r="D897" s="84">
        <v>147</v>
      </c>
      <c r="E897" s="87">
        <v>8</v>
      </c>
      <c r="F897" s="36">
        <v>51</v>
      </c>
      <c r="Y897" s="211">
        <f>(AA897-G897*Cars_fit!$B$2-H897*Cars_fit!$C$2-I897*Cars_fit!$D$2-J897*Cars_fit!$E$2-K897*Cars_fit!$F$2)</f>
        <v>321.16480417654452</v>
      </c>
      <c r="Z897" s="211">
        <f>C897*Chls_fit!$B$2+D897*Chls_fit!$C$2+E897*Chls_fit!$D$2+F897*Chls_fit!$E$2+G897*Cars_fit!$B$2+H897*Cars_fit!$C$2+I897*Cars_fit!$D$2+J897*Cars_fit!$E$2+K897*Cars_fit!$F$2</f>
        <v>1741.0679795953654</v>
      </c>
      <c r="AA897" s="213">
        <f>(B897-C897*Chls_fit!$B$2-D897*Chls_fit!$C$2-E897*Chls_fit!$D$2-F897*Chls_fit!$E$2)</f>
        <v>321.16480417654452</v>
      </c>
      <c r="AE897" s="36"/>
    </row>
    <row r="898" spans="1:31" x14ac:dyDescent="0.25">
      <c r="A898" s="18">
        <v>708.39999999997997</v>
      </c>
      <c r="B898" s="18">
        <f>single_sample!B898*1000000</f>
        <v>1828.96966097734</v>
      </c>
      <c r="C898" s="35">
        <v>86</v>
      </c>
      <c r="D898" s="84">
        <v>127</v>
      </c>
      <c r="E898" s="87">
        <v>39</v>
      </c>
      <c r="F898" s="36">
        <v>82</v>
      </c>
      <c r="Y898" s="211">
        <f>(AA898-G898*Cars_fit!$B$2-H898*Cars_fit!$C$2-I898*Cars_fit!$D$2-J898*Cars_fit!$E$2-K898*Cars_fit!$F$2)</f>
        <v>364.00538244376253</v>
      </c>
      <c r="Z898" s="211">
        <f>C898*Chls_fit!$B$2+D898*Chls_fit!$C$2+E898*Chls_fit!$D$2+F898*Chls_fit!$E$2+G898*Cars_fit!$B$2+H898*Cars_fit!$C$2+I898*Cars_fit!$D$2+J898*Cars_fit!$E$2+K898*Cars_fit!$F$2</f>
        <v>1464.9642785335777</v>
      </c>
      <c r="AA898" s="213">
        <f>(B898-C898*Chls_fit!$B$2-D898*Chls_fit!$C$2-E898*Chls_fit!$D$2-F898*Chls_fit!$E$2)</f>
        <v>364.00538244376253</v>
      </c>
      <c r="AE898" s="36"/>
    </row>
    <row r="899" spans="1:31" x14ac:dyDescent="0.25">
      <c r="A899" s="18">
        <v>708.79999999997995</v>
      </c>
      <c r="B899" s="18">
        <f>single_sample!B899*1000000</f>
        <v>1691.14792832685</v>
      </c>
      <c r="C899" s="35">
        <v>88</v>
      </c>
      <c r="D899" s="84">
        <v>149</v>
      </c>
      <c r="E899" s="87">
        <v>36</v>
      </c>
      <c r="F899" s="36">
        <v>94</v>
      </c>
      <c r="Y899" s="211">
        <f>(AA899-G899*Cars_fit!$B$2-H899*Cars_fit!$C$2-I899*Cars_fit!$D$2-J899*Cars_fit!$E$2-K899*Cars_fit!$F$2)</f>
        <v>61.821256469311365</v>
      </c>
      <c r="Z899" s="211">
        <f>C899*Chls_fit!$B$2+D899*Chls_fit!$C$2+E899*Chls_fit!$D$2+F899*Chls_fit!$E$2+G899*Cars_fit!$B$2+H899*Cars_fit!$C$2+I899*Cars_fit!$D$2+J899*Cars_fit!$E$2+K899*Cars_fit!$F$2</f>
        <v>1629.3266718575387</v>
      </c>
      <c r="AA899" s="213">
        <f>(B899-C899*Chls_fit!$B$2-D899*Chls_fit!$C$2-E899*Chls_fit!$D$2-F899*Chls_fit!$E$2)</f>
        <v>61.821256469311365</v>
      </c>
      <c r="AE899" s="36"/>
    </row>
    <row r="900" spans="1:31" x14ac:dyDescent="0.25">
      <c r="A900" s="18">
        <v>709.19999999998004</v>
      </c>
      <c r="B900" s="18">
        <f>single_sample!B900*1000000</f>
        <v>1614.8076759033399</v>
      </c>
      <c r="C900" s="35">
        <v>104</v>
      </c>
      <c r="D900" s="84">
        <v>137</v>
      </c>
      <c r="E900" s="87">
        <v>20</v>
      </c>
      <c r="F900" s="36">
        <v>68</v>
      </c>
      <c r="Y900" s="211">
        <f>(AA900-G900*Cars_fit!$B$2-H900*Cars_fit!$C$2-I900*Cars_fit!$D$2-J900*Cars_fit!$E$2-K900*Cars_fit!$F$2)</f>
        <v>-6.1927577104478857</v>
      </c>
      <c r="Z900" s="211">
        <f>C900*Chls_fit!$B$2+D900*Chls_fit!$C$2+E900*Chls_fit!$D$2+F900*Chls_fit!$E$2+G900*Cars_fit!$B$2+H900*Cars_fit!$C$2+I900*Cars_fit!$D$2+J900*Cars_fit!$E$2+K900*Cars_fit!$F$2</f>
        <v>1621.0004336137879</v>
      </c>
      <c r="AA900" s="213">
        <f>(B900-C900*Chls_fit!$B$2-D900*Chls_fit!$C$2-E900*Chls_fit!$D$2-F900*Chls_fit!$E$2)</f>
        <v>-6.1927577104478857</v>
      </c>
      <c r="AE900" s="36"/>
    </row>
    <row r="901" spans="1:31" x14ac:dyDescent="0.25">
      <c r="A901" s="18">
        <v>709.59999999998001</v>
      </c>
      <c r="B901" s="18">
        <f>single_sample!B901*1000000</f>
        <v>1775.7994886010899</v>
      </c>
      <c r="C901" s="35">
        <v>55</v>
      </c>
      <c r="D901" s="84">
        <v>115</v>
      </c>
      <c r="E901" s="87">
        <v>-3</v>
      </c>
      <c r="F901" s="36">
        <v>72</v>
      </c>
      <c r="Y901" s="211">
        <f>(AA901-G901*Cars_fit!$B$2-H901*Cars_fit!$C$2-I901*Cars_fit!$D$2-J901*Cars_fit!$E$2-K901*Cars_fit!$F$2)</f>
        <v>619.63410340463236</v>
      </c>
      <c r="Z901" s="211">
        <f>C901*Chls_fit!$B$2+D901*Chls_fit!$C$2+E901*Chls_fit!$D$2+F901*Chls_fit!$E$2+G901*Cars_fit!$B$2+H901*Cars_fit!$C$2+I901*Cars_fit!$D$2+J901*Cars_fit!$E$2+K901*Cars_fit!$F$2</f>
        <v>1156.1653851964575</v>
      </c>
      <c r="AA901" s="213">
        <f>(B901-C901*Chls_fit!$B$2-D901*Chls_fit!$C$2-E901*Chls_fit!$D$2-F901*Chls_fit!$E$2)</f>
        <v>619.63410340463236</v>
      </c>
      <c r="AE901" s="36"/>
    </row>
    <row r="902" spans="1:31" x14ac:dyDescent="0.25">
      <c r="A902" s="18">
        <v>709.99999999997999</v>
      </c>
      <c r="B902" s="18">
        <f>single_sample!B902*1000000</f>
        <v>1429.0467474048701</v>
      </c>
      <c r="C902" s="35">
        <v>60</v>
      </c>
      <c r="D902" s="84">
        <v>133</v>
      </c>
      <c r="E902" s="87">
        <v>10</v>
      </c>
      <c r="F902" s="36">
        <v>67</v>
      </c>
      <c r="Y902" s="211">
        <f>(AA902-G902*Cars_fit!$B$2-H902*Cars_fit!$C$2-I902*Cars_fit!$D$2-J902*Cars_fit!$E$2-K902*Cars_fit!$F$2)</f>
        <v>119.4183942746529</v>
      </c>
      <c r="Z902" s="211">
        <f>C902*Chls_fit!$B$2+D902*Chls_fit!$C$2+E902*Chls_fit!$D$2+F902*Chls_fit!$E$2+G902*Cars_fit!$B$2+H902*Cars_fit!$C$2+I902*Cars_fit!$D$2+J902*Cars_fit!$E$2+K902*Cars_fit!$F$2</f>
        <v>1309.6283531302172</v>
      </c>
      <c r="AA902" s="213">
        <f>(B902-C902*Chls_fit!$B$2-D902*Chls_fit!$C$2-E902*Chls_fit!$D$2-F902*Chls_fit!$E$2)</f>
        <v>119.4183942746529</v>
      </c>
      <c r="AE902" s="36"/>
    </row>
    <row r="903" spans="1:31" x14ac:dyDescent="0.25">
      <c r="A903" s="18">
        <v>710.39999999997997</v>
      </c>
      <c r="B903" s="18">
        <f>single_sample!B903*1000000</f>
        <v>1556.5743662121099</v>
      </c>
      <c r="C903" s="35">
        <v>61</v>
      </c>
      <c r="D903" s="84">
        <v>100</v>
      </c>
      <c r="E903" s="87">
        <v>26</v>
      </c>
      <c r="F903" s="36">
        <v>33</v>
      </c>
      <c r="Y903" s="211">
        <f>(AA903-G903*Cars_fit!$B$2-H903*Cars_fit!$C$2-I903*Cars_fit!$D$2-J903*Cars_fit!$E$2-K903*Cars_fit!$F$2)</f>
        <v>473.90833904568035</v>
      </c>
      <c r="Z903" s="211">
        <f>C903*Chls_fit!$B$2+D903*Chls_fit!$C$2+E903*Chls_fit!$D$2+F903*Chls_fit!$E$2+G903*Cars_fit!$B$2+H903*Cars_fit!$C$2+I903*Cars_fit!$D$2+J903*Cars_fit!$E$2+K903*Cars_fit!$F$2</f>
        <v>1082.6660271664296</v>
      </c>
      <c r="AA903" s="213">
        <f>(B903-C903*Chls_fit!$B$2-D903*Chls_fit!$C$2-E903*Chls_fit!$D$2-F903*Chls_fit!$E$2)</f>
        <v>473.90833904568035</v>
      </c>
      <c r="AE903" s="36"/>
    </row>
    <row r="904" spans="1:31" x14ac:dyDescent="0.25">
      <c r="A904" s="18">
        <v>710.79999999997904</v>
      </c>
      <c r="B904" s="18">
        <f>single_sample!B904*1000000</f>
        <v>1232.3219271517601</v>
      </c>
      <c r="C904" s="35">
        <v>58</v>
      </c>
      <c r="D904" s="84">
        <v>107</v>
      </c>
      <c r="E904" s="87">
        <v>50</v>
      </c>
      <c r="F904" s="36">
        <v>61</v>
      </c>
      <c r="Y904" s="211">
        <f>(AA904-G904*Cars_fit!$B$2-H904*Cars_fit!$C$2-I904*Cars_fit!$D$2-J904*Cars_fit!$E$2-K904*Cars_fit!$F$2)</f>
        <v>85.244674465763651</v>
      </c>
      <c r="Z904" s="211">
        <f>C904*Chls_fit!$B$2+D904*Chls_fit!$C$2+E904*Chls_fit!$D$2+F904*Chls_fit!$E$2+G904*Cars_fit!$B$2+H904*Cars_fit!$C$2+I904*Cars_fit!$D$2+J904*Cars_fit!$E$2+K904*Cars_fit!$F$2</f>
        <v>1147.0772526859964</v>
      </c>
      <c r="AA904" s="213">
        <f>(B904-C904*Chls_fit!$B$2-D904*Chls_fit!$C$2-E904*Chls_fit!$D$2-F904*Chls_fit!$E$2)</f>
        <v>85.244674465763651</v>
      </c>
      <c r="AE904" s="36"/>
    </row>
    <row r="905" spans="1:31" x14ac:dyDescent="0.25">
      <c r="A905" s="18">
        <v>711.19999999997901</v>
      </c>
      <c r="B905" s="18">
        <f>single_sample!B905*1000000</f>
        <v>1449.1110505385</v>
      </c>
      <c r="C905" s="35">
        <v>78</v>
      </c>
      <c r="D905" s="84">
        <v>97</v>
      </c>
      <c r="E905" s="87">
        <v>19</v>
      </c>
      <c r="F905" s="36">
        <v>47</v>
      </c>
      <c r="Y905" s="211">
        <f>(AA905-G905*Cars_fit!$B$2-H905*Cars_fit!$C$2-I905*Cars_fit!$D$2-J905*Cars_fit!$E$2-K905*Cars_fit!$F$2)</f>
        <v>271.69938996671493</v>
      </c>
      <c r="Z905" s="211">
        <f>C905*Chls_fit!$B$2+D905*Chls_fit!$C$2+E905*Chls_fit!$D$2+F905*Chls_fit!$E$2+G905*Cars_fit!$B$2+H905*Cars_fit!$C$2+I905*Cars_fit!$D$2+J905*Cars_fit!$E$2+K905*Cars_fit!$F$2</f>
        <v>1177.4116605717852</v>
      </c>
      <c r="AA905" s="213">
        <f>(B905-C905*Chls_fit!$B$2-D905*Chls_fit!$C$2-E905*Chls_fit!$D$2-F905*Chls_fit!$E$2)</f>
        <v>271.69938996671493</v>
      </c>
      <c r="AE905" s="36"/>
    </row>
    <row r="906" spans="1:31" x14ac:dyDescent="0.25">
      <c r="A906" s="18">
        <v>711.59999999997899</v>
      </c>
      <c r="B906" s="18">
        <f>single_sample!B906*1000000</f>
        <v>1618.1783471431499</v>
      </c>
      <c r="C906" s="35">
        <v>47</v>
      </c>
      <c r="D906" s="84">
        <v>88</v>
      </c>
      <c r="E906" s="87">
        <v>15</v>
      </c>
      <c r="F906" s="36">
        <v>67</v>
      </c>
      <c r="Y906" s="211">
        <f>(AA906-G906*Cars_fit!$B$2-H906*Cars_fit!$C$2-I906*Cars_fit!$D$2-J906*Cars_fit!$E$2-K906*Cars_fit!$F$2)</f>
        <v>681.98899921783141</v>
      </c>
      <c r="Z906" s="211">
        <f>C906*Chls_fit!$B$2+D906*Chls_fit!$C$2+E906*Chls_fit!$D$2+F906*Chls_fit!$E$2+G906*Cars_fit!$B$2+H906*Cars_fit!$C$2+I906*Cars_fit!$D$2+J906*Cars_fit!$E$2+K906*Cars_fit!$F$2</f>
        <v>936.18934792531843</v>
      </c>
      <c r="AA906" s="213">
        <f>(B906-C906*Chls_fit!$B$2-D906*Chls_fit!$C$2-E906*Chls_fit!$D$2-F906*Chls_fit!$E$2)</f>
        <v>681.98899921783141</v>
      </c>
      <c r="AE906" s="36"/>
    </row>
    <row r="907" spans="1:31" x14ac:dyDescent="0.25">
      <c r="A907" s="18">
        <v>711.99999999997897</v>
      </c>
      <c r="B907" s="18">
        <f>single_sample!B907*1000000</f>
        <v>1196.01946482429</v>
      </c>
      <c r="C907" s="35">
        <v>62</v>
      </c>
      <c r="D907" s="84">
        <v>91</v>
      </c>
      <c r="E907" s="87">
        <v>23</v>
      </c>
      <c r="F907" s="36">
        <v>54</v>
      </c>
      <c r="Y907" s="211">
        <f>(AA907-G907*Cars_fit!$B$2-H907*Cars_fit!$C$2-I907*Cars_fit!$D$2-J907*Cars_fit!$E$2-K907*Cars_fit!$F$2)</f>
        <v>150.85803180633104</v>
      </c>
      <c r="Z907" s="211">
        <f>C907*Chls_fit!$B$2+D907*Chls_fit!$C$2+E907*Chls_fit!$D$2+F907*Chls_fit!$E$2+G907*Cars_fit!$B$2+H907*Cars_fit!$C$2+I907*Cars_fit!$D$2+J907*Cars_fit!$E$2+K907*Cars_fit!$F$2</f>
        <v>1045.1614330179591</v>
      </c>
      <c r="AA907" s="213">
        <f>(B907-C907*Chls_fit!$B$2-D907*Chls_fit!$C$2-E907*Chls_fit!$D$2-F907*Chls_fit!$E$2)</f>
        <v>150.85803180633104</v>
      </c>
      <c r="AE907" s="36"/>
    </row>
    <row r="908" spans="1:31" x14ac:dyDescent="0.25">
      <c r="A908" s="18">
        <v>712.39999999997895</v>
      </c>
      <c r="B908" s="18">
        <f>single_sample!B908*1000000</f>
        <v>980.82809997344407</v>
      </c>
      <c r="C908" s="62">
        <v>54</v>
      </c>
      <c r="D908" s="84">
        <v>77</v>
      </c>
      <c r="E908" s="88">
        <v>26</v>
      </c>
      <c r="F908" s="36">
        <v>61</v>
      </c>
      <c r="Y908" s="211">
        <f>(AA908-G908*Cars_fit!$B$2-H908*Cars_fit!$C$2-I908*Cars_fit!$D$2-J908*Cars_fit!$E$2-K908*Cars_fit!$F$2)</f>
        <v>70.306407842048841</v>
      </c>
      <c r="Z908" s="211">
        <f>C908*Chls_fit!$B$2+D908*Chls_fit!$C$2+E908*Chls_fit!$D$2+F908*Chls_fit!$E$2+G908*Cars_fit!$B$2+H908*Cars_fit!$C$2+I908*Cars_fit!$D$2+J908*Cars_fit!$E$2+K908*Cars_fit!$F$2</f>
        <v>910.52169213139507</v>
      </c>
      <c r="AA908" s="213">
        <f>(B908-C908*Chls_fit!$B$2-D908*Chls_fit!$C$2-E908*Chls_fit!$D$2-F908*Chls_fit!$E$2)</f>
        <v>70.306407842048841</v>
      </c>
      <c r="AE908" s="36"/>
    </row>
    <row r="909" spans="1:31" x14ac:dyDescent="0.25">
      <c r="A909" s="18">
        <v>712.79999999997904</v>
      </c>
      <c r="B909" s="18">
        <f>single_sample!B909*1000000</f>
        <v>1036.3716723386101</v>
      </c>
      <c r="C909" s="35">
        <v>44</v>
      </c>
      <c r="D909" s="84">
        <v>81</v>
      </c>
      <c r="E909" s="87">
        <v>24</v>
      </c>
      <c r="F909" s="36">
        <v>79</v>
      </c>
      <c r="Y909" s="211">
        <f>(AA909-G909*Cars_fit!$B$2-H909*Cars_fit!$C$2-I909*Cars_fit!$D$2-J909*Cars_fit!$E$2-K909*Cars_fit!$F$2)</f>
        <v>149.6379247195681</v>
      </c>
      <c r="Z909" s="211">
        <f>C909*Chls_fit!$B$2+D909*Chls_fit!$C$2+E909*Chls_fit!$D$2+F909*Chls_fit!$E$2+G909*Cars_fit!$B$2+H909*Cars_fit!$C$2+I909*Cars_fit!$D$2+J909*Cars_fit!$E$2+K909*Cars_fit!$F$2</f>
        <v>886.73374761904211</v>
      </c>
      <c r="AA909" s="213">
        <f>(B909-C909*Chls_fit!$B$2-D909*Chls_fit!$C$2-E909*Chls_fit!$D$2-F909*Chls_fit!$E$2)</f>
        <v>149.6379247195681</v>
      </c>
      <c r="AE909" s="36"/>
    </row>
    <row r="910" spans="1:31" x14ac:dyDescent="0.25">
      <c r="A910" s="18">
        <v>713.19999999997901</v>
      </c>
      <c r="B910" s="18">
        <f>single_sample!B910*1000000</f>
        <v>1062.57226518789</v>
      </c>
      <c r="C910" s="62">
        <v>51</v>
      </c>
      <c r="D910" s="84">
        <v>78</v>
      </c>
      <c r="E910" s="88">
        <v>14</v>
      </c>
      <c r="F910" s="36">
        <v>45</v>
      </c>
      <c r="Y910" s="211">
        <f>(AA910-G910*Cars_fit!$B$2-H910*Cars_fit!$C$2-I910*Cars_fit!$D$2-J910*Cars_fit!$E$2-K910*Cars_fit!$F$2)</f>
        <v>184.87609560250519</v>
      </c>
      <c r="Z910" s="211">
        <f>C910*Chls_fit!$B$2+D910*Chls_fit!$C$2+E910*Chls_fit!$D$2+F910*Chls_fit!$E$2+G910*Cars_fit!$B$2+H910*Cars_fit!$C$2+I910*Cars_fit!$D$2+J910*Cars_fit!$E$2+K910*Cars_fit!$F$2</f>
        <v>877.69616958538495</v>
      </c>
      <c r="AA910" s="213">
        <f>(B910-C910*Chls_fit!$B$2-D910*Chls_fit!$C$2-E910*Chls_fit!$D$2-F910*Chls_fit!$E$2)</f>
        <v>184.87609560250519</v>
      </c>
      <c r="AE910" s="36"/>
    </row>
    <row r="911" spans="1:31" x14ac:dyDescent="0.25">
      <c r="A911" s="18">
        <v>713.59999999997899</v>
      </c>
      <c r="B911" s="18">
        <f>single_sample!B911*1000000</f>
        <v>983.13632153334106</v>
      </c>
      <c r="C911" s="62">
        <v>19</v>
      </c>
      <c r="D911" s="84">
        <v>48</v>
      </c>
      <c r="E911" s="88">
        <v>2</v>
      </c>
      <c r="F911" s="36">
        <v>44</v>
      </c>
      <c r="Y911" s="211">
        <f>(AA911-G911*Cars_fit!$B$2-H911*Cars_fit!$C$2-I911*Cars_fit!$D$2-J911*Cars_fit!$E$2-K911*Cars_fit!$F$2)</f>
        <v>512.29650052466786</v>
      </c>
      <c r="Z911" s="211">
        <f>C911*Chls_fit!$B$2+D911*Chls_fit!$C$2+E911*Chls_fit!$D$2+F911*Chls_fit!$E$2+G911*Cars_fit!$B$2+H911*Cars_fit!$C$2+I911*Cars_fit!$D$2+J911*Cars_fit!$E$2+K911*Cars_fit!$F$2</f>
        <v>470.83982100867314</v>
      </c>
      <c r="AA911" s="213">
        <f>(B911-C911*Chls_fit!$B$2-D911*Chls_fit!$C$2-E911*Chls_fit!$D$2-F911*Chls_fit!$E$2)</f>
        <v>512.29650052466786</v>
      </c>
      <c r="AE911" s="36"/>
    </row>
    <row r="912" spans="1:31" x14ac:dyDescent="0.25">
      <c r="A912" s="18">
        <v>713.99999999997897</v>
      </c>
      <c r="B912" s="18">
        <f>single_sample!B912*1000000</f>
        <v>718.30136006335397</v>
      </c>
      <c r="C912" s="62">
        <v>21</v>
      </c>
      <c r="D912" s="84">
        <v>62</v>
      </c>
      <c r="E912" s="88">
        <v>-1</v>
      </c>
      <c r="F912" s="36">
        <v>45</v>
      </c>
      <c r="Y912" s="211">
        <f>(AA912-G912*Cars_fit!$B$2-H912*Cars_fit!$C$2-I912*Cars_fit!$D$2-J912*Cars_fit!$E$2-K912*Cars_fit!$F$2)</f>
        <v>144.3017241963141</v>
      </c>
      <c r="Z912" s="211">
        <f>C912*Chls_fit!$B$2+D912*Chls_fit!$C$2+E912*Chls_fit!$D$2+F912*Chls_fit!$E$2+G912*Cars_fit!$B$2+H912*Cars_fit!$C$2+I912*Cars_fit!$D$2+J912*Cars_fit!$E$2+K912*Cars_fit!$F$2</f>
        <v>573.99963586703996</v>
      </c>
      <c r="AA912" s="213">
        <f>(B912-C912*Chls_fit!$B$2-D912*Chls_fit!$C$2-E912*Chls_fit!$D$2-F912*Chls_fit!$E$2)</f>
        <v>144.3017241963141</v>
      </c>
      <c r="AE912" s="36"/>
    </row>
    <row r="913" spans="1:31" x14ac:dyDescent="0.25">
      <c r="A913" s="18">
        <v>714.39999999997895</v>
      </c>
      <c r="B913" s="18">
        <f>single_sample!B913*1000000</f>
        <v>726.71599283369494</v>
      </c>
      <c r="C913" s="62">
        <v>51</v>
      </c>
      <c r="D913" s="84">
        <v>71</v>
      </c>
      <c r="E913" s="88">
        <v>17</v>
      </c>
      <c r="F913" s="36">
        <v>54</v>
      </c>
      <c r="Y913" s="211">
        <f>(AA913-G913*Cars_fit!$B$2-H913*Cars_fit!$C$2-I913*Cars_fit!$D$2-J913*Cars_fit!$E$2-K913*Cars_fit!$F$2)</f>
        <v>-114.31778676377144</v>
      </c>
      <c r="Z913" s="211">
        <f>C913*Chls_fit!$B$2+D913*Chls_fit!$C$2+E913*Chls_fit!$D$2+F913*Chls_fit!$E$2+G913*Cars_fit!$B$2+H913*Cars_fit!$C$2+I913*Cars_fit!$D$2+J913*Cars_fit!$E$2+K913*Cars_fit!$F$2</f>
        <v>841.03377959746626</v>
      </c>
      <c r="AA913" s="213">
        <f>(B913-C913*Chls_fit!$B$2-D913*Chls_fit!$C$2-E913*Chls_fit!$D$2-F913*Chls_fit!$E$2)</f>
        <v>-114.31778676377144</v>
      </c>
      <c r="AE913" s="36"/>
    </row>
    <row r="914" spans="1:31" x14ac:dyDescent="0.25">
      <c r="A914" s="18">
        <v>714.79999999997904</v>
      </c>
      <c r="B914" s="18">
        <f>single_sample!B914*1000000</f>
        <v>784.03843119645899</v>
      </c>
      <c r="C914" s="62">
        <v>1</v>
      </c>
      <c r="D914" s="84">
        <v>55</v>
      </c>
      <c r="E914" s="88">
        <v>-5</v>
      </c>
      <c r="F914" s="36">
        <v>36</v>
      </c>
      <c r="Y914" s="211">
        <f>(AA914-G914*Cars_fit!$B$2-H914*Cars_fit!$C$2-I914*Cars_fit!$D$2-J914*Cars_fit!$E$2-K914*Cars_fit!$F$2)</f>
        <v>392.01798639680908</v>
      </c>
      <c r="Z914" s="211">
        <f>C914*Chls_fit!$B$2+D914*Chls_fit!$C$2+E914*Chls_fit!$D$2+F914*Chls_fit!$E$2+G914*Cars_fit!$B$2+H914*Cars_fit!$C$2+I914*Cars_fit!$D$2+J914*Cars_fit!$E$2+K914*Cars_fit!$F$2</f>
        <v>392.02044479964997</v>
      </c>
      <c r="AA914" s="213">
        <f>(B914-C914*Chls_fit!$B$2-D914*Chls_fit!$C$2-E914*Chls_fit!$D$2-F914*Chls_fit!$E$2)</f>
        <v>392.01798639680908</v>
      </c>
      <c r="AE914" s="36"/>
    </row>
    <row r="915" spans="1:31" x14ac:dyDescent="0.25">
      <c r="A915" s="18">
        <v>715.19999999997901</v>
      </c>
      <c r="B915" s="18">
        <f>single_sample!B915*1000000</f>
        <v>892.85664171929693</v>
      </c>
      <c r="C915" s="62">
        <v>26</v>
      </c>
      <c r="D915" s="84">
        <v>68</v>
      </c>
      <c r="E915" s="88">
        <v>6</v>
      </c>
      <c r="F915" s="36">
        <v>51</v>
      </c>
      <c r="Y915" s="211">
        <f>(AA915-G915*Cars_fit!$B$2-H915*Cars_fit!$C$2-I915*Cars_fit!$D$2-J915*Cars_fit!$E$2-K915*Cars_fit!$F$2)</f>
        <v>238.78324757942354</v>
      </c>
      <c r="Z915" s="211">
        <f>C915*Chls_fit!$B$2+D915*Chls_fit!$C$2+E915*Chls_fit!$D$2+F915*Chls_fit!$E$2+G915*Cars_fit!$B$2+H915*Cars_fit!$C$2+I915*Cars_fit!$D$2+J915*Cars_fit!$E$2+K915*Cars_fit!$F$2</f>
        <v>654.07339413987336</v>
      </c>
      <c r="AA915" s="213">
        <f>(B915-C915*Chls_fit!$B$2-D915*Chls_fit!$C$2-E915*Chls_fit!$D$2-F915*Chls_fit!$E$2)</f>
        <v>238.78324757942354</v>
      </c>
      <c r="AE915" s="36"/>
    </row>
    <row r="916" spans="1:31" x14ac:dyDescent="0.25">
      <c r="A916" s="18">
        <v>715.59999999997899</v>
      </c>
      <c r="B916" s="18">
        <f>single_sample!B916*1000000</f>
        <v>792.80883594034299</v>
      </c>
      <c r="C916" s="62">
        <v>22</v>
      </c>
      <c r="D916" s="84">
        <v>46</v>
      </c>
      <c r="E916" s="88">
        <v>-9</v>
      </c>
      <c r="F916" s="36">
        <v>36</v>
      </c>
      <c r="Y916" s="211">
        <f>(AA916-G916*Cars_fit!$B$2-H916*Cars_fit!$C$2-I916*Cars_fit!$D$2-J916*Cars_fit!$E$2-K916*Cars_fit!$F$2)</f>
        <v>329.41752363694292</v>
      </c>
      <c r="Z916" s="211">
        <f>C916*Chls_fit!$B$2+D916*Chls_fit!$C$2+E916*Chls_fit!$D$2+F916*Chls_fit!$E$2+G916*Cars_fit!$B$2+H916*Cars_fit!$C$2+I916*Cars_fit!$D$2+J916*Cars_fit!$E$2+K916*Cars_fit!$F$2</f>
        <v>463.39131230340007</v>
      </c>
      <c r="AA916" s="213">
        <f>(B916-C916*Chls_fit!$B$2-D916*Chls_fit!$C$2-E916*Chls_fit!$D$2-F916*Chls_fit!$E$2)</f>
        <v>329.41752363694292</v>
      </c>
      <c r="AE916" s="36"/>
    </row>
    <row r="917" spans="1:31" x14ac:dyDescent="0.25">
      <c r="A917" s="18">
        <v>715.99999999997897</v>
      </c>
      <c r="B917" s="18">
        <f>single_sample!B917*1000000</f>
        <v>524.12954757797104</v>
      </c>
      <c r="C917" s="62">
        <v>29</v>
      </c>
      <c r="D917" s="84">
        <v>55</v>
      </c>
      <c r="E917" s="88">
        <v>12</v>
      </c>
      <c r="F917" s="36">
        <v>39</v>
      </c>
      <c r="Y917" s="211">
        <f>(AA917-G917*Cars_fit!$B$2-H917*Cars_fit!$C$2-I917*Cars_fit!$D$2-J917*Cars_fit!$E$2-K917*Cars_fit!$F$2)</f>
        <v>-57.942611575475595</v>
      </c>
      <c r="Z917" s="211">
        <f>C917*Chls_fit!$B$2+D917*Chls_fit!$C$2+E917*Chls_fit!$D$2+F917*Chls_fit!$E$2+G917*Cars_fit!$B$2+H917*Cars_fit!$C$2+I917*Cars_fit!$D$2+J917*Cars_fit!$E$2+K917*Cars_fit!$F$2</f>
        <v>582.07215915344659</v>
      </c>
      <c r="AA917" s="213">
        <f>(B917-C917*Chls_fit!$B$2-D917*Chls_fit!$C$2-E917*Chls_fit!$D$2-F917*Chls_fit!$E$2)</f>
        <v>-57.942611575475595</v>
      </c>
      <c r="AE917" s="36"/>
    </row>
    <row r="918" spans="1:31" x14ac:dyDescent="0.25">
      <c r="A918" s="18">
        <v>716.39999999997895</v>
      </c>
      <c r="B918" s="18">
        <f>single_sample!B918*1000000</f>
        <v>776.135555620829</v>
      </c>
      <c r="C918" s="62">
        <v>31</v>
      </c>
      <c r="D918" s="84">
        <v>49</v>
      </c>
      <c r="E918" s="88">
        <v>28</v>
      </c>
      <c r="F918" s="36">
        <v>31</v>
      </c>
      <c r="Y918" s="211">
        <f>(AA918-G918*Cars_fit!$B$2-H918*Cars_fit!$C$2-I918*Cars_fit!$D$2-J918*Cars_fit!$E$2-K918*Cars_fit!$F$2)</f>
        <v>217.11333986342814</v>
      </c>
      <c r="Z918" s="211">
        <f>C918*Chls_fit!$B$2+D918*Chls_fit!$C$2+E918*Chls_fit!$D$2+F918*Chls_fit!$E$2+G918*Cars_fit!$B$2+H918*Cars_fit!$C$2+I918*Cars_fit!$D$2+J918*Cars_fit!$E$2+K918*Cars_fit!$F$2</f>
        <v>559.02221575740077</v>
      </c>
      <c r="AA918" s="213">
        <f>(B918-C918*Chls_fit!$B$2-D918*Chls_fit!$C$2-E918*Chls_fit!$D$2-F918*Chls_fit!$E$2)</f>
        <v>217.11333986342814</v>
      </c>
      <c r="AE918" s="36"/>
    </row>
    <row r="919" spans="1:31" x14ac:dyDescent="0.25">
      <c r="A919" s="18">
        <v>716.79999999997904</v>
      </c>
      <c r="B919" s="18">
        <f>single_sample!B919*1000000</f>
        <v>346.153034328486</v>
      </c>
      <c r="C919" s="62">
        <v>39</v>
      </c>
      <c r="D919" s="84">
        <v>40</v>
      </c>
      <c r="E919" s="88">
        <v>16</v>
      </c>
      <c r="F919" s="36">
        <v>53</v>
      </c>
      <c r="Y919" s="211">
        <f>(AA919-G919*Cars_fit!$B$2-H919*Cars_fit!$C$2-I919*Cars_fit!$D$2-J919*Cars_fit!$E$2-K919*Cars_fit!$F$2)</f>
        <v>-214.79150884746537</v>
      </c>
      <c r="Z919" s="211">
        <f>C919*Chls_fit!$B$2+D919*Chls_fit!$C$2+E919*Chls_fit!$D$2+F919*Chls_fit!$E$2+G919*Cars_fit!$B$2+H919*Cars_fit!$C$2+I919*Cars_fit!$D$2+J919*Cars_fit!$E$2+K919*Cars_fit!$F$2</f>
        <v>560.94454317595137</v>
      </c>
      <c r="AA919" s="213">
        <f>(B919-C919*Chls_fit!$B$2-D919*Chls_fit!$C$2-E919*Chls_fit!$D$2-F919*Chls_fit!$E$2)</f>
        <v>-214.79150884746537</v>
      </c>
      <c r="AE919" s="36"/>
    </row>
    <row r="920" spans="1:31" x14ac:dyDescent="0.25">
      <c r="A920" s="18">
        <v>717.19999999997901</v>
      </c>
      <c r="B920" s="18">
        <f>single_sample!B920*1000000</f>
        <v>566.44475704867591</v>
      </c>
      <c r="C920" s="62">
        <v>13</v>
      </c>
      <c r="D920" s="84">
        <v>20</v>
      </c>
      <c r="E920" s="88">
        <v>0</v>
      </c>
      <c r="F920" s="36">
        <v>35</v>
      </c>
      <c r="Y920" s="211">
        <f>(AA920-G920*Cars_fit!$B$2-H920*Cars_fit!$C$2-I920*Cars_fit!$D$2-J920*Cars_fit!$E$2-K920*Cars_fit!$F$2)</f>
        <v>325.21387870883098</v>
      </c>
      <c r="Z920" s="211">
        <f>C920*Chls_fit!$B$2+D920*Chls_fit!$C$2+E920*Chls_fit!$D$2+F920*Chls_fit!$E$2+G920*Cars_fit!$B$2+H920*Cars_fit!$C$2+I920*Cars_fit!$D$2+J920*Cars_fit!$E$2+K920*Cars_fit!$F$2</f>
        <v>241.23087833984491</v>
      </c>
      <c r="AA920" s="213">
        <f>(B920-C920*Chls_fit!$B$2-D920*Chls_fit!$C$2-E920*Chls_fit!$D$2-F920*Chls_fit!$E$2)</f>
        <v>325.21387870883098</v>
      </c>
      <c r="AE920" s="36"/>
    </row>
    <row r="921" spans="1:31" x14ac:dyDescent="0.25">
      <c r="A921" s="18">
        <v>717.59999999997899</v>
      </c>
      <c r="B921" s="18">
        <f>single_sample!B921*1000000</f>
        <v>799.65824760055204</v>
      </c>
      <c r="C921" s="62">
        <v>21</v>
      </c>
      <c r="D921" s="84">
        <v>19</v>
      </c>
      <c r="E921" s="88">
        <v>21</v>
      </c>
      <c r="F921" s="36">
        <v>43</v>
      </c>
      <c r="Y921" s="211">
        <f>(AA921-G921*Cars_fit!$B$2-H921*Cars_fit!$C$2-I921*Cars_fit!$D$2-J921*Cars_fit!$E$2-K921*Cars_fit!$F$2)</f>
        <v>494.81409748574447</v>
      </c>
      <c r="Z921" s="211">
        <f>C921*Chls_fit!$B$2+D921*Chls_fit!$C$2+E921*Chls_fit!$D$2+F921*Chls_fit!$E$2+G921*Cars_fit!$B$2+H921*Cars_fit!$C$2+I921*Cars_fit!$D$2+J921*Cars_fit!$E$2+K921*Cars_fit!$F$2</f>
        <v>304.84415011480758</v>
      </c>
      <c r="AA921" s="213">
        <f>(B921-C921*Chls_fit!$B$2-D921*Chls_fit!$C$2-E921*Chls_fit!$D$2-F921*Chls_fit!$E$2)</f>
        <v>494.81409748574447</v>
      </c>
      <c r="AE921" s="36"/>
    </row>
    <row r="922" spans="1:31" x14ac:dyDescent="0.25">
      <c r="A922" s="18">
        <v>717.99999999997897</v>
      </c>
      <c r="B922" s="18">
        <f>single_sample!B922*1000000</f>
        <v>267.16784422004503</v>
      </c>
      <c r="C922" s="62">
        <v>27</v>
      </c>
      <c r="D922" s="84">
        <v>15</v>
      </c>
      <c r="E922" s="88">
        <v>9</v>
      </c>
      <c r="F922" s="36">
        <v>22</v>
      </c>
      <c r="Y922" s="211">
        <f>(AA922-G922*Cars_fit!$B$2-H922*Cars_fit!$C$2-I922*Cars_fit!$D$2-J922*Cars_fit!$E$2-K922*Cars_fit!$F$2)</f>
        <v>-25.003573073569591</v>
      </c>
      <c r="Z922" s="211">
        <f>C922*Chls_fit!$B$2+D922*Chls_fit!$C$2+E922*Chls_fit!$D$2+F922*Chls_fit!$E$2+G922*Cars_fit!$B$2+H922*Cars_fit!$C$2+I922*Cars_fit!$D$2+J922*Cars_fit!$E$2+K922*Cars_fit!$F$2</f>
        <v>292.17141729361458</v>
      </c>
      <c r="AA922" s="213">
        <f>(B922-C922*Chls_fit!$B$2-D922*Chls_fit!$C$2-E922*Chls_fit!$D$2-F922*Chls_fit!$E$2)</f>
        <v>-25.003573073569591</v>
      </c>
      <c r="AE922" s="36"/>
    </row>
    <row r="923" spans="1:31" x14ac:dyDescent="0.25">
      <c r="A923" s="18">
        <v>718.39999999997895</v>
      </c>
      <c r="B923" s="18">
        <f>single_sample!B923*1000000</f>
        <v>100.89262210522</v>
      </c>
      <c r="C923" s="62">
        <v>7</v>
      </c>
      <c r="D923" s="84">
        <v>16</v>
      </c>
      <c r="E923" s="88">
        <v>23</v>
      </c>
      <c r="F923" s="36">
        <v>28</v>
      </c>
      <c r="Y923" s="211">
        <f>(AA923-G923*Cars_fit!$B$2-H923*Cars_fit!$C$2-I923*Cars_fit!$D$2-J923*Cars_fit!$E$2-K923*Cars_fit!$F$2)</f>
        <v>-84.985077471271467</v>
      </c>
      <c r="Z923" s="211">
        <f>C923*Chls_fit!$B$2+D923*Chls_fit!$C$2+E923*Chls_fit!$D$2+F923*Chls_fit!$E$2+G923*Cars_fit!$B$2+H923*Cars_fit!$C$2+I923*Cars_fit!$D$2+J923*Cars_fit!$E$2+K923*Cars_fit!$F$2</f>
        <v>185.87769957649144</v>
      </c>
      <c r="AA923" s="213">
        <f>(B923-C923*Chls_fit!$B$2-D923*Chls_fit!$C$2-E923*Chls_fit!$D$2-F923*Chls_fit!$E$2)</f>
        <v>-84.985077471271467</v>
      </c>
      <c r="AE923" s="36"/>
    </row>
    <row r="924" spans="1:31" x14ac:dyDescent="0.25">
      <c r="A924" s="18">
        <v>718.79999999997904</v>
      </c>
      <c r="B924" s="18">
        <f>single_sample!B924*1000000</f>
        <v>232.658611026188</v>
      </c>
      <c r="C924" s="62">
        <v>12</v>
      </c>
      <c r="D924" s="84">
        <v>3</v>
      </c>
      <c r="E924" s="88">
        <v>-5</v>
      </c>
      <c r="F924" s="36">
        <v>19</v>
      </c>
      <c r="Y924" s="211">
        <f>(AA924-G924*Cars_fit!$B$2-H924*Cars_fit!$C$2-I924*Cars_fit!$D$2-J924*Cars_fit!$E$2-K924*Cars_fit!$F$2)</f>
        <v>124.98710303592085</v>
      </c>
      <c r="Z924" s="211">
        <f>C924*Chls_fit!$B$2+D924*Chls_fit!$C$2+E924*Chls_fit!$D$2+F924*Chls_fit!$E$2+G924*Cars_fit!$B$2+H924*Cars_fit!$C$2+I924*Cars_fit!$D$2+J924*Cars_fit!$E$2+K924*Cars_fit!$F$2</f>
        <v>107.67150799026714</v>
      </c>
      <c r="AA924" s="213">
        <f>(B924-C924*Chls_fit!$B$2-D924*Chls_fit!$C$2-E924*Chls_fit!$D$2-F924*Chls_fit!$E$2)</f>
        <v>124.98710303592085</v>
      </c>
      <c r="AE924" s="36"/>
    </row>
    <row r="925" spans="1:31" x14ac:dyDescent="0.25">
      <c r="A925" s="18">
        <v>719.19999999997901</v>
      </c>
      <c r="B925" s="18">
        <f>single_sample!B925*1000000</f>
        <v>429.544380937997</v>
      </c>
      <c r="C925" s="62">
        <v>1</v>
      </c>
      <c r="D925" s="84">
        <v>13</v>
      </c>
      <c r="E925" s="88">
        <v>13</v>
      </c>
      <c r="F925" s="36">
        <v>17</v>
      </c>
      <c r="Y925" s="211">
        <f>(AA925-G925*Cars_fit!$B$2-H925*Cars_fit!$C$2-I925*Cars_fit!$D$2-J925*Cars_fit!$E$2-K925*Cars_fit!$F$2)</f>
        <v>316.34291695355802</v>
      </c>
      <c r="Z925" s="211">
        <f>C925*Chls_fit!$B$2+D925*Chls_fit!$C$2+E925*Chls_fit!$D$2+F925*Chls_fit!$E$2+G925*Cars_fit!$B$2+H925*Cars_fit!$C$2+I925*Cars_fit!$D$2+J925*Cars_fit!$E$2+K925*Cars_fit!$F$2</f>
        <v>113.20146398443897</v>
      </c>
      <c r="AA925" s="213">
        <f>(B925-C925*Chls_fit!$B$2-D925*Chls_fit!$C$2-E925*Chls_fit!$D$2-F925*Chls_fit!$E$2)</f>
        <v>316.34291695355802</v>
      </c>
      <c r="AE925" s="36"/>
    </row>
    <row r="926" spans="1:31" x14ac:dyDescent="0.25">
      <c r="A926" s="18">
        <v>719.59999999997899</v>
      </c>
      <c r="B926" s="18">
        <f>single_sample!B926*1000000</f>
        <v>-0.58047698550680604</v>
      </c>
      <c r="C926" s="62">
        <v>23</v>
      </c>
      <c r="D926" s="84">
        <v>-1</v>
      </c>
      <c r="E926" s="88">
        <v>1</v>
      </c>
      <c r="F926" s="36">
        <v>17</v>
      </c>
      <c r="Y926" s="211">
        <f>(AA926-G926*Cars_fit!$B$2-H926*Cars_fit!$C$2-I926*Cars_fit!$D$2-J926*Cars_fit!$E$2-K926*Cars_fit!$F$2)</f>
        <v>-153.76072310247915</v>
      </c>
      <c r="Z926" s="211">
        <f>C926*Chls_fit!$B$2+D926*Chls_fit!$C$2+E926*Chls_fit!$D$2+F926*Chls_fit!$E$2+G926*Cars_fit!$B$2+H926*Cars_fit!$C$2+I926*Cars_fit!$D$2+J926*Cars_fit!$E$2+K926*Cars_fit!$F$2</f>
        <v>153.18024611697234</v>
      </c>
      <c r="AA926" s="213">
        <f>(B926-C926*Chls_fit!$B$2-D926*Chls_fit!$C$2-E926*Chls_fit!$D$2-F926*Chls_fit!$E$2)</f>
        <v>-153.76072310247915</v>
      </c>
      <c r="AE926" s="36"/>
    </row>
    <row r="927" spans="1:31" x14ac:dyDescent="0.25">
      <c r="A927" s="18">
        <v>719.99999999997897</v>
      </c>
      <c r="B927" s="18">
        <f>single_sample!B927*1000000</f>
        <v>0</v>
      </c>
      <c r="C927" s="62">
        <v>0</v>
      </c>
      <c r="D927" s="85">
        <v>0</v>
      </c>
      <c r="E927" s="88">
        <v>0</v>
      </c>
      <c r="F927" s="68">
        <v>0</v>
      </c>
      <c r="Y927" s="211">
        <f>(AA927-G927*Cars_fit!$B$2-H927*Cars_fit!$C$2-I927*Cars_fit!$D$2-J927*Cars_fit!$E$2-K927*Cars_fit!$F$2)</f>
        <v>0</v>
      </c>
      <c r="Z927" s="211">
        <f>C927*Chls_fit!$B$2+D927*Chls_fit!$C$2+E927*Chls_fit!$D$2+F927*Chls_fit!$E$2+G927*Cars_fit!$B$2+H927*Cars_fit!$C$2+I927*Cars_fit!$D$2+J927*Cars_fit!$E$2+K927*Cars_fit!$F$2</f>
        <v>0</v>
      </c>
      <c r="AA927" s="213">
        <f>(B927-C927*Chls_fit!$B$2-D927*Chls_fit!$C$2-E927*Chls_fit!$D$2-F927*Chls_fit!$E$2)</f>
        <v>0</v>
      </c>
      <c r="AE927" s="36"/>
    </row>
    <row r="928" spans="1:31" x14ac:dyDescent="0.25">
      <c r="A928" s="18">
        <v>720.39999999997895</v>
      </c>
      <c r="B928" s="18">
        <f>single_sample!B928*1000000</f>
        <v>-365.24498127660303</v>
      </c>
      <c r="C928" s="62">
        <v>-8</v>
      </c>
      <c r="D928" s="84">
        <v>2</v>
      </c>
      <c r="E928" s="88">
        <v>-4</v>
      </c>
      <c r="F928" s="36">
        <v>11</v>
      </c>
      <c r="Y928" s="211">
        <f>(AA928-G928*Cars_fit!$B$2-H928*Cars_fit!$C$2-I928*Cars_fit!$D$2-J928*Cars_fit!$E$2-K928*Cars_fit!$F$2)</f>
        <v>-334.12244223079671</v>
      </c>
      <c r="Z928" s="211">
        <f>C928*Chls_fit!$B$2+D928*Chls_fit!$C$2+E928*Chls_fit!$D$2+F928*Chls_fit!$E$2+G928*Cars_fit!$B$2+H928*Cars_fit!$C$2+I928*Cars_fit!$D$2+J928*Cars_fit!$E$2+K928*Cars_fit!$F$2</f>
        <v>-31.122539045806299</v>
      </c>
      <c r="AA928" s="213">
        <f>(B928-C928*Chls_fit!$B$2-D928*Chls_fit!$C$2-E928*Chls_fit!$D$2-F928*Chls_fit!$E$2)</f>
        <v>-334.12244223079671</v>
      </c>
      <c r="AE928" s="36"/>
    </row>
    <row r="929" spans="1:31" x14ac:dyDescent="0.25">
      <c r="A929" s="18">
        <v>720.79999999997904</v>
      </c>
      <c r="B929" s="18">
        <f>single_sample!B929*1000000</f>
        <v>-409.391620019664</v>
      </c>
      <c r="C929" s="62">
        <v>27</v>
      </c>
      <c r="D929" s="84">
        <v>3</v>
      </c>
      <c r="E929" s="88">
        <v>30</v>
      </c>
      <c r="F929" s="36">
        <v>35</v>
      </c>
      <c r="Y929" s="211">
        <f>(AA929-G929*Cars_fit!$B$2-H929*Cars_fit!$C$2-I929*Cars_fit!$D$2-J929*Cars_fit!$E$2-K929*Cars_fit!$F$2)</f>
        <v>-646.6738060951036</v>
      </c>
      <c r="Z929" s="211">
        <f>C929*Chls_fit!$B$2+D929*Chls_fit!$C$2+E929*Chls_fit!$D$2+F929*Chls_fit!$E$2+G929*Cars_fit!$B$2+H929*Cars_fit!$C$2+I929*Cars_fit!$D$2+J929*Cars_fit!$E$2+K929*Cars_fit!$F$2</f>
        <v>237.2821860754396</v>
      </c>
      <c r="AA929" s="213">
        <f>(B929-C929*Chls_fit!$B$2-D929*Chls_fit!$C$2-E929*Chls_fit!$D$2-F929*Chls_fit!$E$2)</f>
        <v>-646.6738060951036</v>
      </c>
      <c r="AE929" s="36"/>
    </row>
    <row r="930" spans="1:31" x14ac:dyDescent="0.25">
      <c r="A930" s="18">
        <v>721.19999999997901</v>
      </c>
      <c r="B930" s="18">
        <f>single_sample!B930*1000000</f>
        <v>82.698974370161295</v>
      </c>
      <c r="C930" s="62">
        <v>16</v>
      </c>
      <c r="D930" s="84">
        <v>-8</v>
      </c>
      <c r="E930" s="88">
        <v>-5</v>
      </c>
      <c r="F930" s="36">
        <v>16</v>
      </c>
      <c r="Y930" s="211">
        <f>(AA930-G930*Cars_fit!$B$2-H930*Cars_fit!$C$2-I930*Cars_fit!$D$2-J930*Cars_fit!$E$2-K930*Cars_fit!$F$2)</f>
        <v>24.121389548122803</v>
      </c>
      <c r="Z930" s="211">
        <f>C930*Chls_fit!$B$2+D930*Chls_fit!$C$2+E930*Chls_fit!$D$2+F930*Chls_fit!$E$2+G930*Cars_fit!$B$2+H930*Cars_fit!$C$2+I930*Cars_fit!$D$2+J930*Cars_fit!$E$2+K930*Cars_fit!$F$2</f>
        <v>58.577584822038489</v>
      </c>
      <c r="AA930" s="213">
        <f>(B930-C930*Chls_fit!$B$2-D930*Chls_fit!$C$2-E930*Chls_fit!$D$2-F930*Chls_fit!$E$2)</f>
        <v>24.121389548122803</v>
      </c>
      <c r="AE930" s="36"/>
    </row>
    <row r="931" spans="1:31" x14ac:dyDescent="0.25">
      <c r="A931" s="18">
        <v>721.59999999997899</v>
      </c>
      <c r="B931" s="18">
        <f>single_sample!B931*1000000</f>
        <v>0.18003439781790201</v>
      </c>
      <c r="C931" s="62">
        <v>28</v>
      </c>
      <c r="D931" s="84">
        <v>8</v>
      </c>
      <c r="E931" s="88">
        <v>6</v>
      </c>
      <c r="F931" s="36">
        <v>11</v>
      </c>
      <c r="Y931" s="211">
        <f>(AA931-G931*Cars_fit!$B$2-H931*Cars_fit!$C$2-I931*Cars_fit!$D$2-J931*Cars_fit!$E$2-K931*Cars_fit!$F$2)</f>
        <v>-241.77577211923762</v>
      </c>
      <c r="Z931" s="211">
        <f>C931*Chls_fit!$B$2+D931*Chls_fit!$C$2+E931*Chls_fit!$D$2+F931*Chls_fit!$E$2+G931*Cars_fit!$B$2+H931*Cars_fit!$C$2+I931*Cars_fit!$D$2+J931*Cars_fit!$E$2+K931*Cars_fit!$F$2</f>
        <v>241.95580651705552</v>
      </c>
      <c r="AA931" s="213">
        <f>(B931-C931*Chls_fit!$B$2-D931*Chls_fit!$C$2-E931*Chls_fit!$D$2-F931*Chls_fit!$E$2)</f>
        <v>-241.77577211923762</v>
      </c>
      <c r="AE931" s="36"/>
    </row>
    <row r="932" spans="1:31" x14ac:dyDescent="0.25">
      <c r="A932" s="18">
        <v>721.99999999997897</v>
      </c>
      <c r="B932" s="18">
        <f>single_sample!B932*1000000</f>
        <v>-444.65687688807702</v>
      </c>
      <c r="C932" s="62">
        <v>22</v>
      </c>
      <c r="D932" s="84">
        <v>-16</v>
      </c>
      <c r="E932" s="88">
        <v>-6</v>
      </c>
      <c r="F932" s="36">
        <v>19</v>
      </c>
      <c r="Y932" s="211">
        <f>(AA932-G932*Cars_fit!$B$2-H932*Cars_fit!$C$2-I932*Cars_fit!$D$2-J932*Cars_fit!$E$2-K932*Cars_fit!$F$2)</f>
        <v>-490.62033669166698</v>
      </c>
      <c r="Z932" s="211">
        <f>C932*Chls_fit!$B$2+D932*Chls_fit!$C$2+E932*Chls_fit!$D$2+F932*Chls_fit!$E$2+G932*Cars_fit!$B$2+H932*Cars_fit!$C$2+I932*Cars_fit!$D$2+J932*Cars_fit!$E$2+K932*Cars_fit!$F$2</f>
        <v>45.963459803589949</v>
      </c>
      <c r="AA932" s="213">
        <f>(B932-C932*Chls_fit!$B$2-D932*Chls_fit!$C$2-E932*Chls_fit!$D$2-F932*Chls_fit!$E$2)</f>
        <v>-490.62033669166698</v>
      </c>
      <c r="AE932" s="36"/>
    </row>
    <row r="933" spans="1:31" x14ac:dyDescent="0.25">
      <c r="A933" s="18">
        <v>722.39999999997895</v>
      </c>
      <c r="B933" s="18">
        <f>single_sample!B933*1000000</f>
        <v>-431.46051655492198</v>
      </c>
      <c r="C933" s="62">
        <v>16</v>
      </c>
      <c r="D933" s="84">
        <v>-1</v>
      </c>
      <c r="E933" s="88">
        <v>2</v>
      </c>
      <c r="F933" s="36">
        <v>14</v>
      </c>
      <c r="Y933" s="211">
        <f>(AA933-G933*Cars_fit!$B$2-H933*Cars_fit!$C$2-I933*Cars_fit!$D$2-J933*Cars_fit!$E$2-K933*Cars_fit!$F$2)</f>
        <v>-538.59786760700467</v>
      </c>
      <c r="Z933" s="211">
        <f>C933*Chls_fit!$B$2+D933*Chls_fit!$C$2+E933*Chls_fit!$D$2+F933*Chls_fit!$E$2+G933*Cars_fit!$B$2+H933*Cars_fit!$C$2+I933*Cars_fit!$D$2+J933*Cars_fit!$E$2+K933*Cars_fit!$F$2</f>
        <v>107.13735105208262</v>
      </c>
      <c r="AA933" s="213">
        <f>(B933-C933*Chls_fit!$B$2-D933*Chls_fit!$C$2-E933*Chls_fit!$D$2-F933*Chls_fit!$E$2)</f>
        <v>-538.59786760700467</v>
      </c>
      <c r="AE933" s="36"/>
    </row>
    <row r="934" spans="1:31" x14ac:dyDescent="0.25">
      <c r="A934" s="18">
        <v>722.79999999997904</v>
      </c>
      <c r="B934" s="18">
        <f>single_sample!B934*1000000</f>
        <v>-268.98068765443298</v>
      </c>
      <c r="C934" s="62">
        <v>25</v>
      </c>
      <c r="D934" s="84">
        <v>-9</v>
      </c>
      <c r="E934" s="88">
        <v>10</v>
      </c>
      <c r="F934" s="36">
        <v>12</v>
      </c>
      <c r="Y934" s="211">
        <f>(AA934-G934*Cars_fit!$B$2-H934*Cars_fit!$C$2-I934*Cars_fit!$D$2-J934*Cars_fit!$E$2-K934*Cars_fit!$F$2)</f>
        <v>-384.06705123130865</v>
      </c>
      <c r="Z934" s="211">
        <f>C934*Chls_fit!$B$2+D934*Chls_fit!$C$2+E934*Chls_fit!$D$2+F934*Chls_fit!$E$2+G934*Cars_fit!$B$2+H934*Cars_fit!$C$2+I934*Cars_fit!$D$2+J934*Cars_fit!$E$2+K934*Cars_fit!$F$2</f>
        <v>115.08636357687567</v>
      </c>
      <c r="AA934" s="213">
        <f>(B934-C934*Chls_fit!$B$2-D934*Chls_fit!$C$2-E934*Chls_fit!$D$2-F934*Chls_fit!$E$2)</f>
        <v>-384.06705123130865</v>
      </c>
      <c r="AE934" s="36"/>
    </row>
    <row r="935" spans="1:31" x14ac:dyDescent="0.25">
      <c r="A935" s="18">
        <v>723.19999999997901</v>
      </c>
      <c r="B935" s="18">
        <f>single_sample!B935*1000000</f>
        <v>-705.45551539538098</v>
      </c>
      <c r="C935" s="62">
        <v>12</v>
      </c>
      <c r="D935" s="84">
        <v>-8</v>
      </c>
      <c r="E935" s="88">
        <v>38</v>
      </c>
      <c r="F935" s="36">
        <v>30</v>
      </c>
      <c r="Y935" s="211">
        <f>(AA935-G935*Cars_fit!$B$2-H935*Cars_fit!$C$2-I935*Cars_fit!$D$2-J935*Cars_fit!$E$2-K935*Cars_fit!$F$2)</f>
        <v>-776.92798422661497</v>
      </c>
      <c r="Z935" s="211">
        <f>C935*Chls_fit!$B$2+D935*Chls_fit!$C$2+E935*Chls_fit!$D$2+F935*Chls_fit!$E$2+G935*Cars_fit!$B$2+H935*Cars_fit!$C$2+I935*Cars_fit!$D$2+J935*Cars_fit!$E$2+K935*Cars_fit!$F$2</f>
        <v>71.472468831234025</v>
      </c>
      <c r="AA935" s="213">
        <f>(B935-C935*Chls_fit!$B$2-D935*Chls_fit!$C$2-E935*Chls_fit!$D$2-F935*Chls_fit!$E$2)</f>
        <v>-776.92798422661497</v>
      </c>
      <c r="AE935" s="36"/>
    </row>
    <row r="936" spans="1:31" x14ac:dyDescent="0.25">
      <c r="A936" s="18">
        <v>723.59999999997899</v>
      </c>
      <c r="B936" s="18">
        <f>single_sample!B936*1000000</f>
        <v>-378.07239000081603</v>
      </c>
      <c r="C936" s="62">
        <v>54</v>
      </c>
      <c r="D936" s="84">
        <v>-3</v>
      </c>
      <c r="E936" s="88">
        <v>36</v>
      </c>
      <c r="F936" s="36">
        <v>31</v>
      </c>
      <c r="Y936" s="211">
        <f>(AA936-G936*Cars_fit!$B$2-H936*Cars_fit!$C$2-I936*Cars_fit!$D$2-J936*Cars_fit!$E$2-K936*Cars_fit!$F$2)</f>
        <v>-747.31031460609256</v>
      </c>
      <c r="Z936" s="211">
        <f>C936*Chls_fit!$B$2+D936*Chls_fit!$C$2+E936*Chls_fit!$D$2+F936*Chls_fit!$E$2+G936*Cars_fit!$B$2+H936*Cars_fit!$C$2+I936*Cars_fit!$D$2+J936*Cars_fit!$E$2+K936*Cars_fit!$F$2</f>
        <v>369.23792460527659</v>
      </c>
      <c r="AA936" s="213">
        <f>(B936-C936*Chls_fit!$B$2-D936*Chls_fit!$C$2-E936*Chls_fit!$D$2-F936*Chls_fit!$E$2)</f>
        <v>-747.31031460609256</v>
      </c>
      <c r="AE936" s="36"/>
    </row>
    <row r="937" spans="1:31" x14ac:dyDescent="0.25">
      <c r="A937" s="18">
        <v>723.99999999997897</v>
      </c>
      <c r="B937" s="18">
        <f>single_sample!B937*1000000</f>
        <v>-261.49954855479399</v>
      </c>
      <c r="C937" s="62">
        <v>19</v>
      </c>
      <c r="D937" s="84">
        <v>-7</v>
      </c>
      <c r="E937" s="88">
        <v>5</v>
      </c>
      <c r="F937" s="36">
        <v>-8</v>
      </c>
      <c r="Y937" s="211">
        <f>(AA937-G937*Cars_fit!$B$2-H937*Cars_fit!$C$2-I937*Cars_fit!$D$2-J937*Cars_fit!$E$2-K937*Cars_fit!$F$2)</f>
        <v>-332.49196363730408</v>
      </c>
      <c r="Z937" s="211">
        <f>C937*Chls_fit!$B$2+D937*Chls_fit!$C$2+E937*Chls_fit!$D$2+F937*Chls_fit!$E$2+G937*Cars_fit!$B$2+H937*Cars_fit!$C$2+I937*Cars_fit!$D$2+J937*Cars_fit!$E$2+K937*Cars_fit!$F$2</f>
        <v>70.992415082510121</v>
      </c>
      <c r="AA937" s="213">
        <f>(B937-C937*Chls_fit!$B$2-D937*Chls_fit!$C$2-E937*Chls_fit!$D$2-F937*Chls_fit!$E$2)</f>
        <v>-332.49196363730408</v>
      </c>
      <c r="AE937" s="36"/>
    </row>
    <row r="938" spans="1:31" x14ac:dyDescent="0.25">
      <c r="A938" s="18">
        <v>724.39999999997895</v>
      </c>
      <c r="B938" s="18">
        <f>single_sample!B938*1000000</f>
        <v>-213.53216124408999</v>
      </c>
      <c r="C938" s="62">
        <v>8</v>
      </c>
      <c r="D938" s="84">
        <v>-8</v>
      </c>
      <c r="E938" s="88">
        <v>8</v>
      </c>
      <c r="F938" s="36">
        <v>37</v>
      </c>
      <c r="Y938" s="211">
        <f>(AA938-G938*Cars_fit!$B$2-H938*Cars_fit!$C$2-I938*Cars_fit!$D$2-J938*Cars_fit!$E$2-K938*Cars_fit!$F$2)</f>
        <v>-246.59727934094184</v>
      </c>
      <c r="Z938" s="211">
        <f>C938*Chls_fit!$B$2+D938*Chls_fit!$C$2+E938*Chls_fit!$D$2+F938*Chls_fit!$E$2+G938*Cars_fit!$B$2+H938*Cars_fit!$C$2+I938*Cars_fit!$D$2+J938*Cars_fit!$E$2+K938*Cars_fit!$F$2</f>
        <v>33.065118096851833</v>
      </c>
      <c r="AA938" s="213">
        <f>(B938-C938*Chls_fit!$B$2-D938*Chls_fit!$C$2-E938*Chls_fit!$D$2-F938*Chls_fit!$E$2)</f>
        <v>-246.59727934094184</v>
      </c>
      <c r="AE938" s="36"/>
    </row>
    <row r="939" spans="1:31" x14ac:dyDescent="0.25">
      <c r="A939" s="18">
        <v>724.79999999997904</v>
      </c>
      <c r="B939" s="18">
        <f>single_sample!B939*1000000</f>
        <v>-577.01855065945199</v>
      </c>
      <c r="C939" s="62">
        <v>13</v>
      </c>
      <c r="D939" s="84">
        <v>-4</v>
      </c>
      <c r="E939" s="88">
        <v>8</v>
      </c>
      <c r="F939" s="36">
        <v>20</v>
      </c>
      <c r="Y939" s="211">
        <f>(AA939-G939*Cars_fit!$B$2-H939*Cars_fit!$C$2-I939*Cars_fit!$D$2-J939*Cars_fit!$E$2-K939*Cars_fit!$F$2)</f>
        <v>-654.15512263741255</v>
      </c>
      <c r="Z939" s="211">
        <f>C939*Chls_fit!$B$2+D939*Chls_fit!$C$2+E939*Chls_fit!$D$2+F939*Chls_fit!$E$2+G939*Cars_fit!$B$2+H939*Cars_fit!$C$2+I939*Cars_fit!$D$2+J939*Cars_fit!$E$2+K939*Cars_fit!$F$2</f>
        <v>77.136571977960529</v>
      </c>
      <c r="AA939" s="213">
        <f>(B939-C939*Chls_fit!$B$2-D939*Chls_fit!$C$2-E939*Chls_fit!$D$2-F939*Chls_fit!$E$2)</f>
        <v>-654.15512263741255</v>
      </c>
      <c r="AE939" s="36"/>
    </row>
    <row r="940" spans="1:31" x14ac:dyDescent="0.25">
      <c r="A940" s="18">
        <v>725.19999999997901</v>
      </c>
      <c r="B940" s="18">
        <f>single_sample!B940*1000000</f>
        <v>-538.52596752813702</v>
      </c>
      <c r="C940" s="62">
        <v>1</v>
      </c>
      <c r="D940" s="84">
        <v>-25</v>
      </c>
      <c r="E940" s="88">
        <v>7</v>
      </c>
      <c r="F940" s="36">
        <v>22</v>
      </c>
      <c r="Y940" s="211">
        <f>(AA940-G940*Cars_fit!$B$2-H940*Cars_fit!$C$2-I940*Cars_fit!$D$2-J940*Cars_fit!$E$2-K940*Cars_fit!$F$2)</f>
        <v>-403.41104822763333</v>
      </c>
      <c r="Z940" s="211">
        <f>C940*Chls_fit!$B$2+D940*Chls_fit!$C$2+E940*Chls_fit!$D$2+F940*Chls_fit!$E$2+G940*Cars_fit!$B$2+H940*Cars_fit!$C$2+I940*Cars_fit!$D$2+J940*Cars_fit!$E$2+K940*Cars_fit!$F$2</f>
        <v>-135.11491930050363</v>
      </c>
      <c r="AA940" s="213">
        <f>(B940-C940*Chls_fit!$B$2-D940*Chls_fit!$C$2-E940*Chls_fit!$D$2-F940*Chls_fit!$E$2)</f>
        <v>-403.41104822763333</v>
      </c>
      <c r="AE940" s="36"/>
    </row>
    <row r="941" spans="1:31" x14ac:dyDescent="0.25">
      <c r="A941" s="18">
        <v>725.59999999997899</v>
      </c>
      <c r="B941" s="18">
        <f>single_sample!B941*1000000</f>
        <v>-533.84782302519102</v>
      </c>
      <c r="C941" s="62">
        <v>1</v>
      </c>
      <c r="D941" s="84">
        <v>-38</v>
      </c>
      <c r="E941" s="88">
        <v>1</v>
      </c>
      <c r="F941" s="36">
        <v>-16</v>
      </c>
      <c r="Y941" s="211">
        <f>(AA941-G941*Cars_fit!$B$2-H941*Cars_fit!$C$2-I941*Cars_fit!$D$2-J941*Cars_fit!$E$2-K941*Cars_fit!$F$2)</f>
        <v>-279.30328925862091</v>
      </c>
      <c r="Z941" s="211">
        <f>C941*Chls_fit!$B$2+D941*Chls_fit!$C$2+E941*Chls_fit!$D$2+F941*Chls_fit!$E$2+G941*Cars_fit!$B$2+H941*Cars_fit!$C$2+I941*Cars_fit!$D$2+J941*Cars_fit!$E$2+K941*Cars_fit!$F$2</f>
        <v>-254.54453376657011</v>
      </c>
      <c r="AA941" s="213">
        <f>(B941-C941*Chls_fit!$B$2-D941*Chls_fit!$C$2-E941*Chls_fit!$D$2-F941*Chls_fit!$E$2)</f>
        <v>-279.30328925862091</v>
      </c>
      <c r="AE941" s="36"/>
    </row>
    <row r="942" spans="1:31" x14ac:dyDescent="0.25">
      <c r="A942" s="18">
        <v>725.99999999997897</v>
      </c>
      <c r="B942" s="18">
        <f>single_sample!B942*1000000</f>
        <v>-606.56749300758497</v>
      </c>
      <c r="C942" s="62">
        <v>-7</v>
      </c>
      <c r="D942" s="84">
        <v>-33</v>
      </c>
      <c r="E942" s="88">
        <v>0</v>
      </c>
      <c r="F942" s="36">
        <v>4</v>
      </c>
      <c r="Y942" s="211">
        <f>(AA942-G942*Cars_fit!$B$2-H942*Cars_fit!$C$2-I942*Cars_fit!$D$2-J942*Cars_fit!$E$2-K942*Cars_fit!$F$2)</f>
        <v>-349.6575024371478</v>
      </c>
      <c r="Z942" s="211">
        <f>C942*Chls_fit!$B$2+D942*Chls_fit!$C$2+E942*Chls_fit!$D$2+F942*Chls_fit!$E$2+G942*Cars_fit!$B$2+H942*Cars_fit!$C$2+I942*Cars_fit!$D$2+J942*Cars_fit!$E$2+K942*Cars_fit!$F$2</f>
        <v>-256.90999057043717</v>
      </c>
      <c r="AA942" s="213">
        <f>(B942-C942*Chls_fit!$B$2-D942*Chls_fit!$C$2-E942*Chls_fit!$D$2-F942*Chls_fit!$E$2)</f>
        <v>-349.6575024371478</v>
      </c>
      <c r="AE942" s="36"/>
    </row>
    <row r="943" spans="1:31" x14ac:dyDescent="0.25">
      <c r="A943" s="18">
        <v>726.39999999997895</v>
      </c>
      <c r="B943" s="18">
        <f>single_sample!B943*1000000</f>
        <v>-786.514479295103</v>
      </c>
      <c r="C943" s="62">
        <v>-7</v>
      </c>
      <c r="D943" s="84">
        <v>-33</v>
      </c>
      <c r="E943" s="88">
        <v>-2</v>
      </c>
      <c r="F943" s="36">
        <v>5</v>
      </c>
      <c r="Y943" s="211">
        <f>(AA943-G943*Cars_fit!$B$2-H943*Cars_fit!$C$2-I943*Cars_fit!$D$2-J943*Cars_fit!$E$2-K943*Cars_fit!$F$2)</f>
        <v>-529.15963180679523</v>
      </c>
      <c r="Z943" s="211">
        <f>C943*Chls_fit!$B$2+D943*Chls_fit!$C$2+E943*Chls_fit!$D$2+F943*Chls_fit!$E$2+G943*Cars_fit!$B$2+H943*Cars_fit!$C$2+I943*Cars_fit!$D$2+J943*Cars_fit!$E$2+K943*Cars_fit!$F$2</f>
        <v>-257.35484748830777</v>
      </c>
      <c r="AA943" s="213">
        <f>(B943-C943*Chls_fit!$B$2-D943*Chls_fit!$C$2-E943*Chls_fit!$D$2-F943*Chls_fit!$E$2)</f>
        <v>-529.15963180679523</v>
      </c>
      <c r="AE943" s="36"/>
    </row>
    <row r="944" spans="1:31" x14ac:dyDescent="0.25">
      <c r="A944" s="18">
        <v>726.79999999997904</v>
      </c>
      <c r="B944" s="18">
        <f>single_sample!B944*1000000</f>
        <v>-506.88850571617007</v>
      </c>
      <c r="C944" s="62">
        <v>26</v>
      </c>
      <c r="D944" s="84">
        <v>-24</v>
      </c>
      <c r="E944" s="88">
        <v>12</v>
      </c>
      <c r="F944" s="36">
        <v>1</v>
      </c>
      <c r="Y944" s="211">
        <f>(AA944-G944*Cars_fit!$B$2-H944*Cars_fit!$C$2-I944*Cars_fit!$D$2-J944*Cars_fit!$E$2-K944*Cars_fit!$F$2)</f>
        <v>-522.55105045493781</v>
      </c>
      <c r="Z944" s="211">
        <f>C944*Chls_fit!$B$2+D944*Chls_fit!$C$2+E944*Chls_fit!$D$2+F944*Chls_fit!$E$2+G944*Cars_fit!$B$2+H944*Cars_fit!$C$2+I944*Cars_fit!$D$2+J944*Cars_fit!$E$2+K944*Cars_fit!$F$2</f>
        <v>15.662544738767826</v>
      </c>
      <c r="AA944" s="213">
        <f>(B944-C944*Chls_fit!$B$2-D944*Chls_fit!$C$2-E944*Chls_fit!$D$2-F944*Chls_fit!$E$2)</f>
        <v>-522.55105045493781</v>
      </c>
      <c r="AE944" s="36"/>
    </row>
    <row r="945" spans="1:31" x14ac:dyDescent="0.25">
      <c r="A945" s="18">
        <v>727.19999999997901</v>
      </c>
      <c r="B945" s="18">
        <f>single_sample!B945*1000000</f>
        <v>-813.12276742604195</v>
      </c>
      <c r="C945" s="62">
        <v>1</v>
      </c>
      <c r="D945" s="84">
        <v>-37</v>
      </c>
      <c r="E945" s="88">
        <v>-10</v>
      </c>
      <c r="F945" s="36">
        <v>11</v>
      </c>
      <c r="Y945" s="211">
        <f>(AA945-G945*Cars_fit!$B$2-H945*Cars_fit!$C$2-I945*Cars_fit!$D$2-J945*Cars_fit!$E$2-K945*Cars_fit!$F$2)</f>
        <v>-580.00442371205349</v>
      </c>
      <c r="Z945" s="211">
        <f>C945*Chls_fit!$B$2+D945*Chls_fit!$C$2+E945*Chls_fit!$D$2+F945*Chls_fit!$E$2+G945*Cars_fit!$B$2+H945*Cars_fit!$C$2+I945*Cars_fit!$D$2+J945*Cars_fit!$E$2+K945*Cars_fit!$F$2</f>
        <v>-233.11834371398854</v>
      </c>
      <c r="AA945" s="213">
        <f>(B945-C945*Chls_fit!$B$2-D945*Chls_fit!$C$2-E945*Chls_fit!$D$2-F945*Chls_fit!$E$2)</f>
        <v>-580.00442371205349</v>
      </c>
      <c r="AE945" s="36"/>
    </row>
    <row r="946" spans="1:31" x14ac:dyDescent="0.25">
      <c r="A946" s="18">
        <v>727.59999999997899</v>
      </c>
      <c r="B946" s="18">
        <f>single_sample!B946*1000000</f>
        <v>-1094.51461869697</v>
      </c>
      <c r="C946" s="62">
        <v>8</v>
      </c>
      <c r="D946" s="84">
        <v>-43</v>
      </c>
      <c r="E946" s="88">
        <v>23</v>
      </c>
      <c r="F946" s="36">
        <v>15</v>
      </c>
      <c r="Y946" s="211">
        <f>(AA946-G946*Cars_fit!$B$2-H946*Cars_fit!$C$2-I946*Cars_fit!$D$2-J946*Cars_fit!$E$2-K946*Cars_fit!$F$2)</f>
        <v>-890.25969179291576</v>
      </c>
      <c r="Z946" s="211">
        <f>C946*Chls_fit!$B$2+D946*Chls_fit!$C$2+E946*Chls_fit!$D$2+F946*Chls_fit!$E$2+G946*Cars_fit!$B$2+H946*Cars_fit!$C$2+I946*Cars_fit!$D$2+J946*Cars_fit!$E$2+K946*Cars_fit!$F$2</f>
        <v>-204.25492690405432</v>
      </c>
      <c r="AA946" s="213">
        <f>(B946-C946*Chls_fit!$B$2-D946*Chls_fit!$C$2-E946*Chls_fit!$D$2-F946*Chls_fit!$E$2)</f>
        <v>-890.25969179291576</v>
      </c>
      <c r="AE946" s="36"/>
    </row>
    <row r="947" spans="1:31" x14ac:dyDescent="0.25">
      <c r="A947" s="18">
        <v>727.99999999997897</v>
      </c>
      <c r="B947" s="18">
        <f>single_sample!B947*1000000</f>
        <v>-687.61335089764293</v>
      </c>
      <c r="C947" s="62">
        <v>4</v>
      </c>
      <c r="D947" s="84">
        <v>-40</v>
      </c>
      <c r="E947" s="88">
        <v>-22</v>
      </c>
      <c r="F947" s="36">
        <v>10</v>
      </c>
      <c r="Y947" s="211">
        <f>(AA947-G947*Cars_fit!$B$2-H947*Cars_fit!$C$2-I947*Cars_fit!$D$2-J947*Cars_fit!$E$2-K947*Cars_fit!$F$2)</f>
        <v>-445.52171410837877</v>
      </c>
      <c r="Z947" s="211">
        <f>C947*Chls_fit!$B$2+D947*Chls_fit!$C$2+E947*Chls_fit!$D$2+F947*Chls_fit!$E$2+G947*Cars_fit!$B$2+H947*Cars_fit!$C$2+I947*Cars_fit!$D$2+J947*Cars_fit!$E$2+K947*Cars_fit!$F$2</f>
        <v>-242.09163678926416</v>
      </c>
      <c r="AA947" s="213">
        <f>(B947-C947*Chls_fit!$B$2-D947*Chls_fit!$C$2-E947*Chls_fit!$D$2-F947*Chls_fit!$E$2)</f>
        <v>-445.52171410837877</v>
      </c>
      <c r="AE947" s="36"/>
    </row>
    <row r="948" spans="1:31" x14ac:dyDescent="0.25">
      <c r="A948" s="18">
        <v>728.39999999997804</v>
      </c>
      <c r="B948" s="18">
        <f>single_sample!B948*1000000</f>
        <v>-713.68653706571297</v>
      </c>
      <c r="C948" s="62">
        <v>-32</v>
      </c>
      <c r="D948" s="84">
        <v>-63</v>
      </c>
      <c r="E948" s="88">
        <v>-20</v>
      </c>
      <c r="F948" s="36">
        <v>6</v>
      </c>
      <c r="Y948" s="211">
        <f>(AA948-G948*Cars_fit!$B$2-H948*Cars_fit!$C$2-I948*Cars_fit!$D$2-J948*Cars_fit!$E$2-K948*Cars_fit!$F$2)</f>
        <v>-91.584775372181213</v>
      </c>
      <c r="Z948" s="211">
        <f>C948*Chls_fit!$B$2+D948*Chls_fit!$C$2+E948*Chls_fit!$D$2+F948*Chls_fit!$E$2+G948*Cars_fit!$B$2+H948*Cars_fit!$C$2+I948*Cars_fit!$D$2+J948*Cars_fit!$E$2+K948*Cars_fit!$F$2</f>
        <v>-622.10176169353178</v>
      </c>
      <c r="AA948" s="213">
        <f>(B948-C948*Chls_fit!$B$2-D948*Chls_fit!$C$2-E948*Chls_fit!$D$2-F948*Chls_fit!$E$2)</f>
        <v>-91.584775372181213</v>
      </c>
      <c r="AE948" s="36"/>
    </row>
    <row r="949" spans="1:31" x14ac:dyDescent="0.25">
      <c r="A949" s="18">
        <v>728.79999999997801</v>
      </c>
      <c r="B949" s="18">
        <f>single_sample!B949*1000000</f>
        <v>-987.94752043612311</v>
      </c>
      <c r="C949" s="62">
        <v>-34</v>
      </c>
      <c r="D949" s="84">
        <v>-54</v>
      </c>
      <c r="E949" s="88">
        <v>-49</v>
      </c>
      <c r="F949" s="36">
        <v>1</v>
      </c>
      <c r="Y949" s="211">
        <f>(AA949-G949*Cars_fit!$B$2-H949*Cars_fit!$C$2-I949*Cars_fit!$D$2-J949*Cars_fit!$E$2-K949*Cars_fit!$F$2)</f>
        <v>-389.91119990568012</v>
      </c>
      <c r="Z949" s="211">
        <f>C949*Chls_fit!$B$2+D949*Chls_fit!$C$2+E949*Chls_fit!$D$2+F949*Chls_fit!$E$2+G949*Cars_fit!$B$2+H949*Cars_fit!$C$2+I949*Cars_fit!$D$2+J949*Cars_fit!$E$2+K949*Cars_fit!$F$2</f>
        <v>-598.03632053044305</v>
      </c>
      <c r="AA949" s="213">
        <f>(B949-C949*Chls_fit!$B$2-D949*Chls_fit!$C$2-E949*Chls_fit!$D$2-F949*Chls_fit!$E$2)</f>
        <v>-389.91119990568012</v>
      </c>
      <c r="AE949" s="36"/>
    </row>
    <row r="950" spans="1:31" x14ac:dyDescent="0.25">
      <c r="A950" s="18">
        <v>729.19999999997799</v>
      </c>
      <c r="B950" s="18">
        <f>single_sample!B950*1000000</f>
        <v>-971.16071765523395</v>
      </c>
      <c r="C950" s="62">
        <v>-32</v>
      </c>
      <c r="D950" s="84">
        <v>-50</v>
      </c>
      <c r="E950" s="88">
        <v>-1</v>
      </c>
      <c r="F950" s="36">
        <v>-2</v>
      </c>
      <c r="Y950" s="211">
        <f>(AA950-G950*Cars_fit!$B$2-H950*Cars_fit!$C$2-I950*Cars_fit!$D$2-J950*Cars_fit!$E$2-K950*Cars_fit!$F$2)</f>
        <v>-439.53954703688464</v>
      </c>
      <c r="Z950" s="211">
        <f>C950*Chls_fit!$B$2+D950*Chls_fit!$C$2+E950*Chls_fit!$D$2+F950*Chls_fit!$E$2+G950*Cars_fit!$B$2+H950*Cars_fit!$C$2+I950*Cars_fit!$D$2+J950*Cars_fit!$E$2+K950*Cars_fit!$F$2</f>
        <v>-531.62117061834931</v>
      </c>
      <c r="AA950" s="213">
        <f>(B950-C950*Chls_fit!$B$2-D950*Chls_fit!$C$2-E950*Chls_fit!$D$2-F950*Chls_fit!$E$2)</f>
        <v>-439.53954703688464</v>
      </c>
      <c r="AE950" s="36"/>
    </row>
    <row r="951" spans="1:31" x14ac:dyDescent="0.25">
      <c r="A951" s="18">
        <v>729.59999999997797</v>
      </c>
      <c r="B951" s="18">
        <f>single_sample!B951*1000000</f>
        <v>-972.09778774290999</v>
      </c>
      <c r="C951" s="62">
        <v>-24</v>
      </c>
      <c r="D951" s="84">
        <v>-68</v>
      </c>
      <c r="E951" s="88">
        <v>-7</v>
      </c>
      <c r="F951" s="36">
        <v>-24</v>
      </c>
      <c r="Y951" s="211">
        <f>(AA951-G951*Cars_fit!$B$2-H951*Cars_fit!$C$2-I951*Cars_fit!$D$2-J951*Cars_fit!$E$2-K951*Cars_fit!$F$2)</f>
        <v>-351.80626047621138</v>
      </c>
      <c r="Z951" s="211">
        <f>C951*Chls_fit!$B$2+D951*Chls_fit!$C$2+E951*Chls_fit!$D$2+F951*Chls_fit!$E$2+G951*Cars_fit!$B$2+H951*Cars_fit!$C$2+I951*Cars_fit!$D$2+J951*Cars_fit!$E$2+K951*Cars_fit!$F$2</f>
        <v>-620.29152726669849</v>
      </c>
      <c r="AA951" s="213">
        <f>(B951-C951*Chls_fit!$B$2-D951*Chls_fit!$C$2-E951*Chls_fit!$D$2-F951*Chls_fit!$E$2)</f>
        <v>-351.80626047621138</v>
      </c>
      <c r="AE951" s="36"/>
    </row>
    <row r="952" spans="1:31" x14ac:dyDescent="0.25">
      <c r="A952" s="18">
        <v>729.99999999997794</v>
      </c>
      <c r="B952" s="18">
        <f>single_sample!B952*1000000</f>
        <v>-1245.08761915325</v>
      </c>
      <c r="C952" s="62">
        <v>-3</v>
      </c>
      <c r="D952" s="84">
        <v>-75</v>
      </c>
      <c r="E952" s="88">
        <v>-18</v>
      </c>
      <c r="F952" s="36">
        <v>-27</v>
      </c>
      <c r="Y952" s="211">
        <f>(AA952-G952*Cars_fit!$B$2-H952*Cars_fit!$C$2-I952*Cars_fit!$D$2-J952*Cars_fit!$E$2-K952*Cars_fit!$F$2)</f>
        <v>-702.45426331180772</v>
      </c>
      <c r="Z952" s="211">
        <f>C952*Chls_fit!$B$2+D952*Chls_fit!$C$2+E952*Chls_fit!$D$2+F952*Chls_fit!$E$2+G952*Cars_fit!$B$2+H952*Cars_fit!$C$2+I952*Cars_fit!$D$2+J952*Cars_fit!$E$2+K952*Cars_fit!$F$2</f>
        <v>-542.63335584144238</v>
      </c>
      <c r="AA952" s="213">
        <f>(B952-C952*Chls_fit!$B$2-D952*Chls_fit!$C$2-E952*Chls_fit!$D$2-F952*Chls_fit!$E$2)</f>
        <v>-702.45426331180772</v>
      </c>
      <c r="AE952" s="36"/>
    </row>
    <row r="953" spans="1:31" x14ac:dyDescent="0.25">
      <c r="A953" s="18">
        <v>730.39999999997804</v>
      </c>
      <c r="B953" s="18">
        <f>single_sample!B953*1000000</f>
        <v>-775.34976453306103</v>
      </c>
      <c r="C953" s="62">
        <v>-38</v>
      </c>
      <c r="D953" s="84">
        <v>-85</v>
      </c>
      <c r="E953" s="88">
        <v>-37</v>
      </c>
      <c r="F953" s="36">
        <v>-46</v>
      </c>
      <c r="Y953" s="211">
        <f>(AA953-G953*Cars_fit!$B$2-H953*Cars_fit!$C$2-I953*Cars_fit!$D$2-J953*Cars_fit!$E$2-K953*Cars_fit!$F$2)</f>
        <v>81.153277414165046</v>
      </c>
      <c r="Z953" s="211">
        <f>C953*Chls_fit!$B$2+D953*Chls_fit!$C$2+E953*Chls_fit!$D$2+F953*Chls_fit!$E$2+G953*Cars_fit!$B$2+H953*Cars_fit!$C$2+I953*Cars_fit!$D$2+J953*Cars_fit!$E$2+K953*Cars_fit!$F$2</f>
        <v>-856.50304194722605</v>
      </c>
      <c r="AA953" s="213">
        <f>(B953-C953*Chls_fit!$B$2-D953*Chls_fit!$C$2-E953*Chls_fit!$D$2-F953*Chls_fit!$E$2)</f>
        <v>81.153277414165046</v>
      </c>
      <c r="AE953" s="36"/>
    </row>
    <row r="954" spans="1:31" x14ac:dyDescent="0.25">
      <c r="A954" s="18">
        <v>730.79999999997801</v>
      </c>
      <c r="B954" s="18">
        <f>single_sample!B954*1000000</f>
        <v>-1115.2629342873402</v>
      </c>
      <c r="C954" s="62">
        <v>-17</v>
      </c>
      <c r="D954" s="84">
        <v>-83</v>
      </c>
      <c r="E954" s="88">
        <v>-3</v>
      </c>
      <c r="F954" s="36">
        <v>-17</v>
      </c>
      <c r="Y954" s="211">
        <f>(AA954-G954*Cars_fit!$B$2-H954*Cars_fit!$C$2-I954*Cars_fit!$D$2-J954*Cars_fit!$E$2-K954*Cars_fit!$F$2)</f>
        <v>-449.23682734733961</v>
      </c>
      <c r="Z954" s="211">
        <f>C954*Chls_fit!$B$2+D954*Chls_fit!$C$2+E954*Chls_fit!$D$2+F954*Chls_fit!$E$2+G954*Cars_fit!$B$2+H954*Cars_fit!$C$2+I954*Cars_fit!$D$2+J954*Cars_fit!$E$2+K954*Cars_fit!$F$2</f>
        <v>-666.02610694000043</v>
      </c>
      <c r="AA954" s="213">
        <f>(B954-C954*Chls_fit!$B$2-D954*Chls_fit!$C$2-E954*Chls_fit!$D$2-F954*Chls_fit!$E$2)</f>
        <v>-449.23682734733961</v>
      </c>
      <c r="AE954" s="36"/>
    </row>
    <row r="955" spans="1:31" x14ac:dyDescent="0.25">
      <c r="A955" s="18">
        <v>731.19999999997799</v>
      </c>
      <c r="B955" s="18">
        <f>single_sample!B955*1000000</f>
        <v>-933.84373264245096</v>
      </c>
      <c r="C955" s="62">
        <v>-5</v>
      </c>
      <c r="D955" s="84">
        <v>-91</v>
      </c>
      <c r="E955" s="88">
        <v>13</v>
      </c>
      <c r="F955" s="36">
        <v>-16</v>
      </c>
      <c r="Y955" s="211">
        <f>(AA955-G955*Cars_fit!$B$2-H955*Cars_fit!$C$2-I955*Cars_fit!$D$2-J955*Cars_fit!$E$2-K955*Cars_fit!$F$2)</f>
        <v>-302.1530295945326</v>
      </c>
      <c r="Z955" s="211">
        <f>C955*Chls_fit!$B$2+D955*Chls_fit!$C$2+E955*Chls_fit!$D$2+F955*Chls_fit!$E$2+G955*Cars_fit!$B$2+H955*Cars_fit!$C$2+I955*Cars_fit!$D$2+J955*Cars_fit!$E$2+K955*Cars_fit!$F$2</f>
        <v>-631.6907030479183</v>
      </c>
      <c r="AA955" s="213">
        <f>(B955-C955*Chls_fit!$B$2-D955*Chls_fit!$C$2-E955*Chls_fit!$D$2-F955*Chls_fit!$E$2)</f>
        <v>-302.1530295945326</v>
      </c>
      <c r="AE955" s="36"/>
    </row>
    <row r="956" spans="1:31" x14ac:dyDescent="0.25">
      <c r="A956" s="18">
        <v>731.59999999997797</v>
      </c>
      <c r="B956" s="18">
        <f>single_sample!B956*1000000</f>
        <v>-549.17321791833501</v>
      </c>
      <c r="C956" s="35">
        <v>8</v>
      </c>
      <c r="D956" s="84">
        <v>-97</v>
      </c>
      <c r="E956" s="87">
        <v>26</v>
      </c>
      <c r="F956" s="36">
        <v>-45</v>
      </c>
      <c r="Y956" s="211">
        <f>(AA956-G956*Cars_fit!$B$2-H956*Cars_fit!$C$2-I956*Cars_fit!$D$2-J956*Cars_fit!$E$2-K956*Cars_fit!$F$2)</f>
        <v>54.835895457411567</v>
      </c>
      <c r="Z956" s="211">
        <f>C956*Chls_fit!$B$2+D956*Chls_fit!$C$2+E956*Chls_fit!$D$2+F956*Chls_fit!$E$2+G956*Cars_fit!$B$2+H956*Cars_fit!$C$2+I956*Cars_fit!$D$2+J956*Cars_fit!$E$2+K956*Cars_fit!$F$2</f>
        <v>-604.00911337574667</v>
      </c>
      <c r="AA956" s="213">
        <f>(B956-C956*Chls_fit!$B$2-D956*Chls_fit!$C$2-E956*Chls_fit!$D$2-F956*Chls_fit!$E$2)</f>
        <v>54.835895457411567</v>
      </c>
      <c r="AE956" s="36"/>
    </row>
    <row r="957" spans="1:31" x14ac:dyDescent="0.25">
      <c r="A957" s="18">
        <v>731.99999999997794</v>
      </c>
      <c r="B957" s="18">
        <f>single_sample!B957*1000000</f>
        <v>-1265.1660686663402</v>
      </c>
      <c r="C957" s="62">
        <v>-17</v>
      </c>
      <c r="D957" s="84">
        <v>-116</v>
      </c>
      <c r="E957" s="88">
        <v>-12</v>
      </c>
      <c r="F957" s="36">
        <v>-31</v>
      </c>
      <c r="Y957" s="211">
        <f>(AA957-G957*Cars_fit!$B$2-H957*Cars_fit!$C$2-I957*Cars_fit!$D$2-J957*Cars_fit!$E$2-K957*Cars_fit!$F$2)</f>
        <v>-366.34116427270027</v>
      </c>
      <c r="Z957" s="211">
        <f>C957*Chls_fit!$B$2+D957*Chls_fit!$C$2+E957*Chls_fit!$D$2+F957*Chls_fit!$E$2+G957*Cars_fit!$B$2+H957*Cars_fit!$C$2+I957*Cars_fit!$D$2+J957*Cars_fit!$E$2+K957*Cars_fit!$F$2</f>
        <v>-898.82490439363994</v>
      </c>
      <c r="AA957" s="213">
        <f>(B957-C957*Chls_fit!$B$2-D957*Chls_fit!$C$2-E957*Chls_fit!$D$2-F957*Chls_fit!$E$2)</f>
        <v>-366.34116427270027</v>
      </c>
      <c r="AE957" s="36"/>
    </row>
    <row r="958" spans="1:31" x14ac:dyDescent="0.25">
      <c r="A958" s="18">
        <v>732.39999999997804</v>
      </c>
      <c r="B958" s="18">
        <f>single_sample!B958*1000000</f>
        <v>-1487.50616793572</v>
      </c>
      <c r="C958" s="62">
        <v>-13</v>
      </c>
      <c r="D958" s="84">
        <v>-119</v>
      </c>
      <c r="E958" s="88">
        <v>2</v>
      </c>
      <c r="F958" s="36">
        <v>-54</v>
      </c>
      <c r="Y958" s="211">
        <f>(AA958-G958*Cars_fit!$B$2-H958*Cars_fit!$C$2-I958*Cars_fit!$D$2-J958*Cars_fit!$E$2-K958*Cars_fit!$F$2)</f>
        <v>-584.55773395899496</v>
      </c>
      <c r="Z958" s="211">
        <f>C958*Chls_fit!$B$2+D958*Chls_fit!$C$2+E958*Chls_fit!$D$2+F958*Chls_fit!$E$2+G958*Cars_fit!$B$2+H958*Cars_fit!$C$2+I958*Cars_fit!$D$2+J958*Cars_fit!$E$2+K958*Cars_fit!$F$2</f>
        <v>-902.94843397672503</v>
      </c>
      <c r="AA958" s="213">
        <f>(B958-C958*Chls_fit!$B$2-D958*Chls_fit!$C$2-E958*Chls_fit!$D$2-F958*Chls_fit!$E$2)</f>
        <v>-584.55773395899496</v>
      </c>
      <c r="AE958" s="36"/>
    </row>
    <row r="959" spans="1:31" x14ac:dyDescent="0.25">
      <c r="A959" s="18">
        <v>732.79999999997801</v>
      </c>
      <c r="B959" s="18">
        <f>single_sample!B959*1000000</f>
        <v>-1708.4496458808899</v>
      </c>
      <c r="C959" s="62">
        <v>-18</v>
      </c>
      <c r="D959" s="84">
        <v>-128</v>
      </c>
      <c r="E959" s="88">
        <v>8</v>
      </c>
      <c r="F959" s="36">
        <v>-70</v>
      </c>
      <c r="Y959" s="211">
        <f>(AA959-G959*Cars_fit!$B$2-H959*Cars_fit!$C$2-I959*Cars_fit!$D$2-J959*Cars_fit!$E$2-K959*Cars_fit!$F$2)</f>
        <v>-705.87186352980768</v>
      </c>
      <c r="Z959" s="211">
        <f>C959*Chls_fit!$B$2+D959*Chls_fit!$C$2+E959*Chls_fit!$D$2+F959*Chls_fit!$E$2+G959*Cars_fit!$B$2+H959*Cars_fit!$C$2+I959*Cars_fit!$D$2+J959*Cars_fit!$E$2+K959*Cars_fit!$F$2</f>
        <v>-1002.5777823510821</v>
      </c>
      <c r="AA959" s="213">
        <f>(B959-C959*Chls_fit!$B$2-D959*Chls_fit!$C$2-E959*Chls_fit!$D$2-F959*Chls_fit!$E$2)</f>
        <v>-705.87186352980768</v>
      </c>
      <c r="AE959" s="36"/>
    </row>
    <row r="960" spans="1:31" x14ac:dyDescent="0.25">
      <c r="A960" s="18">
        <v>733.19999999997799</v>
      </c>
      <c r="B960" s="18">
        <f>single_sample!B960*1000000</f>
        <v>-994.80647584640496</v>
      </c>
      <c r="C960" s="35">
        <v>-5</v>
      </c>
      <c r="D960" s="84">
        <v>-120</v>
      </c>
      <c r="E960" s="87">
        <v>4</v>
      </c>
      <c r="F960" s="36">
        <v>-66</v>
      </c>
      <c r="Y960" s="211">
        <f>(AA960-G960*Cars_fit!$B$2-H960*Cars_fit!$C$2-I960*Cars_fit!$D$2-J960*Cars_fit!$E$2-K960*Cars_fit!$F$2)</f>
        <v>-127.46548927847273</v>
      </c>
      <c r="Z960" s="211">
        <f>C960*Chls_fit!$B$2+D960*Chls_fit!$C$2+E960*Chls_fit!$D$2+F960*Chls_fit!$E$2+G960*Cars_fit!$B$2+H960*Cars_fit!$C$2+I960*Cars_fit!$D$2+J960*Cars_fit!$E$2+K960*Cars_fit!$F$2</f>
        <v>-867.34098656793219</v>
      </c>
      <c r="AA960" s="213">
        <f>(B960-C960*Chls_fit!$B$2-D960*Chls_fit!$C$2-E960*Chls_fit!$D$2-F960*Chls_fit!$E$2)</f>
        <v>-127.46548927847273</v>
      </c>
      <c r="AE960" s="36"/>
    </row>
    <row r="961" spans="1:31" x14ac:dyDescent="0.25">
      <c r="A961" s="18">
        <v>733.59999999997797</v>
      </c>
      <c r="B961" s="18">
        <f>single_sample!B961*1000000</f>
        <v>-1462.9578084244499</v>
      </c>
      <c r="C961" s="62">
        <v>-4</v>
      </c>
      <c r="D961" s="84">
        <v>-127</v>
      </c>
      <c r="E961" s="88">
        <v>14</v>
      </c>
      <c r="F961" s="36">
        <v>-64</v>
      </c>
      <c r="Y961" s="211">
        <f>(AA961-G961*Cars_fit!$B$2-H961*Cars_fit!$C$2-I961*Cars_fit!$D$2-J961*Cars_fit!$E$2-K961*Cars_fit!$F$2)</f>
        <v>-564.01155498187268</v>
      </c>
      <c r="Z961" s="211">
        <f>C961*Chls_fit!$B$2+D961*Chls_fit!$C$2+E961*Chls_fit!$D$2+F961*Chls_fit!$E$2+G961*Cars_fit!$B$2+H961*Cars_fit!$C$2+I961*Cars_fit!$D$2+J961*Cars_fit!$E$2+K961*Cars_fit!$F$2</f>
        <v>-898.94625344257713</v>
      </c>
      <c r="AA961" s="213">
        <f>(B961-C961*Chls_fit!$B$2-D961*Chls_fit!$C$2-E961*Chls_fit!$D$2-F961*Chls_fit!$E$2)</f>
        <v>-564.01155498187268</v>
      </c>
      <c r="AE961" s="36"/>
    </row>
    <row r="962" spans="1:31" x14ac:dyDescent="0.25">
      <c r="A962" s="18">
        <v>733.99999999997794</v>
      </c>
      <c r="B962" s="18">
        <f>single_sample!B962*1000000</f>
        <v>-963.52202619413504</v>
      </c>
      <c r="C962" s="35">
        <v>-18</v>
      </c>
      <c r="D962" s="84">
        <v>-137</v>
      </c>
      <c r="E962" s="87">
        <v>23</v>
      </c>
      <c r="F962" s="36">
        <v>-67</v>
      </c>
      <c r="Y962" s="211">
        <f>(AA962-G962*Cars_fit!$B$2-H962*Cars_fit!$C$2-I962*Cars_fit!$D$2-J962*Cars_fit!$E$2-K962*Cars_fit!$F$2)</f>
        <v>86.13289908361358</v>
      </c>
      <c r="Z962" s="211">
        <f>C962*Chls_fit!$B$2+D962*Chls_fit!$C$2+E962*Chls_fit!$D$2+F962*Chls_fit!$E$2+G962*Cars_fit!$B$2+H962*Cars_fit!$C$2+I962*Cars_fit!$D$2+J962*Cars_fit!$E$2+K962*Cars_fit!$F$2</f>
        <v>-1049.6549252777486</v>
      </c>
      <c r="AA962" s="213">
        <f>(B962-C962*Chls_fit!$B$2-D962*Chls_fit!$C$2-E962*Chls_fit!$D$2-F962*Chls_fit!$E$2)</f>
        <v>86.13289908361358</v>
      </c>
      <c r="AE962" s="36"/>
    </row>
    <row r="963" spans="1:31" x14ac:dyDescent="0.25">
      <c r="A963" s="18">
        <v>734.39999999997804</v>
      </c>
      <c r="B963" s="18">
        <f>single_sample!B963*1000000</f>
        <v>-1345.0669470160899</v>
      </c>
      <c r="C963" s="35">
        <v>-16</v>
      </c>
      <c r="D963" s="84">
        <v>-142</v>
      </c>
      <c r="E963" s="87">
        <v>0</v>
      </c>
      <c r="F963" s="36">
        <v>-94</v>
      </c>
      <c r="Y963" s="211">
        <f>(AA963-G963*Cars_fit!$B$2-H963*Cars_fit!$C$2-I963*Cars_fit!$D$2-J963*Cars_fit!$E$2-K963*Cars_fit!$F$2)</f>
        <v>-239.19481328082583</v>
      </c>
      <c r="Z963" s="211">
        <f>C963*Chls_fit!$B$2+D963*Chls_fit!$C$2+E963*Chls_fit!$D$2+F963*Chls_fit!$E$2+G963*Cars_fit!$B$2+H963*Cars_fit!$C$2+I963*Cars_fit!$D$2+J963*Cars_fit!$E$2+K963*Cars_fit!$F$2</f>
        <v>-1105.872133735264</v>
      </c>
      <c r="AA963" s="213">
        <f>(B963-C963*Chls_fit!$B$2-D963*Chls_fit!$C$2-E963*Chls_fit!$D$2-F963*Chls_fit!$E$2)</f>
        <v>-239.19481328082583</v>
      </c>
      <c r="AE963" s="36"/>
    </row>
    <row r="964" spans="1:31" x14ac:dyDescent="0.25">
      <c r="A964" s="18">
        <v>734.79999999997801</v>
      </c>
      <c r="B964" s="18">
        <f>single_sample!B964*1000000</f>
        <v>-1404.1565714606299</v>
      </c>
      <c r="C964" s="35">
        <v>-10</v>
      </c>
      <c r="D964" s="84">
        <v>-148</v>
      </c>
      <c r="E964" s="87">
        <v>23</v>
      </c>
      <c r="F964" s="36">
        <v>-80</v>
      </c>
      <c r="Y964" s="211">
        <f>(AA964-G964*Cars_fit!$B$2-H964*Cars_fit!$C$2-I964*Cars_fit!$D$2-J964*Cars_fit!$E$2-K964*Cars_fit!$F$2)</f>
        <v>-322.63258250181696</v>
      </c>
      <c r="Z964" s="211">
        <f>C964*Chls_fit!$B$2+D964*Chls_fit!$C$2+E964*Chls_fit!$D$2+F964*Chls_fit!$E$2+G964*Cars_fit!$B$2+H964*Cars_fit!$C$2+I964*Cars_fit!$D$2+J964*Cars_fit!$E$2+K964*Cars_fit!$F$2</f>
        <v>-1081.5239889588131</v>
      </c>
      <c r="AA964" s="213">
        <f>(B964-C964*Chls_fit!$B$2-D964*Chls_fit!$C$2-E964*Chls_fit!$D$2-F964*Chls_fit!$E$2)</f>
        <v>-322.63258250181696</v>
      </c>
      <c r="AE964" s="36"/>
    </row>
    <row r="965" spans="1:31" x14ac:dyDescent="0.25">
      <c r="A965" s="18">
        <v>735.19999999997799</v>
      </c>
      <c r="B965" s="18">
        <f>single_sample!B965*1000000</f>
        <v>-1181.37426333701</v>
      </c>
      <c r="C965" s="35">
        <v>-61</v>
      </c>
      <c r="D965" s="84">
        <v>-168</v>
      </c>
      <c r="E965" s="87">
        <v>6</v>
      </c>
      <c r="F965" s="36">
        <v>-80</v>
      </c>
      <c r="Y965" s="211">
        <f>(AA965-G965*Cars_fit!$B$2-H965*Cars_fit!$C$2-I965*Cars_fit!$D$2-J965*Cars_fit!$E$2-K965*Cars_fit!$F$2)</f>
        <v>364.01528440951824</v>
      </c>
      <c r="Z965" s="211">
        <f>C965*Chls_fit!$B$2+D965*Chls_fit!$C$2+E965*Chls_fit!$D$2+F965*Chls_fit!$E$2+G965*Cars_fit!$B$2+H965*Cars_fit!$C$2+I965*Cars_fit!$D$2+J965*Cars_fit!$E$2+K965*Cars_fit!$F$2</f>
        <v>-1545.3895477465283</v>
      </c>
      <c r="AA965" s="213">
        <f>(B965-C965*Chls_fit!$B$2-D965*Chls_fit!$C$2-E965*Chls_fit!$D$2-F965*Chls_fit!$E$2)</f>
        <v>364.01528440951824</v>
      </c>
      <c r="AE965" s="36"/>
    </row>
    <row r="966" spans="1:31" x14ac:dyDescent="0.25">
      <c r="A966" s="18">
        <v>735.59999999997797</v>
      </c>
      <c r="B966" s="18">
        <f>single_sample!B966*1000000</f>
        <v>-1122.78257568598</v>
      </c>
      <c r="C966" s="35">
        <v>-14</v>
      </c>
      <c r="D966" s="84">
        <v>-155</v>
      </c>
      <c r="E966" s="87">
        <v>13</v>
      </c>
      <c r="F966" s="36">
        <v>-59</v>
      </c>
      <c r="Y966" s="211">
        <f>(AA966-G966*Cars_fit!$B$2-H966*Cars_fit!$C$2-I966*Cars_fit!$D$2-J966*Cars_fit!$E$2-K966*Cars_fit!$F$2)</f>
        <v>19.147642083864479</v>
      </c>
      <c r="Z966" s="211">
        <f>C966*Chls_fit!$B$2+D966*Chls_fit!$C$2+E966*Chls_fit!$D$2+F966*Chls_fit!$E$2+G966*Cars_fit!$B$2+H966*Cars_fit!$C$2+I966*Cars_fit!$D$2+J966*Cars_fit!$E$2+K966*Cars_fit!$F$2</f>
        <v>-1141.9302177698446</v>
      </c>
      <c r="AA966" s="213">
        <f>(B966-C966*Chls_fit!$B$2-D966*Chls_fit!$C$2-E966*Chls_fit!$D$2-F966*Chls_fit!$E$2)</f>
        <v>19.147642083864479</v>
      </c>
      <c r="AE966" s="36"/>
    </row>
    <row r="967" spans="1:31" x14ac:dyDescent="0.25">
      <c r="A967" s="18">
        <v>735.99999999997794</v>
      </c>
      <c r="B967" s="18">
        <f>single_sample!B967*1000000</f>
        <v>-1579.2469156265001</v>
      </c>
      <c r="C967" s="62">
        <v>-16</v>
      </c>
      <c r="D967" s="84">
        <v>-159</v>
      </c>
      <c r="E967" s="88">
        <v>41</v>
      </c>
      <c r="F967" s="36">
        <v>-59</v>
      </c>
      <c r="Y967" s="211">
        <f>(AA967-G967*Cars_fit!$B$2-H967*Cars_fit!$C$2-I967*Cars_fit!$D$2-J967*Cars_fit!$E$2-K967*Cars_fit!$F$2)</f>
        <v>-416.01929481089832</v>
      </c>
      <c r="Z967" s="211">
        <f>C967*Chls_fit!$B$2+D967*Chls_fit!$C$2+E967*Chls_fit!$D$2+F967*Chls_fit!$E$2+G967*Cars_fit!$B$2+H967*Cars_fit!$C$2+I967*Cars_fit!$D$2+J967*Cars_fit!$E$2+K967*Cars_fit!$F$2</f>
        <v>-1163.2276208156018</v>
      </c>
      <c r="AA967" s="213">
        <f>(B967-C967*Chls_fit!$B$2-D967*Chls_fit!$C$2-E967*Chls_fit!$D$2-F967*Chls_fit!$E$2)</f>
        <v>-416.01929481089832</v>
      </c>
      <c r="AE967" s="36"/>
    </row>
    <row r="968" spans="1:31" x14ac:dyDescent="0.25">
      <c r="A968" s="18">
        <v>736.39999999997804</v>
      </c>
      <c r="B968" s="18">
        <f>single_sample!B968*1000000</f>
        <v>-1300.9972613756102</v>
      </c>
      <c r="C968" s="35">
        <v>-52</v>
      </c>
      <c r="D968" s="84">
        <v>-172</v>
      </c>
      <c r="E968" s="87">
        <v>7</v>
      </c>
      <c r="F968" s="36">
        <v>-55</v>
      </c>
      <c r="Y968" s="211">
        <f>(AA968-G968*Cars_fit!$B$2-H968*Cars_fit!$C$2-I968*Cars_fit!$D$2-J968*Cars_fit!$E$2-K968*Cars_fit!$F$2)</f>
        <v>192.88934634671628</v>
      </c>
      <c r="Z968" s="211">
        <f>C968*Chls_fit!$B$2+D968*Chls_fit!$C$2+E968*Chls_fit!$D$2+F968*Chls_fit!$E$2+G968*Cars_fit!$B$2+H968*Cars_fit!$C$2+I968*Cars_fit!$D$2+J968*Cars_fit!$E$2+K968*Cars_fit!$F$2</f>
        <v>-1493.8866077223263</v>
      </c>
      <c r="AA968" s="213">
        <f>(B968-C968*Chls_fit!$B$2-D968*Chls_fit!$C$2-E968*Chls_fit!$D$2-F968*Chls_fit!$E$2)</f>
        <v>192.88934634671628</v>
      </c>
      <c r="AE968" s="36"/>
    </row>
    <row r="969" spans="1:31" x14ac:dyDescent="0.25">
      <c r="A969" s="18">
        <v>736.79999999997801</v>
      </c>
      <c r="B969" s="18">
        <f>single_sample!B969*1000000</f>
        <v>-1602.9172113837401</v>
      </c>
      <c r="C969" s="35">
        <v>-2</v>
      </c>
      <c r="D969" s="84">
        <v>-156</v>
      </c>
      <c r="E969" s="87">
        <v>54</v>
      </c>
      <c r="F969" s="36">
        <v>-60</v>
      </c>
      <c r="Y969" s="211">
        <f>(AA969-G969*Cars_fit!$B$2-H969*Cars_fit!$C$2-I969*Cars_fit!$D$2-J969*Cars_fit!$E$2-K969*Cars_fit!$F$2)</f>
        <v>-555.1406947364369</v>
      </c>
      <c r="Z969" s="211">
        <f>C969*Chls_fit!$B$2+D969*Chls_fit!$C$2+E969*Chls_fit!$D$2+F969*Chls_fit!$E$2+G969*Cars_fit!$B$2+H969*Cars_fit!$C$2+I969*Cars_fit!$D$2+J969*Cars_fit!$E$2+K969*Cars_fit!$F$2</f>
        <v>-1047.7765166473032</v>
      </c>
      <c r="AA969" s="213">
        <f>(B969-C969*Chls_fit!$B$2-D969*Chls_fit!$C$2-E969*Chls_fit!$D$2-F969*Chls_fit!$E$2)</f>
        <v>-555.1406947364369</v>
      </c>
      <c r="AE969" s="36"/>
    </row>
    <row r="970" spans="1:31" x14ac:dyDescent="0.25">
      <c r="A970" s="18">
        <v>737.19999999997799</v>
      </c>
      <c r="B970" s="18">
        <f>single_sample!B970*1000000</f>
        <v>-1663.8019944014102</v>
      </c>
      <c r="C970" s="35">
        <v>-57</v>
      </c>
      <c r="D970" s="84">
        <v>-177</v>
      </c>
      <c r="E970" s="87">
        <v>12</v>
      </c>
      <c r="F970" s="36">
        <v>-83</v>
      </c>
      <c r="Y970" s="211">
        <f>(AA970-G970*Cars_fit!$B$2-H970*Cars_fit!$C$2-I970*Cars_fit!$D$2-J970*Cars_fit!$E$2-K970*Cars_fit!$F$2)</f>
        <v>-86.155261599429849</v>
      </c>
      <c r="Z970" s="211">
        <f>C970*Chls_fit!$B$2+D970*Chls_fit!$C$2+E970*Chls_fit!$D$2+F970*Chls_fit!$E$2+G970*Cars_fit!$B$2+H970*Cars_fit!$C$2+I970*Cars_fit!$D$2+J970*Cars_fit!$E$2+K970*Cars_fit!$F$2</f>
        <v>-1577.6467328019803</v>
      </c>
      <c r="AA970" s="213">
        <f>(B970-C970*Chls_fit!$B$2-D970*Chls_fit!$C$2-E970*Chls_fit!$D$2-F970*Chls_fit!$E$2)</f>
        <v>-86.155261599429849</v>
      </c>
      <c r="AE970" s="36"/>
    </row>
    <row r="971" spans="1:31" x14ac:dyDescent="0.25">
      <c r="A971" s="18">
        <v>737.59999999997797</v>
      </c>
      <c r="B971" s="18">
        <f>single_sample!B971*1000000</f>
        <v>-1399.3013929473</v>
      </c>
      <c r="C971" s="35">
        <v>-56</v>
      </c>
      <c r="D971" s="84">
        <v>-172</v>
      </c>
      <c r="E971" s="87">
        <v>-7</v>
      </c>
      <c r="F971" s="36">
        <v>-67</v>
      </c>
      <c r="Y971" s="211">
        <f>(AA971-G971*Cars_fit!$B$2-H971*Cars_fit!$C$2-I971*Cars_fit!$D$2-J971*Cars_fit!$E$2-K971*Cars_fit!$F$2)</f>
        <v>138.30071084815194</v>
      </c>
      <c r="Z971" s="211">
        <f>C971*Chls_fit!$B$2+D971*Chls_fit!$C$2+E971*Chls_fit!$D$2+F971*Chls_fit!$E$2+G971*Cars_fit!$B$2+H971*Cars_fit!$C$2+I971*Cars_fit!$D$2+J971*Cars_fit!$E$2+K971*Cars_fit!$F$2</f>
        <v>-1537.602103795452</v>
      </c>
      <c r="AA971" s="213">
        <f>(B971-C971*Chls_fit!$B$2-D971*Chls_fit!$C$2-E971*Chls_fit!$D$2-F971*Chls_fit!$E$2)</f>
        <v>138.30071084815194</v>
      </c>
      <c r="AE971" s="36"/>
    </row>
    <row r="972" spans="1:31" x14ac:dyDescent="0.25">
      <c r="A972" s="18">
        <v>737.99999999997794</v>
      </c>
      <c r="B972" s="18">
        <f>single_sample!B972*1000000</f>
        <v>-1606.83709308692</v>
      </c>
      <c r="C972" s="35">
        <v>-47</v>
      </c>
      <c r="D972" s="84">
        <v>-197</v>
      </c>
      <c r="E972" s="87">
        <v>-19</v>
      </c>
      <c r="F972" s="36">
        <v>-84</v>
      </c>
      <c r="Y972" s="211">
        <f>(AA972-G972*Cars_fit!$B$2-H972*Cars_fit!$C$2-I972*Cars_fit!$D$2-J972*Cars_fit!$E$2-K972*Cars_fit!$F$2)</f>
        <v>58.629944429812582</v>
      </c>
      <c r="Z972" s="211">
        <f>C972*Chls_fit!$B$2+D972*Chls_fit!$C$2+E972*Chls_fit!$D$2+F972*Chls_fit!$E$2+G972*Cars_fit!$B$2+H972*Cars_fit!$C$2+I972*Cars_fit!$D$2+J972*Cars_fit!$E$2+K972*Cars_fit!$F$2</f>
        <v>-1665.4670375167327</v>
      </c>
      <c r="AA972" s="213">
        <f>(B972-C972*Chls_fit!$B$2-D972*Chls_fit!$C$2-E972*Chls_fit!$D$2-F972*Chls_fit!$E$2)</f>
        <v>58.629944429812582</v>
      </c>
      <c r="AE972" s="36"/>
    </row>
    <row r="973" spans="1:31" x14ac:dyDescent="0.25">
      <c r="A973" s="18">
        <v>738.39999999997804</v>
      </c>
      <c r="B973" s="18">
        <f>single_sample!B973*1000000</f>
        <v>-1396.93290730428</v>
      </c>
      <c r="C973" s="35">
        <v>-86</v>
      </c>
      <c r="D973" s="84">
        <v>-208</v>
      </c>
      <c r="E973" s="87">
        <v>-24</v>
      </c>
      <c r="F973" s="36">
        <v>-113</v>
      </c>
      <c r="Y973" s="211">
        <f>(AA973-G973*Cars_fit!$B$2-H973*Cars_fit!$C$2-I973*Cars_fit!$D$2-J973*Cars_fit!$E$2-K973*Cars_fit!$F$2)</f>
        <v>613.53580722712888</v>
      </c>
      <c r="Z973" s="211">
        <f>C973*Chls_fit!$B$2+D973*Chls_fit!$C$2+E973*Chls_fit!$D$2+F973*Chls_fit!$E$2+G973*Cars_fit!$B$2+H973*Cars_fit!$C$2+I973*Cars_fit!$D$2+J973*Cars_fit!$E$2+K973*Cars_fit!$F$2</f>
        <v>-2010.4687145314088</v>
      </c>
      <c r="AA973" s="213">
        <f>(B973-C973*Chls_fit!$B$2-D973*Chls_fit!$C$2-E973*Chls_fit!$D$2-F973*Chls_fit!$E$2)</f>
        <v>613.53580722712888</v>
      </c>
      <c r="AE973" s="36"/>
    </row>
    <row r="974" spans="1:31" x14ac:dyDescent="0.25">
      <c r="A974" s="18">
        <v>738.79999999997801</v>
      </c>
      <c r="B974" s="18">
        <f>single_sample!B974*1000000</f>
        <v>-1854.8843525597501</v>
      </c>
      <c r="C974" s="35">
        <v>-68</v>
      </c>
      <c r="D974" s="84">
        <v>-192</v>
      </c>
      <c r="E974" s="87">
        <v>-11</v>
      </c>
      <c r="F974" s="36">
        <v>-70</v>
      </c>
      <c r="Y974" s="211">
        <f>(AA974-G974*Cars_fit!$B$2-H974*Cars_fit!$C$2-I974*Cars_fit!$D$2-J974*Cars_fit!$E$2-K974*Cars_fit!$F$2)</f>
        <v>-105.66582802009543</v>
      </c>
      <c r="Z974" s="211">
        <f>C974*Chls_fit!$B$2+D974*Chls_fit!$C$2+E974*Chls_fit!$D$2+F974*Chls_fit!$E$2+G974*Cars_fit!$B$2+H974*Cars_fit!$C$2+I974*Cars_fit!$D$2+J974*Cars_fit!$E$2+K974*Cars_fit!$F$2</f>
        <v>-1749.2185245396547</v>
      </c>
      <c r="AA974" s="213">
        <f>(B974-C974*Chls_fit!$B$2-D974*Chls_fit!$C$2-E974*Chls_fit!$D$2-F974*Chls_fit!$E$2)</f>
        <v>-105.66582802009543</v>
      </c>
      <c r="AE974" s="36"/>
    </row>
    <row r="975" spans="1:31" x14ac:dyDescent="0.25">
      <c r="A975" s="18">
        <v>739.19999999997799</v>
      </c>
      <c r="B975" s="18">
        <f>single_sample!B975*1000000</f>
        <v>-1794.2834947372701</v>
      </c>
      <c r="C975" s="35">
        <v>-80</v>
      </c>
      <c r="D975" s="84">
        <v>-200</v>
      </c>
      <c r="E975" s="87">
        <v>-13</v>
      </c>
      <c r="F975" s="36">
        <v>-73</v>
      </c>
      <c r="Y975" s="211">
        <f>(AA975-G975*Cars_fit!$B$2-H975*Cars_fit!$C$2-I975*Cars_fit!$D$2-J975*Cars_fit!$E$2-K975*Cars_fit!$F$2)</f>
        <v>86.797135981822933</v>
      </c>
      <c r="Z975" s="211">
        <f>C975*Chls_fit!$B$2+D975*Chls_fit!$C$2+E975*Chls_fit!$D$2+F975*Chls_fit!$E$2+G975*Cars_fit!$B$2+H975*Cars_fit!$C$2+I975*Cars_fit!$D$2+J975*Cars_fit!$E$2+K975*Cars_fit!$F$2</f>
        <v>-1881.0806307190931</v>
      </c>
      <c r="AA975" s="213">
        <f>(B975-C975*Chls_fit!$B$2-D975*Chls_fit!$C$2-E975*Chls_fit!$D$2-F975*Chls_fit!$E$2)</f>
        <v>86.797135981822933</v>
      </c>
      <c r="AE975" s="36"/>
    </row>
    <row r="976" spans="1:31" x14ac:dyDescent="0.25">
      <c r="A976" s="18">
        <v>739.59999999997797</v>
      </c>
      <c r="B976" s="18">
        <f>single_sample!B976*1000000</f>
        <v>-1990.2863601459999</v>
      </c>
      <c r="C976" s="35">
        <v>-32</v>
      </c>
      <c r="D976" s="84">
        <v>-188</v>
      </c>
      <c r="E976" s="87">
        <v>-6</v>
      </c>
      <c r="F976" s="36">
        <v>-77</v>
      </c>
      <c r="Y976" s="211">
        <f>(AA976-G976*Cars_fit!$B$2-H976*Cars_fit!$C$2-I976*Cars_fit!$D$2-J976*Cars_fit!$E$2-K976*Cars_fit!$F$2)</f>
        <v>-492.29228020344738</v>
      </c>
      <c r="Z976" s="211">
        <f>C976*Chls_fit!$B$2+D976*Chls_fit!$C$2+E976*Chls_fit!$D$2+F976*Chls_fit!$E$2+G976*Cars_fit!$B$2+H976*Cars_fit!$C$2+I976*Cars_fit!$D$2+J976*Cars_fit!$E$2+K976*Cars_fit!$F$2</f>
        <v>-1497.9940799425524</v>
      </c>
      <c r="AA976" s="213">
        <f>(B976-C976*Chls_fit!$B$2-D976*Chls_fit!$C$2-E976*Chls_fit!$D$2-F976*Chls_fit!$E$2)</f>
        <v>-492.29228020344738</v>
      </c>
      <c r="AE976" s="36"/>
    </row>
    <row r="977" spans="1:31" x14ac:dyDescent="0.25">
      <c r="A977" s="18">
        <v>739.99999999997794</v>
      </c>
      <c r="B977" s="18">
        <f>single_sample!B977*1000000</f>
        <v>-1353.49506414559</v>
      </c>
      <c r="C977" s="35">
        <v>-96</v>
      </c>
      <c r="D977" s="84">
        <v>-196</v>
      </c>
      <c r="E977" s="87">
        <v>-48</v>
      </c>
      <c r="F977" s="36">
        <v>-91</v>
      </c>
      <c r="Y977" s="211">
        <f>(AA977-G977*Cars_fit!$B$2-H977*Cars_fit!$C$2-I977*Cars_fit!$D$2-J977*Cars_fit!$E$2-K977*Cars_fit!$F$2)</f>
        <v>638.96208000831314</v>
      </c>
      <c r="Z977" s="211">
        <f>C977*Chls_fit!$B$2+D977*Chls_fit!$C$2+E977*Chls_fit!$D$2+F977*Chls_fit!$E$2+G977*Cars_fit!$B$2+H977*Cars_fit!$C$2+I977*Cars_fit!$D$2+J977*Cars_fit!$E$2+K977*Cars_fit!$F$2</f>
        <v>-1992.4571441539033</v>
      </c>
      <c r="AA977" s="213">
        <f>(B977-C977*Chls_fit!$B$2-D977*Chls_fit!$C$2-E977*Chls_fit!$D$2-F977*Chls_fit!$E$2)</f>
        <v>638.96208000831314</v>
      </c>
      <c r="AE977" s="36"/>
    </row>
    <row r="978" spans="1:31" x14ac:dyDescent="0.25">
      <c r="A978" s="18">
        <v>740.39999999997804</v>
      </c>
      <c r="B978" s="18">
        <f>single_sample!B978*1000000</f>
        <v>-1534.6696797997199</v>
      </c>
      <c r="C978" s="35">
        <v>-46</v>
      </c>
      <c r="D978" s="84">
        <v>-183</v>
      </c>
      <c r="E978" s="87">
        <v>-3</v>
      </c>
      <c r="F978" s="36">
        <v>-82</v>
      </c>
      <c r="Y978" s="211">
        <f>(AA978-G978*Cars_fit!$B$2-H978*Cars_fit!$C$2-I978*Cars_fit!$D$2-J978*Cars_fit!$E$2-K978*Cars_fit!$F$2)</f>
        <v>21.268889242151268</v>
      </c>
      <c r="Z978" s="211">
        <f>C978*Chls_fit!$B$2+D978*Chls_fit!$C$2+E978*Chls_fit!$D$2+F978*Chls_fit!$E$2+G978*Cars_fit!$B$2+H978*Cars_fit!$C$2+I978*Cars_fit!$D$2+J978*Cars_fit!$E$2+K978*Cars_fit!$F$2</f>
        <v>-1555.9385690418712</v>
      </c>
      <c r="AA978" s="213">
        <f>(B978-C978*Chls_fit!$B$2-D978*Chls_fit!$C$2-E978*Chls_fit!$D$2-F978*Chls_fit!$E$2)</f>
        <v>21.268889242151268</v>
      </c>
      <c r="AE978" s="36"/>
    </row>
    <row r="979" spans="1:31" x14ac:dyDescent="0.25">
      <c r="A979" s="18">
        <v>740.79999999997801</v>
      </c>
      <c r="B979" s="18">
        <f>single_sample!B979*1000000</f>
        <v>-1820.0336278857001</v>
      </c>
      <c r="C979" s="35">
        <v>-54</v>
      </c>
      <c r="D979" s="84">
        <v>-183</v>
      </c>
      <c r="E979" s="87">
        <v>-2</v>
      </c>
      <c r="F979" s="36">
        <v>-71</v>
      </c>
      <c r="Y979" s="211">
        <f>(AA979-G979*Cars_fit!$B$2-H979*Cars_fit!$C$2-I979*Cars_fit!$D$2-J979*Cars_fit!$E$2-K979*Cars_fit!$F$2)</f>
        <v>-223.01599507438851</v>
      </c>
      <c r="Z979" s="211">
        <f>C979*Chls_fit!$B$2+D979*Chls_fit!$C$2+E979*Chls_fit!$D$2+F979*Chls_fit!$E$2+G979*Cars_fit!$B$2+H979*Cars_fit!$C$2+I979*Cars_fit!$D$2+J979*Cars_fit!$E$2+K979*Cars_fit!$F$2</f>
        <v>-1597.0176328113114</v>
      </c>
      <c r="AA979" s="213">
        <f>(B979-C979*Chls_fit!$B$2-D979*Chls_fit!$C$2-E979*Chls_fit!$D$2-F979*Chls_fit!$E$2)</f>
        <v>-223.01599507438851</v>
      </c>
      <c r="AE979" s="36"/>
    </row>
    <row r="980" spans="1:31" x14ac:dyDescent="0.25">
      <c r="A980" s="18">
        <v>741.19999999997799</v>
      </c>
      <c r="B980" s="18">
        <f>single_sample!B980*1000000</f>
        <v>-1601.0354664916401</v>
      </c>
      <c r="C980" s="35">
        <v>-73</v>
      </c>
      <c r="D980" s="84">
        <v>-210</v>
      </c>
      <c r="E980" s="87">
        <v>-13</v>
      </c>
      <c r="F980" s="36">
        <v>-82</v>
      </c>
      <c r="Y980" s="211">
        <f>(AA980-G980*Cars_fit!$B$2-H980*Cars_fit!$C$2-I980*Cars_fit!$D$2-J980*Cars_fit!$E$2-K980*Cars_fit!$F$2)</f>
        <v>308.46935910072625</v>
      </c>
      <c r="Z980" s="211">
        <f>C980*Chls_fit!$B$2+D980*Chls_fit!$C$2+E980*Chls_fit!$D$2+F980*Chls_fit!$E$2+G980*Cars_fit!$B$2+H980*Cars_fit!$C$2+I980*Cars_fit!$D$2+J980*Cars_fit!$E$2+K980*Cars_fit!$F$2</f>
        <v>-1909.5048255923664</v>
      </c>
      <c r="AA980" s="213">
        <f>(B980-C980*Chls_fit!$B$2-D980*Chls_fit!$C$2-E980*Chls_fit!$D$2-F980*Chls_fit!$E$2)</f>
        <v>308.46935910072625</v>
      </c>
      <c r="AE980" s="36"/>
    </row>
    <row r="981" spans="1:31" x14ac:dyDescent="0.25">
      <c r="A981" s="18">
        <v>741.59999999997797</v>
      </c>
      <c r="B981" s="18">
        <f>single_sample!B981*1000000</f>
        <v>-1585.19674986931</v>
      </c>
      <c r="C981" s="35">
        <v>-70</v>
      </c>
      <c r="D981" s="84">
        <v>-201</v>
      </c>
      <c r="E981" s="87">
        <v>-6</v>
      </c>
      <c r="F981" s="36">
        <v>-70</v>
      </c>
      <c r="Y981" s="211">
        <f>(AA981-G981*Cars_fit!$B$2-H981*Cars_fit!$C$2-I981*Cars_fit!$D$2-J981*Cars_fit!$E$2-K981*Cars_fit!$F$2)</f>
        <v>232.41481455378323</v>
      </c>
      <c r="Z981" s="211">
        <f>C981*Chls_fit!$B$2+D981*Chls_fit!$C$2+E981*Chls_fit!$D$2+F981*Chls_fit!$E$2+G981*Cars_fit!$B$2+H981*Cars_fit!$C$2+I981*Cars_fit!$D$2+J981*Cars_fit!$E$2+K981*Cars_fit!$F$2</f>
        <v>-1817.6115644230931</v>
      </c>
      <c r="AA981" s="213">
        <f>(B981-C981*Chls_fit!$B$2-D981*Chls_fit!$C$2-E981*Chls_fit!$D$2-F981*Chls_fit!$E$2)</f>
        <v>232.41481455378323</v>
      </c>
      <c r="AE981" s="36"/>
    </row>
    <row r="982" spans="1:31" x14ac:dyDescent="0.25">
      <c r="A982" s="18">
        <v>741.99999999997794</v>
      </c>
      <c r="B982" s="18">
        <f>single_sample!B982*1000000</f>
        <v>-1531.7233959894302</v>
      </c>
      <c r="C982" s="35">
        <v>-83</v>
      </c>
      <c r="D982" s="84">
        <v>-207</v>
      </c>
      <c r="E982" s="87">
        <v>-6</v>
      </c>
      <c r="F982" s="36">
        <v>-71</v>
      </c>
      <c r="Y982" s="211">
        <f>(AA982-G982*Cars_fit!$B$2-H982*Cars_fit!$C$2-I982*Cars_fit!$D$2-J982*Cars_fit!$E$2-K982*Cars_fit!$F$2)</f>
        <v>408.12469263551804</v>
      </c>
      <c r="Z982" s="211">
        <f>C982*Chls_fit!$B$2+D982*Chls_fit!$C$2+E982*Chls_fit!$D$2+F982*Chls_fit!$E$2+G982*Cars_fit!$B$2+H982*Cars_fit!$C$2+I982*Cars_fit!$D$2+J982*Cars_fit!$E$2+K982*Cars_fit!$F$2</f>
        <v>-1939.8480886249481</v>
      </c>
      <c r="AA982" s="213">
        <f>(B982-C982*Chls_fit!$B$2-D982*Chls_fit!$C$2-E982*Chls_fit!$D$2-F982*Chls_fit!$E$2)</f>
        <v>408.12469263551804</v>
      </c>
      <c r="AE982" s="36"/>
    </row>
    <row r="983" spans="1:31" x14ac:dyDescent="0.25">
      <c r="A983" s="18">
        <v>742.39999999997804</v>
      </c>
      <c r="B983" s="18">
        <f>single_sample!B983*1000000</f>
        <v>-1799.27542649358</v>
      </c>
      <c r="C983" s="35">
        <v>-72</v>
      </c>
      <c r="D983" s="84">
        <v>-213</v>
      </c>
      <c r="E983" s="87">
        <v>-19</v>
      </c>
      <c r="F983" s="36">
        <v>-96</v>
      </c>
      <c r="Y983" s="211">
        <f>(AA983-G983*Cars_fit!$B$2-H983*Cars_fit!$C$2-I983*Cars_fit!$D$2-J983*Cars_fit!$E$2-K983*Cars_fit!$F$2)</f>
        <v>138.57191572999801</v>
      </c>
      <c r="Z983" s="211">
        <f>C983*Chls_fit!$B$2+D983*Chls_fit!$C$2+E983*Chls_fit!$D$2+F983*Chls_fit!$E$2+G983*Cars_fit!$B$2+H983*Cars_fit!$C$2+I983*Cars_fit!$D$2+J983*Cars_fit!$E$2+K983*Cars_fit!$F$2</f>
        <v>-1937.8473422235779</v>
      </c>
      <c r="AA983" s="213">
        <f>(B983-C983*Chls_fit!$B$2-D983*Chls_fit!$C$2-E983*Chls_fit!$D$2-F983*Chls_fit!$E$2)</f>
        <v>138.57191572999801</v>
      </c>
      <c r="AE983" s="36"/>
    </row>
    <row r="984" spans="1:31" x14ac:dyDescent="0.25">
      <c r="A984" s="18">
        <v>742.79999999997801</v>
      </c>
      <c r="B984" s="18">
        <f>single_sample!B984*1000000</f>
        <v>-1871.0290984491501</v>
      </c>
      <c r="C984" s="35">
        <v>-70</v>
      </c>
      <c r="D984" s="84">
        <v>-200</v>
      </c>
      <c r="E984" s="87">
        <v>-9</v>
      </c>
      <c r="F984" s="36">
        <v>-71</v>
      </c>
      <c r="Y984" s="211">
        <f>(AA984-G984*Cars_fit!$B$2-H984*Cars_fit!$C$2-I984*Cars_fit!$D$2-J984*Cars_fit!$E$2-K984*Cars_fit!$F$2)</f>
        <v>-57.276968444575751</v>
      </c>
      <c r="Z984" s="211">
        <f>C984*Chls_fit!$B$2+D984*Chls_fit!$C$2+E984*Chls_fit!$D$2+F984*Chls_fit!$E$2+G984*Cars_fit!$B$2+H984*Cars_fit!$C$2+I984*Cars_fit!$D$2+J984*Cars_fit!$E$2+K984*Cars_fit!$F$2</f>
        <v>-1813.7521300045742</v>
      </c>
      <c r="AA984" s="213">
        <f>(B984-C984*Chls_fit!$B$2-D984*Chls_fit!$C$2-E984*Chls_fit!$D$2-F984*Chls_fit!$E$2)</f>
        <v>-57.276968444575751</v>
      </c>
      <c r="AE984" s="36"/>
    </row>
    <row r="985" spans="1:31" x14ac:dyDescent="0.25">
      <c r="A985" s="18">
        <v>743.19999999997799</v>
      </c>
      <c r="B985" s="18">
        <f>single_sample!B985*1000000</f>
        <v>-1508.3371387545201</v>
      </c>
      <c r="C985" s="35">
        <v>-89</v>
      </c>
      <c r="D985" s="84">
        <v>-221</v>
      </c>
      <c r="E985" s="87">
        <v>-17</v>
      </c>
      <c r="F985" s="36">
        <v>-115</v>
      </c>
      <c r="Y985" s="211">
        <f>(AA985-G985*Cars_fit!$B$2-H985*Cars_fit!$C$2-I985*Cars_fit!$D$2-J985*Cars_fit!$E$2-K985*Cars_fit!$F$2)</f>
        <v>603.37508090491633</v>
      </c>
      <c r="Z985" s="211">
        <f>C985*Chls_fit!$B$2+D985*Chls_fit!$C$2+E985*Chls_fit!$D$2+F985*Chls_fit!$E$2+G985*Cars_fit!$B$2+H985*Cars_fit!$C$2+I985*Cars_fit!$D$2+J985*Cars_fit!$E$2+K985*Cars_fit!$F$2</f>
        <v>-2111.7122196594364</v>
      </c>
      <c r="AA985" s="213">
        <f>(B985-C985*Chls_fit!$B$2-D985*Chls_fit!$C$2-E985*Chls_fit!$D$2-F985*Chls_fit!$E$2)</f>
        <v>603.37508090491633</v>
      </c>
      <c r="AE985" s="36"/>
    </row>
    <row r="986" spans="1:31" x14ac:dyDescent="0.25">
      <c r="A986" s="18">
        <v>743.59999999997797</v>
      </c>
      <c r="B986" s="18">
        <f>single_sample!B986*1000000</f>
        <v>-1654.7032604875599</v>
      </c>
      <c r="C986" s="35">
        <v>-67</v>
      </c>
      <c r="D986" s="84">
        <v>-212</v>
      </c>
      <c r="E986" s="87">
        <v>-8</v>
      </c>
      <c r="F986" s="36">
        <v>-83</v>
      </c>
      <c r="Y986" s="211">
        <f>(AA986-G986*Cars_fit!$B$2-H986*Cars_fit!$C$2-I986*Cars_fit!$D$2-J986*Cars_fit!$E$2-K986*Cars_fit!$F$2)</f>
        <v>227.63552700279286</v>
      </c>
      <c r="Z986" s="211">
        <f>C986*Chls_fit!$B$2+D986*Chls_fit!$C$2+E986*Chls_fit!$D$2+F986*Chls_fit!$E$2+G986*Cars_fit!$B$2+H986*Cars_fit!$C$2+I986*Cars_fit!$D$2+J986*Cars_fit!$E$2+K986*Cars_fit!$F$2</f>
        <v>-1882.3387874903528</v>
      </c>
      <c r="AA986" s="213">
        <f>(B986-C986*Chls_fit!$B$2-D986*Chls_fit!$C$2-E986*Chls_fit!$D$2-F986*Chls_fit!$E$2)</f>
        <v>227.63552700279286</v>
      </c>
      <c r="AE986" s="36"/>
    </row>
    <row r="987" spans="1:31" x14ac:dyDescent="0.25">
      <c r="A987" s="18">
        <v>743.99999999997794</v>
      </c>
      <c r="B987" s="18">
        <f>single_sample!B987*1000000</f>
        <v>-1640.4634769922</v>
      </c>
      <c r="C987" s="35">
        <v>-77</v>
      </c>
      <c r="D987" s="84">
        <v>-225</v>
      </c>
      <c r="E987" s="87">
        <v>-1</v>
      </c>
      <c r="F987" s="36">
        <v>-92</v>
      </c>
      <c r="Y987" s="211">
        <f>(AA987-G987*Cars_fit!$B$2-H987*Cars_fit!$C$2-I987*Cars_fit!$D$2-J987*Cars_fit!$E$2-K987*Cars_fit!$F$2)</f>
        <v>393.01154851979476</v>
      </c>
      <c r="Z987" s="211">
        <f>C987*Chls_fit!$B$2+D987*Chls_fit!$C$2+E987*Chls_fit!$D$2+F987*Chls_fit!$E$2+G987*Cars_fit!$B$2+H987*Cars_fit!$C$2+I987*Cars_fit!$D$2+J987*Cars_fit!$E$2+K987*Cars_fit!$F$2</f>
        <v>-2033.4750255119948</v>
      </c>
      <c r="AA987" s="213">
        <f>(B987-C987*Chls_fit!$B$2-D987*Chls_fit!$C$2-E987*Chls_fit!$D$2-F987*Chls_fit!$E$2)</f>
        <v>393.01154851979476</v>
      </c>
      <c r="AE987" s="36"/>
    </row>
    <row r="988" spans="1:31" x14ac:dyDescent="0.25">
      <c r="A988" s="18">
        <v>744.39999999997804</v>
      </c>
      <c r="B988" s="18">
        <f>single_sample!B988*1000000</f>
        <v>-1754.50543307817</v>
      </c>
      <c r="C988" s="35">
        <v>-97</v>
      </c>
      <c r="D988" s="84">
        <v>-217</v>
      </c>
      <c r="E988" s="87">
        <v>-21</v>
      </c>
      <c r="F988" s="36">
        <v>-115</v>
      </c>
      <c r="Y988" s="211">
        <f>(AA988-G988*Cars_fit!$B$2-H988*Cars_fit!$C$2-I988*Cars_fit!$D$2-J988*Cars_fit!$E$2-K988*Cars_fit!$F$2)</f>
        <v>384.11243186280922</v>
      </c>
      <c r="Z988" s="211">
        <f>C988*Chls_fit!$B$2+D988*Chls_fit!$C$2+E988*Chls_fit!$D$2+F988*Chls_fit!$E$2+G988*Cars_fit!$B$2+H988*Cars_fit!$C$2+I988*Cars_fit!$D$2+J988*Cars_fit!$E$2+K988*Cars_fit!$F$2</f>
        <v>-2138.617864940979</v>
      </c>
      <c r="AA988" s="213">
        <f>(B988-C988*Chls_fit!$B$2-D988*Chls_fit!$C$2-E988*Chls_fit!$D$2-F988*Chls_fit!$E$2)</f>
        <v>384.11243186280922</v>
      </c>
      <c r="AE988" s="36"/>
    </row>
    <row r="989" spans="1:31" x14ac:dyDescent="0.25">
      <c r="A989" s="18">
        <v>744.79999999997801</v>
      </c>
      <c r="B989" s="18">
        <f>single_sample!B989*1000000</f>
        <v>-1543.3956143005501</v>
      </c>
      <c r="C989" s="35">
        <v>-56</v>
      </c>
      <c r="D989" s="84">
        <v>-224</v>
      </c>
      <c r="E989" s="87">
        <v>-24</v>
      </c>
      <c r="F989" s="36">
        <v>-102</v>
      </c>
      <c r="Y989" s="211">
        <f>(AA989-G989*Cars_fit!$B$2-H989*Cars_fit!$C$2-I989*Cars_fit!$D$2-J989*Cars_fit!$E$2-K989*Cars_fit!$F$2)</f>
        <v>373.23398613336292</v>
      </c>
      <c r="Z989" s="211">
        <f>C989*Chls_fit!$B$2+D989*Chls_fit!$C$2+E989*Chls_fit!$D$2+F989*Chls_fit!$E$2+G989*Cars_fit!$B$2+H989*Cars_fit!$C$2+I989*Cars_fit!$D$2+J989*Cars_fit!$E$2+K989*Cars_fit!$F$2</f>
        <v>-1916.6296004339129</v>
      </c>
      <c r="AA989" s="213">
        <f>(B989-C989*Chls_fit!$B$2-D989*Chls_fit!$C$2-E989*Chls_fit!$D$2-F989*Chls_fit!$E$2)</f>
        <v>373.23398613336292</v>
      </c>
      <c r="AE989" s="36"/>
    </row>
    <row r="990" spans="1:31" x14ac:dyDescent="0.25">
      <c r="A990" s="18">
        <v>745.19999999997799</v>
      </c>
      <c r="B990" s="18">
        <f>single_sample!B990*1000000</f>
        <v>-2116.1453186956601</v>
      </c>
      <c r="C990" s="35">
        <v>-45</v>
      </c>
      <c r="D990" s="84">
        <v>-234</v>
      </c>
      <c r="E990" s="87">
        <v>-7</v>
      </c>
      <c r="F990" s="36">
        <v>-80</v>
      </c>
      <c r="Y990" s="211">
        <f>(AA990-G990*Cars_fit!$B$2-H990*Cars_fit!$C$2-I990*Cars_fit!$D$2-J990*Cars_fit!$E$2-K990*Cars_fit!$F$2)</f>
        <v>-231.99916974522526</v>
      </c>
      <c r="Z990" s="211">
        <f>C990*Chls_fit!$B$2+D990*Chls_fit!$C$2+E990*Chls_fit!$D$2+F990*Chls_fit!$E$2+G990*Cars_fit!$B$2+H990*Cars_fit!$C$2+I990*Cars_fit!$D$2+J990*Cars_fit!$E$2+K990*Cars_fit!$F$2</f>
        <v>-1884.146148950435</v>
      </c>
      <c r="AA990" s="213">
        <f>(B990-C990*Chls_fit!$B$2-D990*Chls_fit!$C$2-E990*Chls_fit!$D$2-F990*Chls_fit!$E$2)</f>
        <v>-231.99916974522526</v>
      </c>
      <c r="AE990" s="36"/>
    </row>
    <row r="991" spans="1:31" x14ac:dyDescent="0.25">
      <c r="A991" s="18">
        <v>745.59999999997797</v>
      </c>
      <c r="B991" s="18">
        <f>single_sample!B991*1000000</f>
        <v>-1511.50197597283</v>
      </c>
      <c r="C991" s="35">
        <v>-73</v>
      </c>
      <c r="D991" s="84">
        <v>-221</v>
      </c>
      <c r="E991" s="87">
        <v>-17</v>
      </c>
      <c r="F991" s="36">
        <v>-93</v>
      </c>
      <c r="Y991" s="211">
        <f>(AA991-G991*Cars_fit!$B$2-H991*Cars_fit!$C$2-I991*Cars_fit!$D$2-J991*Cars_fit!$E$2-K991*Cars_fit!$F$2)</f>
        <v>481.33316553195806</v>
      </c>
      <c r="Z991" s="211">
        <f>C991*Chls_fit!$B$2+D991*Chls_fit!$C$2+E991*Chls_fit!$D$2+F991*Chls_fit!$E$2+G991*Cars_fit!$B$2+H991*Cars_fit!$C$2+I991*Cars_fit!$D$2+J991*Cars_fit!$E$2+K991*Cars_fit!$F$2</f>
        <v>-1992.835141504788</v>
      </c>
      <c r="AA991" s="213">
        <f>(B991-C991*Chls_fit!$B$2-D991*Chls_fit!$C$2-E991*Chls_fit!$D$2-F991*Chls_fit!$E$2)</f>
        <v>481.33316553195806</v>
      </c>
      <c r="AE991" s="36"/>
    </row>
    <row r="992" spans="1:31" x14ac:dyDescent="0.25">
      <c r="A992" s="18">
        <v>745.99999999997704</v>
      </c>
      <c r="B992" s="18">
        <f>single_sample!B992*1000000</f>
        <v>-1641.0335158057901</v>
      </c>
      <c r="C992" s="35">
        <v>-84</v>
      </c>
      <c r="D992" s="84">
        <v>-255</v>
      </c>
      <c r="E992" s="87">
        <v>21</v>
      </c>
      <c r="F992" s="36">
        <v>-110</v>
      </c>
      <c r="Y992" s="211">
        <f>(AA992-G992*Cars_fit!$B$2-H992*Cars_fit!$C$2-I992*Cars_fit!$D$2-J992*Cars_fit!$E$2-K992*Cars_fit!$F$2)</f>
        <v>633.699233192816</v>
      </c>
      <c r="Z992" s="211">
        <f>C992*Chls_fit!$B$2+D992*Chls_fit!$C$2+E992*Chls_fit!$D$2+F992*Chls_fit!$E$2+G992*Cars_fit!$B$2+H992*Cars_fit!$C$2+I992*Cars_fit!$D$2+J992*Cars_fit!$E$2+K992*Cars_fit!$F$2</f>
        <v>-2274.732748998606</v>
      </c>
      <c r="AA992" s="213">
        <f>(B992-C992*Chls_fit!$B$2-D992*Chls_fit!$C$2-E992*Chls_fit!$D$2-F992*Chls_fit!$E$2)</f>
        <v>633.699233192816</v>
      </c>
      <c r="AE992" s="36"/>
    </row>
    <row r="993" spans="1:31" x14ac:dyDescent="0.25">
      <c r="A993" s="18">
        <v>746.39999999997701</v>
      </c>
      <c r="B993" s="18">
        <f>single_sample!B993*1000000</f>
        <v>-2035.3778764470201</v>
      </c>
      <c r="C993" s="35">
        <v>-74</v>
      </c>
      <c r="D993" s="84">
        <v>-234</v>
      </c>
      <c r="E993" s="87">
        <v>-5</v>
      </c>
      <c r="F993" s="36">
        <v>-89</v>
      </c>
      <c r="Y993" s="211">
        <f>(AA993-G993*Cars_fit!$B$2-H993*Cars_fit!$C$2-I993*Cars_fit!$D$2-J993*Cars_fit!$E$2-K993*Cars_fit!$F$2)</f>
        <v>38.093970038167562</v>
      </c>
      <c r="Z993" s="211">
        <f>C993*Chls_fit!$B$2+D993*Chls_fit!$C$2+E993*Chls_fit!$D$2+F993*Chls_fit!$E$2+G993*Cars_fit!$B$2+H993*Cars_fit!$C$2+I993*Cars_fit!$D$2+J993*Cars_fit!$E$2+K993*Cars_fit!$F$2</f>
        <v>-2073.4718464851876</v>
      </c>
      <c r="AA993" s="213">
        <f>(B993-C993*Chls_fit!$B$2-D993*Chls_fit!$C$2-E993*Chls_fit!$D$2-F993*Chls_fit!$E$2)</f>
        <v>38.093970038167562</v>
      </c>
      <c r="AE993" s="36"/>
    </row>
    <row r="994" spans="1:31" x14ac:dyDescent="0.25">
      <c r="A994" s="18">
        <v>746.79999999997699</v>
      </c>
      <c r="B994" s="18">
        <f>single_sample!B994*1000000</f>
        <v>-1928.4351284675499</v>
      </c>
      <c r="C994" s="35">
        <v>-43</v>
      </c>
      <c r="D994" s="84">
        <v>-233</v>
      </c>
      <c r="E994" s="87">
        <v>26</v>
      </c>
      <c r="F994" s="36">
        <v>-120</v>
      </c>
      <c r="Y994" s="211">
        <f>(AA994-G994*Cars_fit!$B$2-H994*Cars_fit!$C$2-I994*Cars_fit!$D$2-J994*Cars_fit!$E$2-K994*Cars_fit!$F$2)</f>
        <v>-51.870812663856938</v>
      </c>
      <c r="Z994" s="211">
        <f>C994*Chls_fit!$B$2+D994*Chls_fit!$C$2+E994*Chls_fit!$D$2+F994*Chls_fit!$E$2+G994*Cars_fit!$B$2+H994*Cars_fit!$C$2+I994*Cars_fit!$D$2+J994*Cars_fit!$E$2+K994*Cars_fit!$F$2</f>
        <v>-1876.564315803693</v>
      </c>
      <c r="AA994" s="213">
        <f>(B994-C994*Chls_fit!$B$2-D994*Chls_fit!$C$2-E994*Chls_fit!$D$2-F994*Chls_fit!$E$2)</f>
        <v>-51.870812663856938</v>
      </c>
      <c r="AE994" s="36"/>
    </row>
    <row r="995" spans="1:31" x14ac:dyDescent="0.25">
      <c r="A995" s="18">
        <v>747.19999999997697</v>
      </c>
      <c r="B995" s="18">
        <f>single_sample!B995*1000000</f>
        <v>-1676.8282318224201</v>
      </c>
      <c r="C995" s="35">
        <v>-100</v>
      </c>
      <c r="D995" s="84">
        <v>-245</v>
      </c>
      <c r="E995" s="87">
        <v>-10</v>
      </c>
      <c r="F995" s="36">
        <v>-110</v>
      </c>
      <c r="Y995" s="211">
        <f>(AA995-G995*Cars_fit!$B$2-H995*Cars_fit!$C$2-I995*Cars_fit!$D$2-J995*Cars_fit!$E$2-K995*Cars_fit!$F$2)</f>
        <v>653.01781401605251</v>
      </c>
      <c r="Z995" s="211">
        <f>C995*Chls_fit!$B$2+D995*Chls_fit!$C$2+E995*Chls_fit!$D$2+F995*Chls_fit!$E$2+G995*Cars_fit!$B$2+H995*Cars_fit!$C$2+I995*Cars_fit!$D$2+J995*Cars_fit!$E$2+K995*Cars_fit!$F$2</f>
        <v>-2329.8460458384729</v>
      </c>
      <c r="AA995" s="213">
        <f>(B995-C995*Chls_fit!$B$2-D995*Chls_fit!$C$2-E995*Chls_fit!$D$2-F995*Chls_fit!$E$2)</f>
        <v>653.01781401605251</v>
      </c>
      <c r="AE995" s="36"/>
    </row>
    <row r="996" spans="1:31" x14ac:dyDescent="0.25">
      <c r="A996" s="18">
        <v>747.59999999997694</v>
      </c>
      <c r="B996" s="18">
        <f>single_sample!B996*1000000</f>
        <v>-1903.0384330023601</v>
      </c>
      <c r="C996" s="35">
        <v>-104</v>
      </c>
      <c r="D996" s="84">
        <v>-281</v>
      </c>
      <c r="E996" s="87">
        <v>-10</v>
      </c>
      <c r="F996" s="36">
        <v>-137</v>
      </c>
      <c r="Y996" s="211">
        <f>(AA996-G996*Cars_fit!$B$2-H996*Cars_fit!$C$2-I996*Cars_fit!$D$2-J996*Cars_fit!$E$2-K996*Cars_fit!$F$2)</f>
        <v>709.36793828014675</v>
      </c>
      <c r="Z996" s="211">
        <f>C996*Chls_fit!$B$2+D996*Chls_fit!$C$2+E996*Chls_fit!$D$2+F996*Chls_fit!$E$2+G996*Cars_fit!$B$2+H996*Cars_fit!$C$2+I996*Cars_fit!$D$2+J996*Cars_fit!$E$2+K996*Cars_fit!$F$2</f>
        <v>-2612.4063712825068</v>
      </c>
      <c r="AA996" s="213">
        <f>(B996-C996*Chls_fit!$B$2-D996*Chls_fit!$C$2-E996*Chls_fit!$D$2-F996*Chls_fit!$E$2)</f>
        <v>709.36793828014675</v>
      </c>
      <c r="AE996" s="36"/>
    </row>
    <row r="997" spans="1:31" x14ac:dyDescent="0.25">
      <c r="A997" s="18">
        <v>747.99999999997704</v>
      </c>
      <c r="B997" s="18">
        <f>single_sample!B997*1000000</f>
        <v>-1598.6145143803001</v>
      </c>
      <c r="C997" s="35">
        <v>-70</v>
      </c>
      <c r="D997" s="84">
        <v>-271</v>
      </c>
      <c r="E997" s="87">
        <v>16</v>
      </c>
      <c r="F997" s="36">
        <v>-152</v>
      </c>
      <c r="Y997" s="211">
        <f>(AA997-G997*Cars_fit!$B$2-H997*Cars_fit!$C$2-I997*Cars_fit!$D$2-J997*Cars_fit!$E$2-K997*Cars_fit!$F$2)</f>
        <v>729.27238850079152</v>
      </c>
      <c r="Z997" s="211">
        <f>C997*Chls_fit!$B$2+D997*Chls_fit!$C$2+E997*Chls_fit!$D$2+F997*Chls_fit!$E$2+G997*Cars_fit!$B$2+H997*Cars_fit!$C$2+I997*Cars_fit!$D$2+J997*Cars_fit!$E$2+K997*Cars_fit!$F$2</f>
        <v>-2327.8869028810914</v>
      </c>
      <c r="AA997" s="213">
        <f>(B997-C997*Chls_fit!$B$2-D997*Chls_fit!$C$2-E997*Chls_fit!$D$2-F997*Chls_fit!$E$2)</f>
        <v>729.27238850079152</v>
      </c>
      <c r="AE997" s="36"/>
    </row>
    <row r="998" spans="1:31" x14ac:dyDescent="0.25">
      <c r="A998" s="18">
        <v>748.39999999997701</v>
      </c>
      <c r="B998" s="18">
        <f>single_sample!B998*1000000</f>
        <v>-1603.0451641195798</v>
      </c>
      <c r="C998" s="35">
        <v>-63</v>
      </c>
      <c r="D998" s="84">
        <v>-269</v>
      </c>
      <c r="E998" s="87">
        <v>-15</v>
      </c>
      <c r="F998" s="36">
        <v>-159</v>
      </c>
      <c r="Y998" s="211">
        <f>(AA998-G998*Cars_fit!$B$2-H998*Cars_fit!$C$2-I998*Cars_fit!$D$2-J998*Cars_fit!$E$2-K998*Cars_fit!$F$2)</f>
        <v>692.54007729531929</v>
      </c>
      <c r="Z998" s="211">
        <f>C998*Chls_fit!$B$2+D998*Chls_fit!$C$2+E998*Chls_fit!$D$2+F998*Chls_fit!$E$2+G998*Cars_fit!$B$2+H998*Cars_fit!$C$2+I998*Cars_fit!$D$2+J998*Cars_fit!$E$2+K998*Cars_fit!$F$2</f>
        <v>-2295.585241414899</v>
      </c>
      <c r="AA998" s="213">
        <f>(B998-C998*Chls_fit!$B$2-D998*Chls_fit!$C$2-E998*Chls_fit!$D$2-F998*Chls_fit!$E$2)</f>
        <v>692.54007729531929</v>
      </c>
      <c r="AE998" s="36"/>
    </row>
    <row r="999" spans="1:31" x14ac:dyDescent="0.25">
      <c r="A999" s="18">
        <v>748.79999999997699</v>
      </c>
      <c r="B999" s="18">
        <f>single_sample!B999*1000000</f>
        <v>-1552.2983109444499</v>
      </c>
      <c r="C999" s="35">
        <v>-80</v>
      </c>
      <c r="D999" s="84">
        <v>-289</v>
      </c>
      <c r="E999" s="87">
        <v>-2</v>
      </c>
      <c r="F999" s="36">
        <v>-141</v>
      </c>
      <c r="Y999" s="211">
        <f>(AA999-G999*Cars_fit!$B$2-H999*Cars_fit!$C$2-I999*Cars_fit!$D$2-J999*Cars_fit!$E$2-K999*Cars_fit!$F$2)</f>
        <v>958.94959526361276</v>
      </c>
      <c r="Z999" s="211">
        <f>C999*Chls_fit!$B$2+D999*Chls_fit!$C$2+E999*Chls_fit!$D$2+F999*Chls_fit!$E$2+G999*Cars_fit!$B$2+H999*Cars_fit!$C$2+I999*Cars_fit!$D$2+J999*Cars_fit!$E$2+K999*Cars_fit!$F$2</f>
        <v>-2511.2479062080624</v>
      </c>
      <c r="AA999" s="213">
        <f>(B999-C999*Chls_fit!$B$2-D999*Chls_fit!$C$2-E999*Chls_fit!$D$2-F999*Chls_fit!$E$2)</f>
        <v>958.94959526361276</v>
      </c>
      <c r="AE999" s="36"/>
    </row>
    <row r="1000" spans="1:31" x14ac:dyDescent="0.25">
      <c r="A1000" s="18">
        <v>749.19999999997697</v>
      </c>
      <c r="B1000" s="18">
        <f>single_sample!B1000*1000000</f>
        <v>-1974.5880023577301</v>
      </c>
      <c r="C1000" s="35">
        <v>-95</v>
      </c>
      <c r="D1000" s="84">
        <v>-283</v>
      </c>
      <c r="E1000" s="87">
        <v>-13</v>
      </c>
      <c r="F1000" s="36">
        <v>-157</v>
      </c>
      <c r="Y1000" s="211">
        <f>(AA1000-G1000*Cars_fit!$B$2-H1000*Cars_fit!$C$2-I1000*Cars_fit!$D$2-J1000*Cars_fit!$E$2-K1000*Cars_fit!$F$2)</f>
        <v>612.00752393037044</v>
      </c>
      <c r="Z1000" s="211">
        <f>C1000*Chls_fit!$B$2+D1000*Chls_fit!$C$2+E1000*Chls_fit!$D$2+F1000*Chls_fit!$E$2+G1000*Cars_fit!$B$2+H1000*Cars_fit!$C$2+I1000*Cars_fit!$D$2+J1000*Cars_fit!$E$2+K1000*Cars_fit!$F$2</f>
        <v>-2586.5955262881002</v>
      </c>
      <c r="AA1000" s="213">
        <f>(B1000-C1000*Chls_fit!$B$2-D1000*Chls_fit!$C$2-E1000*Chls_fit!$D$2-F1000*Chls_fit!$E$2)</f>
        <v>612.00752393037044</v>
      </c>
      <c r="AE1000" s="36"/>
    </row>
    <row r="1001" spans="1:31" x14ac:dyDescent="0.25">
      <c r="A1001" s="18">
        <v>749.59999999997694</v>
      </c>
      <c r="B1001" s="18">
        <f>single_sample!B1001*1000000</f>
        <v>-2431.8630812758897</v>
      </c>
      <c r="C1001" s="35">
        <v>-92</v>
      </c>
      <c r="D1001" s="84">
        <v>-292</v>
      </c>
      <c r="E1001" s="87">
        <v>-2</v>
      </c>
      <c r="F1001" s="36">
        <v>-150</v>
      </c>
      <c r="Y1001" s="211">
        <f>(AA1001-G1001*Cars_fit!$B$2-H1001*Cars_fit!$C$2-I1001*Cars_fit!$D$2-J1001*Cars_fit!$E$2-K1001*Cars_fit!$F$2)</f>
        <v>182.12279293413394</v>
      </c>
      <c r="Z1001" s="211">
        <f>C1001*Chls_fit!$B$2+D1001*Chls_fit!$C$2+E1001*Chls_fit!$D$2+F1001*Chls_fit!$E$2+G1001*Cars_fit!$B$2+H1001*Cars_fit!$C$2+I1001*Cars_fit!$D$2+J1001*Cars_fit!$E$2+K1001*Cars_fit!$F$2</f>
        <v>-2613.9858742100237</v>
      </c>
      <c r="AA1001" s="213">
        <f>(B1001-C1001*Chls_fit!$B$2-D1001*Chls_fit!$C$2-E1001*Chls_fit!$D$2-F1001*Chls_fit!$E$2)</f>
        <v>182.12279293413394</v>
      </c>
      <c r="AE1001" s="36"/>
    </row>
    <row r="1002" spans="1:31" x14ac:dyDescent="0.25">
      <c r="A1002" s="18">
        <v>749.99999999997704</v>
      </c>
      <c r="B1002" s="18">
        <f>single_sample!B1002*1000000</f>
        <v>0</v>
      </c>
      <c r="C1002" s="35">
        <v>82</v>
      </c>
      <c r="D1002" s="84">
        <v>-198</v>
      </c>
      <c r="E1002" s="87">
        <v>69</v>
      </c>
      <c r="F1002" s="36">
        <v>-172</v>
      </c>
      <c r="AE1002" s="36"/>
    </row>
    <row r="1004" spans="1:31" x14ac:dyDescent="0.25">
      <c r="H1004" s="9"/>
      <c r="I1004" s="9"/>
      <c r="J1004" s="9"/>
      <c r="K1004" s="9"/>
    </row>
  </sheetData>
  <phoneticPr fontId="0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ngle_sample"/>
  <dimension ref="A1:L1003"/>
  <sheetViews>
    <sheetView workbookViewId="0">
      <selection activeCell="B2" sqref="B2:B1002"/>
    </sheetView>
  </sheetViews>
  <sheetFormatPr defaultRowHeight="13.2" x14ac:dyDescent="0.25"/>
  <cols>
    <col min="2" max="2" width="32.88671875" style="149" customWidth="1"/>
  </cols>
  <sheetData>
    <row r="1" spans="1:12" ht="33" customHeight="1" thickBot="1" x14ac:dyDescent="0.3">
      <c r="A1" s="130" t="s">
        <v>69</v>
      </c>
      <c r="B1" s="129" t="s">
        <v>72</v>
      </c>
      <c r="D1" s="263" t="s">
        <v>73</v>
      </c>
      <c r="E1" s="264"/>
      <c r="F1" s="264"/>
      <c r="G1" s="264"/>
      <c r="H1" s="264"/>
      <c r="I1" s="264"/>
      <c r="J1" s="264"/>
      <c r="K1" s="264"/>
    </row>
    <row r="2" spans="1:12" x14ac:dyDescent="0.25">
      <c r="A2" s="18">
        <v>350</v>
      </c>
      <c r="B2" s="147">
        <v>0.38119710083693698</v>
      </c>
      <c r="D2" s="264"/>
      <c r="E2" s="264"/>
      <c r="F2" s="264"/>
      <c r="G2" s="264"/>
      <c r="H2" s="264"/>
      <c r="I2" s="264"/>
      <c r="J2" s="264"/>
      <c r="K2" s="264"/>
    </row>
    <row r="3" spans="1:12" x14ac:dyDescent="0.25">
      <c r="A3" s="18">
        <v>350.4</v>
      </c>
      <c r="B3" s="147">
        <v>0.38238265688622403</v>
      </c>
      <c r="D3" s="264"/>
      <c r="E3" s="264"/>
      <c r="F3" s="264"/>
      <c r="G3" s="264"/>
      <c r="H3" s="264"/>
      <c r="I3" s="264"/>
      <c r="J3" s="264"/>
      <c r="K3" s="264"/>
    </row>
    <row r="4" spans="1:12" x14ac:dyDescent="0.25">
      <c r="A4" s="18">
        <v>350.8</v>
      </c>
      <c r="B4" s="147">
        <v>0.38140853893506199</v>
      </c>
      <c r="D4" s="78"/>
      <c r="E4" s="78"/>
      <c r="F4" s="78"/>
      <c r="G4" s="78"/>
      <c r="H4" s="78"/>
      <c r="I4" s="78"/>
    </row>
    <row r="5" spans="1:12" x14ac:dyDescent="0.25">
      <c r="A5" s="18">
        <v>351.2</v>
      </c>
      <c r="B5" s="147">
        <v>0.38749955499018701</v>
      </c>
      <c r="D5" s="78"/>
      <c r="E5" s="78"/>
      <c r="F5" s="78"/>
      <c r="G5" s="78"/>
      <c r="H5" s="78"/>
      <c r="I5" s="78"/>
    </row>
    <row r="6" spans="1:12" x14ac:dyDescent="0.25">
      <c r="A6" s="18">
        <v>351.6</v>
      </c>
      <c r="B6" s="147">
        <v>0.38732484317606702</v>
      </c>
      <c r="D6" s="78"/>
      <c r="E6" s="78"/>
      <c r="F6" s="78"/>
      <c r="G6" s="78"/>
      <c r="H6" s="78"/>
      <c r="I6" s="78"/>
    </row>
    <row r="7" spans="1:12" x14ac:dyDescent="0.25">
      <c r="A7" s="18">
        <v>352</v>
      </c>
      <c r="B7" s="147">
        <v>0.38787952264445302</v>
      </c>
    </row>
    <row r="8" spans="1:12" x14ac:dyDescent="0.25">
      <c r="A8" s="18">
        <v>352.4</v>
      </c>
      <c r="B8" s="147">
        <v>0.39199871305561401</v>
      </c>
    </row>
    <row r="9" spans="1:12" x14ac:dyDescent="0.25">
      <c r="A9" s="18">
        <v>352.8</v>
      </c>
      <c r="B9" s="147">
        <v>0.39326654615865497</v>
      </c>
    </row>
    <row r="10" spans="1:12" x14ac:dyDescent="0.25">
      <c r="A10" s="18">
        <v>353.2</v>
      </c>
      <c r="B10" s="147">
        <v>0.396911698551904</v>
      </c>
    </row>
    <row r="11" spans="1:12" x14ac:dyDescent="0.25">
      <c r="A11" s="18">
        <v>353.6</v>
      </c>
      <c r="B11" s="147">
        <v>0.40016653126828999</v>
      </c>
    </row>
    <row r="12" spans="1:12" x14ac:dyDescent="0.25">
      <c r="A12" s="18">
        <v>354</v>
      </c>
      <c r="B12" s="147">
        <v>0.40222833467341701</v>
      </c>
    </row>
    <row r="13" spans="1:12" x14ac:dyDescent="0.25">
      <c r="A13" s="18">
        <v>354.4</v>
      </c>
      <c r="B13" s="147">
        <v>0.407784963310032</v>
      </c>
    </row>
    <row r="14" spans="1:12" x14ac:dyDescent="0.25">
      <c r="A14" s="18">
        <v>354.8</v>
      </c>
      <c r="B14" s="147">
        <v>0.41068455079971</v>
      </c>
    </row>
    <row r="15" spans="1:12" x14ac:dyDescent="0.25">
      <c r="A15" s="18">
        <v>355.2</v>
      </c>
      <c r="B15" s="147">
        <v>0.41317990797064003</v>
      </c>
      <c r="D15" s="154"/>
      <c r="E15" s="154"/>
      <c r="F15" s="154"/>
      <c r="G15" s="154"/>
      <c r="H15" s="154"/>
      <c r="I15" s="154"/>
      <c r="J15" s="154"/>
      <c r="K15" s="154"/>
      <c r="L15" s="78"/>
    </row>
    <row r="16" spans="1:12" x14ac:dyDescent="0.25">
      <c r="A16" s="18">
        <v>355.6</v>
      </c>
      <c r="B16" s="147">
        <v>0.41644546876086103</v>
      </c>
      <c r="D16" s="154"/>
      <c r="E16" s="154"/>
      <c r="F16" s="154"/>
      <c r="G16" s="154"/>
      <c r="H16" s="154"/>
      <c r="I16" s="154"/>
      <c r="J16" s="154"/>
      <c r="K16" s="154"/>
      <c r="L16" s="78"/>
    </row>
    <row r="17" spans="1:12" x14ac:dyDescent="0.25">
      <c r="A17" s="18">
        <v>356</v>
      </c>
      <c r="B17" s="147">
        <v>0.41769614859580501</v>
      </c>
      <c r="D17" s="154"/>
      <c r="E17" s="154"/>
      <c r="F17" s="154"/>
      <c r="G17" s="154"/>
      <c r="H17" s="154"/>
      <c r="I17" s="154"/>
      <c r="J17" s="154"/>
      <c r="K17" s="154"/>
      <c r="L17" s="78"/>
    </row>
    <row r="18" spans="1:12" x14ac:dyDescent="0.25">
      <c r="A18" s="18">
        <v>356.4</v>
      </c>
      <c r="B18" s="147">
        <v>0.42126654320593399</v>
      </c>
      <c r="D18" s="154"/>
      <c r="E18" s="154"/>
      <c r="F18" s="154"/>
      <c r="G18" s="154"/>
      <c r="H18" s="154"/>
      <c r="I18" s="154"/>
      <c r="J18" s="154"/>
      <c r="K18" s="154"/>
      <c r="L18" s="78"/>
    </row>
    <row r="19" spans="1:12" ht="13.2" customHeight="1" x14ac:dyDescent="0.25">
      <c r="A19" s="18">
        <v>356.8</v>
      </c>
      <c r="B19" s="147">
        <v>0.42446364910422402</v>
      </c>
      <c r="D19" s="154"/>
      <c r="E19" s="154"/>
      <c r="F19" s="154"/>
      <c r="G19" s="154"/>
      <c r="H19" s="154"/>
      <c r="I19" s="154"/>
      <c r="J19" s="154"/>
      <c r="K19" s="154"/>
      <c r="L19" s="78"/>
    </row>
    <row r="20" spans="1:12" x14ac:dyDescent="0.25">
      <c r="A20" s="18">
        <v>357.2</v>
      </c>
      <c r="B20" s="147">
        <v>0.42989176549210101</v>
      </c>
      <c r="D20" s="154"/>
      <c r="E20" s="154"/>
      <c r="F20" s="154"/>
      <c r="G20" s="154"/>
      <c r="H20" s="154"/>
      <c r="I20" s="154"/>
      <c r="J20" s="154"/>
      <c r="K20" s="154"/>
      <c r="L20" s="78"/>
    </row>
    <row r="21" spans="1:12" x14ac:dyDescent="0.25">
      <c r="A21" s="18">
        <v>357.6</v>
      </c>
      <c r="B21" s="147">
        <v>0.43120037045294002</v>
      </c>
      <c r="D21" s="154"/>
      <c r="E21" s="154"/>
      <c r="F21" s="154"/>
      <c r="G21" s="154"/>
      <c r="H21" s="154"/>
      <c r="I21" s="154"/>
      <c r="J21" s="154"/>
      <c r="K21" s="154"/>
      <c r="L21" s="78"/>
    </row>
    <row r="22" spans="1:12" x14ac:dyDescent="0.25">
      <c r="A22" s="18">
        <v>358</v>
      </c>
      <c r="B22" s="147">
        <v>0.43419415872023798</v>
      </c>
      <c r="D22" s="154"/>
      <c r="E22" s="154"/>
      <c r="F22" s="154"/>
      <c r="G22" s="154"/>
      <c r="H22" s="154"/>
      <c r="I22" s="154"/>
      <c r="J22" s="154"/>
      <c r="K22" s="154"/>
      <c r="L22" s="78"/>
    </row>
    <row r="23" spans="1:12" x14ac:dyDescent="0.25">
      <c r="A23" s="18">
        <v>358.4</v>
      </c>
      <c r="B23" s="147">
        <v>0.43899252303427899</v>
      </c>
      <c r="D23" s="154"/>
      <c r="E23" s="154"/>
      <c r="F23" s="154"/>
      <c r="G23" s="154"/>
      <c r="H23" s="154"/>
      <c r="I23" s="154"/>
      <c r="J23" s="154"/>
      <c r="K23" s="154"/>
      <c r="L23" s="78"/>
    </row>
    <row r="24" spans="1:12" x14ac:dyDescent="0.25">
      <c r="A24" s="18">
        <v>358.79999999999899</v>
      </c>
      <c r="B24" s="147">
        <v>0.44098453354401801</v>
      </c>
      <c r="D24" s="154"/>
      <c r="E24" s="154"/>
      <c r="F24" s="154"/>
      <c r="G24" s="154"/>
      <c r="H24" s="154"/>
      <c r="I24" s="154"/>
      <c r="J24" s="154"/>
      <c r="K24" s="154"/>
      <c r="L24" s="78"/>
    </row>
    <row r="25" spans="1:12" x14ac:dyDescent="0.25">
      <c r="A25" s="18">
        <v>359.19999999999902</v>
      </c>
      <c r="B25" s="147">
        <v>0.444312478169122</v>
      </c>
      <c r="D25" s="154"/>
      <c r="E25" s="154"/>
      <c r="F25" s="154"/>
      <c r="G25" s="154"/>
      <c r="H25" s="154"/>
      <c r="I25" s="154"/>
      <c r="J25" s="154"/>
      <c r="K25" s="154"/>
      <c r="L25" s="78"/>
    </row>
    <row r="26" spans="1:12" x14ac:dyDescent="0.25">
      <c r="A26" s="18">
        <v>359.599999999999</v>
      </c>
      <c r="B26" s="147">
        <v>0.44776012840829499</v>
      </c>
      <c r="D26" s="78"/>
      <c r="E26" s="78"/>
      <c r="F26" s="78"/>
      <c r="G26" s="78"/>
      <c r="H26" s="78"/>
      <c r="I26" s="78"/>
      <c r="J26" s="78"/>
      <c r="K26" s="78"/>
      <c r="L26" s="78"/>
    </row>
    <row r="27" spans="1:12" x14ac:dyDescent="0.25">
      <c r="A27" s="18">
        <v>359.99999999999898</v>
      </c>
      <c r="B27" s="147">
        <v>0.45195819439189999</v>
      </c>
    </row>
    <row r="28" spans="1:12" x14ac:dyDescent="0.25">
      <c r="A28" s="18">
        <v>360.39999999999901</v>
      </c>
      <c r="B28" s="147">
        <v>0.454659178288987</v>
      </c>
    </row>
    <row r="29" spans="1:12" x14ac:dyDescent="0.25">
      <c r="A29" s="18">
        <v>360.79999999999899</v>
      </c>
      <c r="B29" s="147">
        <v>0.45979522067044098</v>
      </c>
    </row>
    <row r="30" spans="1:12" x14ac:dyDescent="0.25">
      <c r="A30" s="18">
        <v>361.19999999999902</v>
      </c>
      <c r="B30" s="147">
        <v>0.46297528116794601</v>
      </c>
    </row>
    <row r="31" spans="1:12" x14ac:dyDescent="0.25">
      <c r="A31" s="18">
        <v>361.599999999999</v>
      </c>
      <c r="B31" s="147">
        <v>0.466077515139462</v>
      </c>
    </row>
    <row r="32" spans="1:12" x14ac:dyDescent="0.25">
      <c r="A32" s="18">
        <v>361.99999999999898</v>
      </c>
      <c r="B32" s="147">
        <v>0.47090406892535303</v>
      </c>
    </row>
    <row r="33" spans="1:2" x14ac:dyDescent="0.25">
      <c r="A33" s="18">
        <v>362.39999999999901</v>
      </c>
      <c r="B33" s="147">
        <v>0.47438501339820099</v>
      </c>
    </row>
    <row r="34" spans="1:2" x14ac:dyDescent="0.25">
      <c r="A34" s="18">
        <v>362.79999999999899</v>
      </c>
      <c r="B34" s="147">
        <v>0.47778097184363899</v>
      </c>
    </row>
    <row r="35" spans="1:2" x14ac:dyDescent="0.25">
      <c r="A35" s="18">
        <v>363.19999999999902</v>
      </c>
      <c r="B35" s="147">
        <v>0.48145317983823899</v>
      </c>
    </row>
    <row r="36" spans="1:2" x14ac:dyDescent="0.25">
      <c r="A36" s="18">
        <v>363.599999999999</v>
      </c>
      <c r="B36" s="147">
        <v>0.48551666446687902</v>
      </c>
    </row>
    <row r="37" spans="1:2" x14ac:dyDescent="0.25">
      <c r="A37" s="18">
        <v>363.99999999999898</v>
      </c>
      <c r="B37" s="147">
        <v>0.49105993897801498</v>
      </c>
    </row>
    <row r="38" spans="1:2" x14ac:dyDescent="0.25">
      <c r="A38" s="18">
        <v>364.39999999999901</v>
      </c>
      <c r="B38" s="147">
        <v>0.49442675747863102</v>
      </c>
    </row>
    <row r="39" spans="1:2" x14ac:dyDescent="0.25">
      <c r="A39" s="18">
        <v>364.79999999999899</v>
      </c>
      <c r="B39" s="147">
        <v>0.49758495350543003</v>
      </c>
    </row>
    <row r="40" spans="1:2" x14ac:dyDescent="0.25">
      <c r="A40" s="18">
        <v>365.19999999999902</v>
      </c>
      <c r="B40" s="147">
        <v>0.50156170241860698</v>
      </c>
    </row>
    <row r="41" spans="1:2" x14ac:dyDescent="0.25">
      <c r="A41" s="18">
        <v>365.599999999999</v>
      </c>
      <c r="B41" s="147">
        <v>0.50610973002454596</v>
      </c>
    </row>
    <row r="42" spans="1:2" x14ac:dyDescent="0.25">
      <c r="A42" s="18">
        <v>365.99999999999898</v>
      </c>
      <c r="B42" s="147">
        <v>0.511144985951417</v>
      </c>
    </row>
    <row r="43" spans="1:2" x14ac:dyDescent="0.25">
      <c r="A43" s="18">
        <v>366.39999999999901</v>
      </c>
      <c r="B43" s="147">
        <v>0.51429716083133503</v>
      </c>
    </row>
    <row r="44" spans="1:2" x14ac:dyDescent="0.25">
      <c r="A44" s="18">
        <v>366.79999999999899</v>
      </c>
      <c r="B44" s="147">
        <v>0.52134434363542104</v>
      </c>
    </row>
    <row r="45" spans="1:2" x14ac:dyDescent="0.25">
      <c r="A45" s="18">
        <v>367.19999999999902</v>
      </c>
      <c r="B45" s="147">
        <v>0.52470695988098903</v>
      </c>
    </row>
    <row r="46" spans="1:2" x14ac:dyDescent="0.25">
      <c r="A46" s="18">
        <v>367.599999999999</v>
      </c>
      <c r="B46" s="147">
        <v>0.52947524182844496</v>
      </c>
    </row>
    <row r="47" spans="1:2" x14ac:dyDescent="0.25">
      <c r="A47" s="18">
        <v>367.99999999999898</v>
      </c>
      <c r="B47" s="147">
        <v>0.53333442658068297</v>
      </c>
    </row>
    <row r="48" spans="1:2" x14ac:dyDescent="0.25">
      <c r="A48" s="18">
        <v>368.39999999999901</v>
      </c>
      <c r="B48" s="147">
        <v>0.53861066872923602</v>
      </c>
    </row>
    <row r="49" spans="1:2" x14ac:dyDescent="0.25">
      <c r="A49" s="18">
        <v>368.79999999999899</v>
      </c>
      <c r="B49" s="147">
        <v>0.54290552788490998</v>
      </c>
    </row>
    <row r="50" spans="1:2" x14ac:dyDescent="0.25">
      <c r="A50" s="18">
        <v>369.19999999999902</v>
      </c>
      <c r="B50" s="147">
        <v>0.54778697113341801</v>
      </c>
    </row>
    <row r="51" spans="1:2" x14ac:dyDescent="0.25">
      <c r="A51" s="18">
        <v>369.599999999999</v>
      </c>
      <c r="B51" s="147">
        <v>0.55207050501771404</v>
      </c>
    </row>
    <row r="52" spans="1:2" x14ac:dyDescent="0.25">
      <c r="A52" s="18">
        <v>369.99999999999898</v>
      </c>
      <c r="B52" s="147">
        <v>0.55719231630983701</v>
      </c>
    </row>
    <row r="53" spans="1:2" x14ac:dyDescent="0.25">
      <c r="A53" s="18">
        <v>370.39999999999901</v>
      </c>
      <c r="B53" s="147">
        <v>0.56288087820495503</v>
      </c>
    </row>
    <row r="54" spans="1:2" x14ac:dyDescent="0.25">
      <c r="A54" s="18">
        <v>370.79999999999899</v>
      </c>
      <c r="B54" s="147">
        <v>0.56788200671798905</v>
      </c>
    </row>
    <row r="55" spans="1:2" x14ac:dyDescent="0.25">
      <c r="A55" s="18">
        <v>371.19999999999902</v>
      </c>
      <c r="B55" s="147">
        <v>0.57185217927885601</v>
      </c>
    </row>
    <row r="56" spans="1:2" x14ac:dyDescent="0.25">
      <c r="A56" s="18">
        <v>371.599999999999</v>
      </c>
      <c r="B56" s="147">
        <v>0.57671214450406605</v>
      </c>
    </row>
    <row r="57" spans="1:2" x14ac:dyDescent="0.25">
      <c r="A57" s="18">
        <v>371.99999999999898</v>
      </c>
      <c r="B57" s="147">
        <v>0.58037601722160503</v>
      </c>
    </row>
    <row r="58" spans="1:2" x14ac:dyDescent="0.25">
      <c r="A58" s="18">
        <v>372.39999999999901</v>
      </c>
      <c r="B58" s="147">
        <v>0.58587004694003897</v>
      </c>
    </row>
    <row r="59" spans="1:2" x14ac:dyDescent="0.25">
      <c r="A59" s="18">
        <v>372.79999999999899</v>
      </c>
      <c r="B59" s="147">
        <v>0.58953271472653601</v>
      </c>
    </row>
    <row r="60" spans="1:2" x14ac:dyDescent="0.25">
      <c r="A60" s="18">
        <v>373.19999999999902</v>
      </c>
      <c r="B60" s="147">
        <v>0.593457952019393</v>
      </c>
    </row>
    <row r="61" spans="1:2" x14ac:dyDescent="0.25">
      <c r="A61" s="18">
        <v>373.599999999999</v>
      </c>
      <c r="B61" s="147">
        <v>0.59596328112720698</v>
      </c>
    </row>
    <row r="62" spans="1:2" x14ac:dyDescent="0.25">
      <c r="A62" s="18">
        <v>373.99999999999898</v>
      </c>
      <c r="B62" s="147">
        <v>0.59985238940784202</v>
      </c>
    </row>
    <row r="63" spans="1:2" x14ac:dyDescent="0.25">
      <c r="A63" s="18">
        <v>374.39999999999901</v>
      </c>
      <c r="B63" s="147">
        <v>0.60317211141529303</v>
      </c>
    </row>
    <row r="64" spans="1:2" x14ac:dyDescent="0.25">
      <c r="A64" s="18">
        <v>374.79999999999899</v>
      </c>
      <c r="B64" s="147">
        <v>0.60648080509241797</v>
      </c>
    </row>
    <row r="65" spans="1:2" x14ac:dyDescent="0.25">
      <c r="A65" s="18">
        <v>375.19999999999902</v>
      </c>
      <c r="B65" s="147">
        <v>0.60965654645525702</v>
      </c>
    </row>
    <row r="66" spans="1:2" x14ac:dyDescent="0.25">
      <c r="A66" s="18">
        <v>375.59999999999798</v>
      </c>
      <c r="B66" s="147">
        <v>0.61250257860669299</v>
      </c>
    </row>
    <row r="67" spans="1:2" x14ac:dyDescent="0.25">
      <c r="A67" s="18">
        <v>375.99999999999898</v>
      </c>
      <c r="B67" s="147">
        <v>0.61424049525369495</v>
      </c>
    </row>
    <row r="68" spans="1:2" x14ac:dyDescent="0.25">
      <c r="A68" s="18">
        <v>376.39999999999799</v>
      </c>
      <c r="B68" s="147">
        <v>0.61607844990391702</v>
      </c>
    </row>
    <row r="69" spans="1:2" x14ac:dyDescent="0.25">
      <c r="A69" s="18">
        <v>376.79999999999802</v>
      </c>
      <c r="B69" s="147">
        <v>0.61863471236895295</v>
      </c>
    </row>
    <row r="70" spans="1:2" x14ac:dyDescent="0.25">
      <c r="A70" s="18">
        <v>377.19999999999902</v>
      </c>
      <c r="B70" s="147">
        <v>0.61883214622956395</v>
      </c>
    </row>
    <row r="71" spans="1:2" x14ac:dyDescent="0.25">
      <c r="A71" s="18">
        <v>377.59999999999798</v>
      </c>
      <c r="B71" s="147">
        <v>0.62080167012582599</v>
      </c>
    </row>
    <row r="72" spans="1:2" x14ac:dyDescent="0.25">
      <c r="A72" s="18">
        <v>377.99999999999801</v>
      </c>
      <c r="B72" s="147">
        <v>0.62138506922057601</v>
      </c>
    </row>
    <row r="73" spans="1:2" x14ac:dyDescent="0.25">
      <c r="A73" s="18">
        <v>378.39999999999799</v>
      </c>
      <c r="B73" s="147">
        <v>0.62227243673921595</v>
      </c>
    </row>
    <row r="74" spans="1:2" x14ac:dyDescent="0.25">
      <c r="A74" s="18">
        <v>378.79999999999802</v>
      </c>
      <c r="B74" s="147">
        <v>0.62277367139120898</v>
      </c>
    </row>
    <row r="75" spans="1:2" x14ac:dyDescent="0.25">
      <c r="A75" s="18">
        <v>379.199999999998</v>
      </c>
      <c r="B75" s="147">
        <v>0.62302658568362501</v>
      </c>
    </row>
    <row r="76" spans="1:2" x14ac:dyDescent="0.25">
      <c r="A76" s="18">
        <v>379.59999999999798</v>
      </c>
      <c r="B76" s="147">
        <v>0.62400867202894095</v>
      </c>
    </row>
    <row r="77" spans="1:2" x14ac:dyDescent="0.25">
      <c r="A77" s="18">
        <v>379.99999999999801</v>
      </c>
      <c r="B77" s="147">
        <v>0.62367039527609203</v>
      </c>
    </row>
    <row r="78" spans="1:2" x14ac:dyDescent="0.25">
      <c r="A78" s="18">
        <v>380.39999999999799</v>
      </c>
      <c r="B78" s="147">
        <v>0.62438549394580201</v>
      </c>
    </row>
    <row r="79" spans="1:2" x14ac:dyDescent="0.25">
      <c r="A79" s="18">
        <v>380.79999999999802</v>
      </c>
      <c r="B79" s="147">
        <v>0.62416705794843297</v>
      </c>
    </row>
    <row r="80" spans="1:2" x14ac:dyDescent="0.25">
      <c r="A80" s="18">
        <v>381.199999999998</v>
      </c>
      <c r="B80" s="147">
        <v>0.62287599027421803</v>
      </c>
    </row>
    <row r="81" spans="1:2" x14ac:dyDescent="0.25">
      <c r="A81" s="18">
        <v>381.59999999999798</v>
      </c>
      <c r="B81" s="147">
        <v>0.62336102652722103</v>
      </c>
    </row>
    <row r="82" spans="1:2" x14ac:dyDescent="0.25">
      <c r="A82" s="18">
        <v>381.99999999999801</v>
      </c>
      <c r="B82" s="147">
        <v>0.62266123710735</v>
      </c>
    </row>
    <row r="83" spans="1:2" x14ac:dyDescent="0.25">
      <c r="A83" s="18">
        <v>382.39999999999799</v>
      </c>
      <c r="B83" s="147">
        <v>0.62244609927337202</v>
      </c>
    </row>
    <row r="84" spans="1:2" x14ac:dyDescent="0.25">
      <c r="A84" s="18">
        <v>382.79999999999802</v>
      </c>
      <c r="B84" s="147">
        <v>0.62163218198749204</v>
      </c>
    </row>
    <row r="85" spans="1:2" x14ac:dyDescent="0.25">
      <c r="A85" s="18">
        <v>383.199999999998</v>
      </c>
      <c r="B85" s="147">
        <v>0.62167065817912104</v>
      </c>
    </row>
    <row r="86" spans="1:2" x14ac:dyDescent="0.25">
      <c r="A86" s="18">
        <v>383.59999999999798</v>
      </c>
      <c r="B86" s="147">
        <v>0.62072431679720097</v>
      </c>
    </row>
    <row r="87" spans="1:2" x14ac:dyDescent="0.25">
      <c r="A87" s="18">
        <v>383.99999999999801</v>
      </c>
      <c r="B87" s="147">
        <v>0.62050184410115605</v>
      </c>
    </row>
    <row r="88" spans="1:2" x14ac:dyDescent="0.25">
      <c r="A88" s="18">
        <v>384.39999999999799</v>
      </c>
      <c r="B88" s="147">
        <v>0.61951641193203399</v>
      </c>
    </row>
    <row r="89" spans="1:2" x14ac:dyDescent="0.25">
      <c r="A89" s="18">
        <v>384.79999999999802</v>
      </c>
      <c r="B89" s="147">
        <v>0.61873716043835003</v>
      </c>
    </row>
    <row r="90" spans="1:2" x14ac:dyDescent="0.25">
      <c r="A90" s="18">
        <v>385.199999999998</v>
      </c>
      <c r="B90" s="147">
        <v>0.61768025125914405</v>
      </c>
    </row>
    <row r="91" spans="1:2" x14ac:dyDescent="0.25">
      <c r="A91" s="18">
        <v>385.59999999999798</v>
      </c>
      <c r="B91" s="147">
        <v>0.61690399116825601</v>
      </c>
    </row>
    <row r="92" spans="1:2" x14ac:dyDescent="0.25">
      <c r="A92" s="18">
        <v>385.99999999999801</v>
      </c>
      <c r="B92" s="147">
        <v>0.61594720997865204</v>
      </c>
    </row>
    <row r="93" spans="1:2" x14ac:dyDescent="0.25">
      <c r="A93" s="18">
        <v>386.39999999999799</v>
      </c>
      <c r="B93" s="147">
        <v>0.61485954389859698</v>
      </c>
    </row>
    <row r="94" spans="1:2" x14ac:dyDescent="0.25">
      <c r="A94" s="18">
        <v>386.79999999999802</v>
      </c>
      <c r="B94" s="147">
        <v>0.614121638413197</v>
      </c>
    </row>
    <row r="95" spans="1:2" x14ac:dyDescent="0.25">
      <c r="A95" s="18">
        <v>387.199999999998</v>
      </c>
      <c r="B95" s="147">
        <v>0.61249557331981597</v>
      </c>
    </row>
    <row r="96" spans="1:2" x14ac:dyDescent="0.25">
      <c r="A96" s="18">
        <v>387.59999999999798</v>
      </c>
      <c r="B96" s="147">
        <v>0.61130498954234203</v>
      </c>
    </row>
    <row r="97" spans="1:2" x14ac:dyDescent="0.25">
      <c r="A97" s="18">
        <v>387.99999999999801</v>
      </c>
      <c r="B97" s="147">
        <v>0.61038429343416001</v>
      </c>
    </row>
    <row r="98" spans="1:2" x14ac:dyDescent="0.25">
      <c r="A98" s="18">
        <v>388.39999999999799</v>
      </c>
      <c r="B98" s="147">
        <v>0.60915740520995498</v>
      </c>
    </row>
    <row r="99" spans="1:2" x14ac:dyDescent="0.25">
      <c r="A99" s="18">
        <v>388.79999999999802</v>
      </c>
      <c r="B99" s="147">
        <v>0.60831363030014995</v>
      </c>
    </row>
    <row r="100" spans="1:2" x14ac:dyDescent="0.25">
      <c r="A100" s="18">
        <v>389.199999999998</v>
      </c>
      <c r="B100" s="147">
        <v>0.60668393639357998</v>
      </c>
    </row>
    <row r="101" spans="1:2" x14ac:dyDescent="0.25">
      <c r="A101" s="18">
        <v>389.59999999999798</v>
      </c>
      <c r="B101" s="147">
        <v>0.60571960351490195</v>
      </c>
    </row>
    <row r="102" spans="1:2" x14ac:dyDescent="0.25">
      <c r="A102" s="18">
        <v>389.99999999999801</v>
      </c>
      <c r="B102" s="147">
        <v>0.60523194367081001</v>
      </c>
    </row>
    <row r="103" spans="1:2" x14ac:dyDescent="0.25">
      <c r="A103" s="18">
        <v>390.39999999999799</v>
      </c>
      <c r="B103" s="147">
        <v>0.60422365947466194</v>
      </c>
    </row>
    <row r="104" spans="1:2" x14ac:dyDescent="0.25">
      <c r="A104" s="18">
        <v>390.79999999999802</v>
      </c>
      <c r="B104" s="147">
        <v>0.60357705701251096</v>
      </c>
    </row>
    <row r="105" spans="1:2" x14ac:dyDescent="0.25">
      <c r="A105" s="18">
        <v>391.199999999998</v>
      </c>
      <c r="B105" s="147">
        <v>0.60342171057070704</v>
      </c>
    </row>
    <row r="106" spans="1:2" x14ac:dyDescent="0.25">
      <c r="A106" s="18">
        <v>391.59999999999798</v>
      </c>
      <c r="B106" s="147">
        <v>0.60337174857839304</v>
      </c>
    </row>
    <row r="107" spans="1:2" x14ac:dyDescent="0.25">
      <c r="A107" s="18">
        <v>391.99999999999801</v>
      </c>
      <c r="B107" s="147">
        <v>0.60274341926409403</v>
      </c>
    </row>
    <row r="108" spans="1:2" x14ac:dyDescent="0.25">
      <c r="A108" s="18">
        <v>392.39999999999799</v>
      </c>
      <c r="B108" s="147">
        <v>0.603794224359679</v>
      </c>
    </row>
    <row r="109" spans="1:2" x14ac:dyDescent="0.25">
      <c r="A109" s="18">
        <v>392.79999999999802</v>
      </c>
      <c r="B109" s="147">
        <v>0.60436496224858105</v>
      </c>
    </row>
    <row r="110" spans="1:2" x14ac:dyDescent="0.25">
      <c r="A110" s="18">
        <v>393.19999999999698</v>
      </c>
      <c r="B110" s="147">
        <v>0.60466189172694695</v>
      </c>
    </row>
    <row r="111" spans="1:2" x14ac:dyDescent="0.25">
      <c r="A111" s="18">
        <v>393.59999999999798</v>
      </c>
      <c r="B111" s="147">
        <v>0.60573669994565005</v>
      </c>
    </row>
    <row r="112" spans="1:2" x14ac:dyDescent="0.25">
      <c r="A112" s="18">
        <v>393.99999999999699</v>
      </c>
      <c r="B112" s="147">
        <v>0.60703458535437504</v>
      </c>
    </row>
    <row r="113" spans="1:2" x14ac:dyDescent="0.25">
      <c r="A113" s="18">
        <v>394.39999999999702</v>
      </c>
      <c r="B113" s="147">
        <v>0.60799921098464405</v>
      </c>
    </row>
    <row r="114" spans="1:2" x14ac:dyDescent="0.25">
      <c r="A114" s="18">
        <v>394.79999999999802</v>
      </c>
      <c r="B114" s="147">
        <v>0.61063775889627103</v>
      </c>
    </row>
    <row r="115" spans="1:2" x14ac:dyDescent="0.25">
      <c r="A115" s="18">
        <v>395.19999999999698</v>
      </c>
      <c r="B115" s="147">
        <v>0.61347258136439997</v>
      </c>
    </row>
    <row r="116" spans="1:2" x14ac:dyDescent="0.25">
      <c r="A116" s="18">
        <v>395.59999999999701</v>
      </c>
      <c r="B116" s="147">
        <v>0.616409191632174</v>
      </c>
    </row>
    <row r="117" spans="1:2" x14ac:dyDescent="0.25">
      <c r="A117" s="18">
        <v>395.99999999999699</v>
      </c>
      <c r="B117" s="147">
        <v>0.62047283321485402</v>
      </c>
    </row>
    <row r="118" spans="1:2" x14ac:dyDescent="0.25">
      <c r="A118" s="18">
        <v>396.39999999999702</v>
      </c>
      <c r="B118" s="147">
        <v>0.62410033377091401</v>
      </c>
    </row>
    <row r="119" spans="1:2" x14ac:dyDescent="0.25">
      <c r="A119" s="18">
        <v>396.799999999997</v>
      </c>
      <c r="B119" s="147">
        <v>0.62894152861812502</v>
      </c>
    </row>
    <row r="120" spans="1:2" x14ac:dyDescent="0.25">
      <c r="A120" s="18">
        <v>397.19999999999698</v>
      </c>
      <c r="B120" s="147">
        <v>0.63386232753869598</v>
      </c>
    </row>
    <row r="121" spans="1:2" x14ac:dyDescent="0.25">
      <c r="A121" s="18">
        <v>397.59999999999701</v>
      </c>
      <c r="B121" s="147">
        <v>0.63955967195665697</v>
      </c>
    </row>
    <row r="122" spans="1:2" x14ac:dyDescent="0.25">
      <c r="A122" s="18">
        <v>397.99999999999699</v>
      </c>
      <c r="B122" s="147">
        <v>0.64557199401577203</v>
      </c>
    </row>
    <row r="123" spans="1:2" x14ac:dyDescent="0.25">
      <c r="A123" s="18">
        <v>398.39999999999702</v>
      </c>
      <c r="B123" s="147">
        <v>0.65265695592645001</v>
      </c>
    </row>
    <row r="124" spans="1:2" x14ac:dyDescent="0.25">
      <c r="A124" s="18">
        <v>398.799999999997</v>
      </c>
      <c r="B124" s="147">
        <v>0.65965509188577298</v>
      </c>
    </row>
    <row r="125" spans="1:2" x14ac:dyDescent="0.25">
      <c r="A125" s="18">
        <v>399.19999999999698</v>
      </c>
      <c r="B125" s="147">
        <v>0.66675985380366298</v>
      </c>
    </row>
    <row r="126" spans="1:2" x14ac:dyDescent="0.25">
      <c r="A126" s="18">
        <v>399.59999999999701</v>
      </c>
      <c r="B126" s="147">
        <v>0.67451952952690097</v>
      </c>
    </row>
    <row r="127" spans="1:2" x14ac:dyDescent="0.25">
      <c r="A127" s="18">
        <v>399.99999999999699</v>
      </c>
      <c r="B127" s="147">
        <v>0.68301483617496295</v>
      </c>
    </row>
    <row r="128" spans="1:2" x14ac:dyDescent="0.25">
      <c r="A128" s="18">
        <v>400.39999999999702</v>
      </c>
      <c r="B128" s="147">
        <v>0.69188448632466004</v>
      </c>
    </row>
    <row r="129" spans="1:2" x14ac:dyDescent="0.25">
      <c r="A129" s="18">
        <v>400.799999999997</v>
      </c>
      <c r="B129" s="147">
        <v>0.700576512485658</v>
      </c>
    </row>
    <row r="130" spans="1:2" x14ac:dyDescent="0.25">
      <c r="A130" s="18">
        <v>401.19999999999698</v>
      </c>
      <c r="B130" s="147">
        <v>0.70969043455776704</v>
      </c>
    </row>
    <row r="131" spans="1:2" x14ac:dyDescent="0.25">
      <c r="A131" s="18">
        <v>401.59999999999701</v>
      </c>
      <c r="B131" s="147">
        <v>0.71936454747539502</v>
      </c>
    </row>
    <row r="132" spans="1:2" x14ac:dyDescent="0.25">
      <c r="A132" s="18">
        <v>401.99999999999699</v>
      </c>
      <c r="B132" s="147">
        <v>0.72895399141296902</v>
      </c>
    </row>
    <row r="133" spans="1:2" x14ac:dyDescent="0.25">
      <c r="A133" s="18">
        <v>402.39999999999702</v>
      </c>
      <c r="B133" s="147">
        <v>0.73865350896155801</v>
      </c>
    </row>
    <row r="134" spans="1:2" x14ac:dyDescent="0.25">
      <c r="A134" s="18">
        <v>402.799999999997</v>
      </c>
      <c r="B134" s="147">
        <v>0.748059159749762</v>
      </c>
    </row>
    <row r="135" spans="1:2" x14ac:dyDescent="0.25">
      <c r="A135" s="18">
        <v>403.19999999999698</v>
      </c>
      <c r="B135" s="147">
        <v>0.75783174133015496</v>
      </c>
    </row>
    <row r="136" spans="1:2" x14ac:dyDescent="0.25">
      <c r="A136" s="18">
        <v>403.59999999999701</v>
      </c>
      <c r="B136" s="147">
        <v>0.76751968395415404</v>
      </c>
    </row>
    <row r="137" spans="1:2" x14ac:dyDescent="0.25">
      <c r="A137" s="18">
        <v>403.99999999999699</v>
      </c>
      <c r="B137" s="147">
        <v>0.77737340420037104</v>
      </c>
    </row>
    <row r="138" spans="1:2" x14ac:dyDescent="0.25">
      <c r="A138" s="18">
        <v>404.39999999999702</v>
      </c>
      <c r="B138" s="147">
        <v>0.78672474526353597</v>
      </c>
    </row>
    <row r="139" spans="1:2" x14ac:dyDescent="0.25">
      <c r="A139" s="18">
        <v>404.799999999997</v>
      </c>
      <c r="B139" s="147">
        <v>0.79572093464286597</v>
      </c>
    </row>
    <row r="140" spans="1:2" x14ac:dyDescent="0.25">
      <c r="A140" s="18">
        <v>405.19999999999698</v>
      </c>
      <c r="B140" s="147">
        <v>0.80498028634572505</v>
      </c>
    </row>
    <row r="141" spans="1:2" x14ac:dyDescent="0.25">
      <c r="A141" s="18">
        <v>405.59999999999701</v>
      </c>
      <c r="B141" s="147">
        <v>0.81384986147084803</v>
      </c>
    </row>
    <row r="142" spans="1:2" x14ac:dyDescent="0.25">
      <c r="A142" s="18">
        <v>405.99999999999699</v>
      </c>
      <c r="B142" s="147">
        <v>0.82203311321196404</v>
      </c>
    </row>
    <row r="143" spans="1:2" x14ac:dyDescent="0.25">
      <c r="A143" s="18">
        <v>406.39999999999702</v>
      </c>
      <c r="B143" s="147">
        <v>0.82933527193497703</v>
      </c>
    </row>
    <row r="144" spans="1:2" x14ac:dyDescent="0.25">
      <c r="A144" s="18">
        <v>406.799999999997</v>
      </c>
      <c r="B144" s="147">
        <v>0.83697513442113403</v>
      </c>
    </row>
    <row r="145" spans="1:2" x14ac:dyDescent="0.25">
      <c r="A145" s="18">
        <v>407.19999999999698</v>
      </c>
      <c r="B145" s="147">
        <v>0.84440793216939103</v>
      </c>
    </row>
    <row r="146" spans="1:2" x14ac:dyDescent="0.25">
      <c r="A146" s="18">
        <v>407.59999999999701</v>
      </c>
      <c r="B146" s="147">
        <v>0.85090309900089001</v>
      </c>
    </row>
    <row r="147" spans="1:2" x14ac:dyDescent="0.25">
      <c r="A147" s="18">
        <v>407.99999999999699</v>
      </c>
      <c r="B147" s="147">
        <v>0.85761973462800201</v>
      </c>
    </row>
    <row r="148" spans="1:2" x14ac:dyDescent="0.25">
      <c r="A148" s="18">
        <v>408.39999999999702</v>
      </c>
      <c r="B148" s="147">
        <v>0.86335676084895996</v>
      </c>
    </row>
    <row r="149" spans="1:2" x14ac:dyDescent="0.25">
      <c r="A149" s="18">
        <v>408.799999999997</v>
      </c>
      <c r="B149" s="147">
        <v>0.868964868650689</v>
      </c>
    </row>
    <row r="150" spans="1:2" x14ac:dyDescent="0.25">
      <c r="A150" s="18">
        <v>409.19999999999698</v>
      </c>
      <c r="B150" s="147">
        <v>0.87349241548394096</v>
      </c>
    </row>
    <row r="151" spans="1:2" x14ac:dyDescent="0.25">
      <c r="A151" s="18">
        <v>409.59999999999701</v>
      </c>
      <c r="B151" s="147">
        <v>0.87759121266476303</v>
      </c>
    </row>
    <row r="152" spans="1:2" x14ac:dyDescent="0.25">
      <c r="A152" s="18">
        <v>409.99999999999699</v>
      </c>
      <c r="B152" s="147">
        <v>0.88151361219382296</v>
      </c>
    </row>
    <row r="153" spans="1:2" x14ac:dyDescent="0.25">
      <c r="A153" s="18">
        <v>410.39999999999702</v>
      </c>
      <c r="B153" s="147">
        <v>0.88465326926357801</v>
      </c>
    </row>
    <row r="154" spans="1:2" x14ac:dyDescent="0.25">
      <c r="A154" s="18">
        <v>410.79999999999598</v>
      </c>
      <c r="B154" s="147">
        <v>0.88727037314848001</v>
      </c>
    </row>
    <row r="155" spans="1:2" x14ac:dyDescent="0.25">
      <c r="A155" s="18">
        <v>411.19999999999698</v>
      </c>
      <c r="B155" s="147">
        <v>0.88986725192793104</v>
      </c>
    </row>
    <row r="156" spans="1:2" x14ac:dyDescent="0.25">
      <c r="A156" s="18">
        <v>411.59999999999599</v>
      </c>
      <c r="B156" s="147">
        <v>0.89128989698379102</v>
      </c>
    </row>
    <row r="157" spans="1:2" x14ac:dyDescent="0.25">
      <c r="A157" s="18">
        <v>411.99999999999602</v>
      </c>
      <c r="B157" s="147">
        <v>0.89266873598002805</v>
      </c>
    </row>
    <row r="158" spans="1:2" x14ac:dyDescent="0.25">
      <c r="A158" s="18">
        <v>412.39999999999702</v>
      </c>
      <c r="B158" s="147">
        <v>0.89383124986231999</v>
      </c>
    </row>
    <row r="159" spans="1:2" x14ac:dyDescent="0.25">
      <c r="A159" s="18">
        <v>412.79999999999598</v>
      </c>
      <c r="B159" s="147">
        <v>0.89360940449944903</v>
      </c>
    </row>
    <row r="160" spans="1:2" x14ac:dyDescent="0.25">
      <c r="A160" s="18">
        <v>413.19999999999601</v>
      </c>
      <c r="B160" s="147">
        <v>0.89388335725247903</v>
      </c>
    </row>
    <row r="161" spans="1:2" x14ac:dyDescent="0.25">
      <c r="A161" s="18">
        <v>413.59999999999599</v>
      </c>
      <c r="B161" s="147">
        <v>0.89337652239231202</v>
      </c>
    </row>
    <row r="162" spans="1:2" x14ac:dyDescent="0.25">
      <c r="A162" s="18">
        <v>413.99999999999602</v>
      </c>
      <c r="B162" s="147">
        <v>0.89203644270499705</v>
      </c>
    </row>
    <row r="163" spans="1:2" x14ac:dyDescent="0.25">
      <c r="A163" s="18">
        <v>414.399999999996</v>
      </c>
      <c r="B163" s="147">
        <v>0.89059117996313197</v>
      </c>
    </row>
    <row r="164" spans="1:2" x14ac:dyDescent="0.25">
      <c r="A164" s="18">
        <v>414.79999999999598</v>
      </c>
      <c r="B164" s="147">
        <v>0.88930352642900501</v>
      </c>
    </row>
    <row r="165" spans="1:2" x14ac:dyDescent="0.25">
      <c r="A165" s="18">
        <v>415.19999999999601</v>
      </c>
      <c r="B165" s="147">
        <v>0.88732110939406805</v>
      </c>
    </row>
    <row r="166" spans="1:2" x14ac:dyDescent="0.25">
      <c r="A166" s="18">
        <v>415.59999999999599</v>
      </c>
      <c r="B166" s="147">
        <v>0.88567676723548305</v>
      </c>
    </row>
    <row r="167" spans="1:2" x14ac:dyDescent="0.25">
      <c r="A167" s="18">
        <v>415.99999999999602</v>
      </c>
      <c r="B167" s="147">
        <v>0.88432011045204995</v>
      </c>
    </row>
    <row r="168" spans="1:2" x14ac:dyDescent="0.25">
      <c r="A168" s="18">
        <v>416.399999999996</v>
      </c>
      <c r="B168" s="147">
        <v>0.88253256044900696</v>
      </c>
    </row>
    <row r="169" spans="1:2" x14ac:dyDescent="0.25">
      <c r="A169" s="18">
        <v>416.79999999999598</v>
      </c>
      <c r="B169" s="147">
        <v>0.88117194605556204</v>
      </c>
    </row>
    <row r="170" spans="1:2" x14ac:dyDescent="0.25">
      <c r="A170" s="18">
        <v>417.19999999999601</v>
      </c>
      <c r="B170" s="147">
        <v>0.87987188619857104</v>
      </c>
    </row>
    <row r="171" spans="1:2" x14ac:dyDescent="0.25">
      <c r="A171" s="18">
        <v>417.59999999999599</v>
      </c>
      <c r="B171" s="147">
        <v>0.87950867348124595</v>
      </c>
    </row>
    <row r="172" spans="1:2" x14ac:dyDescent="0.25">
      <c r="A172" s="18">
        <v>417.99999999999602</v>
      </c>
      <c r="B172" s="147">
        <v>0.87834517343339402</v>
      </c>
    </row>
    <row r="173" spans="1:2" x14ac:dyDescent="0.25">
      <c r="A173" s="18">
        <v>418.399999999996</v>
      </c>
      <c r="B173" s="147">
        <v>0.87891941315917499</v>
      </c>
    </row>
    <row r="174" spans="1:2" x14ac:dyDescent="0.25">
      <c r="A174" s="18">
        <v>418.79999999999598</v>
      </c>
      <c r="B174" s="147">
        <v>0.879959892723301</v>
      </c>
    </row>
    <row r="175" spans="1:2" x14ac:dyDescent="0.25">
      <c r="A175" s="18">
        <v>419.19999999999601</v>
      </c>
      <c r="B175" s="147">
        <v>0.88160384221523103</v>
      </c>
    </row>
    <row r="176" spans="1:2" x14ac:dyDescent="0.25">
      <c r="A176" s="18">
        <v>419.59999999999599</v>
      </c>
      <c r="B176" s="147">
        <v>0.883615795153744</v>
      </c>
    </row>
    <row r="177" spans="1:2" x14ac:dyDescent="0.25">
      <c r="A177" s="18">
        <v>419.99999999999602</v>
      </c>
      <c r="B177" s="147">
        <v>0.88672198572625704</v>
      </c>
    </row>
    <row r="178" spans="1:2" x14ac:dyDescent="0.25">
      <c r="A178" s="18">
        <v>420.399999999996</v>
      </c>
      <c r="B178" s="147">
        <v>0.890780051466185</v>
      </c>
    </row>
    <row r="179" spans="1:2" x14ac:dyDescent="0.25">
      <c r="A179" s="18">
        <v>420.79999999999598</v>
      </c>
      <c r="B179" s="147">
        <v>0.89519233486416505</v>
      </c>
    </row>
    <row r="180" spans="1:2" x14ac:dyDescent="0.25">
      <c r="A180" s="18">
        <v>421.19999999999601</v>
      </c>
      <c r="B180" s="147">
        <v>0.90121363096649298</v>
      </c>
    </row>
    <row r="181" spans="1:2" x14ac:dyDescent="0.25">
      <c r="A181" s="18">
        <v>421.59999999999599</v>
      </c>
      <c r="B181" s="147">
        <v>0.90796339607474097</v>
      </c>
    </row>
    <row r="182" spans="1:2" x14ac:dyDescent="0.25">
      <c r="A182" s="18">
        <v>421.99999999999602</v>
      </c>
      <c r="B182" s="147">
        <v>0.91596056413787197</v>
      </c>
    </row>
    <row r="183" spans="1:2" x14ac:dyDescent="0.25">
      <c r="A183" s="18">
        <v>422.399999999996</v>
      </c>
      <c r="B183" s="147">
        <v>0.92404580127901403</v>
      </c>
    </row>
    <row r="184" spans="1:2" x14ac:dyDescent="0.25">
      <c r="A184" s="18">
        <v>422.79999999999598</v>
      </c>
      <c r="B184" s="147">
        <v>0.93369339741955404</v>
      </c>
    </row>
    <row r="185" spans="1:2" x14ac:dyDescent="0.25">
      <c r="A185" s="18">
        <v>423.19999999999601</v>
      </c>
      <c r="B185" s="147">
        <v>0.94448829752139496</v>
      </c>
    </row>
    <row r="186" spans="1:2" x14ac:dyDescent="0.25">
      <c r="A186" s="18">
        <v>423.59999999999599</v>
      </c>
      <c r="B186" s="147">
        <v>0.95503009634038305</v>
      </c>
    </row>
    <row r="187" spans="1:2" x14ac:dyDescent="0.25">
      <c r="A187" s="18">
        <v>423.99999999999602</v>
      </c>
      <c r="B187" s="147">
        <v>0.96681902232512595</v>
      </c>
    </row>
    <row r="188" spans="1:2" x14ac:dyDescent="0.25">
      <c r="A188" s="18">
        <v>424.399999999996</v>
      </c>
      <c r="B188" s="147">
        <v>0.97963669116459595</v>
      </c>
    </row>
    <row r="189" spans="1:2" x14ac:dyDescent="0.25">
      <c r="A189" s="18">
        <v>424.79999999999598</v>
      </c>
      <c r="B189" s="147">
        <v>0.99282004450933903</v>
      </c>
    </row>
    <row r="190" spans="1:2" x14ac:dyDescent="0.25">
      <c r="A190" s="18">
        <v>425.19999999999601</v>
      </c>
      <c r="B190" s="147">
        <v>1.00650981834987</v>
      </c>
    </row>
    <row r="191" spans="1:2" x14ac:dyDescent="0.25">
      <c r="A191" s="18">
        <v>425.59999999999599</v>
      </c>
      <c r="B191" s="147">
        <v>1.02033901990495</v>
      </c>
    </row>
    <row r="192" spans="1:2" x14ac:dyDescent="0.25">
      <c r="A192" s="18">
        <v>425.99999999999602</v>
      </c>
      <c r="B192" s="147">
        <v>1.03476449796707</v>
      </c>
    </row>
    <row r="193" spans="1:2" x14ac:dyDescent="0.25">
      <c r="A193" s="18">
        <v>426.399999999996</v>
      </c>
      <c r="B193" s="147">
        <v>1.04882850406318</v>
      </c>
    </row>
    <row r="194" spans="1:2" x14ac:dyDescent="0.25">
      <c r="A194" s="18">
        <v>426.79999999999598</v>
      </c>
      <c r="B194" s="147">
        <v>1.0635253540082299</v>
      </c>
    </row>
    <row r="195" spans="1:2" x14ac:dyDescent="0.25">
      <c r="A195" s="18">
        <v>427.19999999999601</v>
      </c>
      <c r="B195" s="147">
        <v>1.07809318639368</v>
      </c>
    </row>
    <row r="196" spans="1:2" x14ac:dyDescent="0.25">
      <c r="A196" s="18">
        <v>427.59999999999599</v>
      </c>
      <c r="B196" s="147">
        <v>1.0916338881989001</v>
      </c>
    </row>
    <row r="197" spans="1:2" x14ac:dyDescent="0.25">
      <c r="A197" s="18">
        <v>427.99999999999602</v>
      </c>
      <c r="B197" s="147">
        <v>1.1053383425296801</v>
      </c>
    </row>
    <row r="198" spans="1:2" x14ac:dyDescent="0.25">
      <c r="A198" s="18">
        <v>428.39999999999498</v>
      </c>
      <c r="B198" s="147">
        <v>1.11777007254436</v>
      </c>
    </row>
    <row r="199" spans="1:2" x14ac:dyDescent="0.25">
      <c r="A199" s="18">
        <v>428.79999999999598</v>
      </c>
      <c r="B199" s="147">
        <v>1.1301128008244099</v>
      </c>
    </row>
    <row r="200" spans="1:2" x14ac:dyDescent="0.25">
      <c r="A200" s="18">
        <v>429.19999999999499</v>
      </c>
      <c r="B200" s="147">
        <v>1.14135479655468</v>
      </c>
    </row>
    <row r="201" spans="1:2" x14ac:dyDescent="0.25">
      <c r="A201" s="18">
        <v>429.59999999999502</v>
      </c>
      <c r="B201" s="147">
        <v>1.1511319405718501</v>
      </c>
    </row>
    <row r="202" spans="1:2" x14ac:dyDescent="0.25">
      <c r="A202" s="18">
        <v>429.99999999999602</v>
      </c>
      <c r="B202" s="147">
        <v>1.1599546656673401</v>
      </c>
    </row>
    <row r="203" spans="1:2" x14ac:dyDescent="0.25">
      <c r="A203" s="18">
        <v>430.39999999999498</v>
      </c>
      <c r="B203" s="147">
        <v>1.16672867703781</v>
      </c>
    </row>
    <row r="204" spans="1:2" x14ac:dyDescent="0.25">
      <c r="A204" s="18">
        <v>430.79999999999501</v>
      </c>
      <c r="B204" s="147">
        <v>1.1721058793796</v>
      </c>
    </row>
    <row r="205" spans="1:2" x14ac:dyDescent="0.25">
      <c r="A205" s="18">
        <v>431.19999999999499</v>
      </c>
      <c r="B205" s="147">
        <v>1.17612714540112</v>
      </c>
    </row>
    <row r="206" spans="1:2" x14ac:dyDescent="0.25">
      <c r="A206" s="18">
        <v>431.59999999999502</v>
      </c>
      <c r="B206" s="147">
        <v>1.1777777520249499</v>
      </c>
    </row>
    <row r="207" spans="1:2" x14ac:dyDescent="0.25">
      <c r="A207" s="18">
        <v>431.999999999995</v>
      </c>
      <c r="B207" s="147">
        <v>1.1776901012487899</v>
      </c>
    </row>
    <row r="208" spans="1:2" x14ac:dyDescent="0.25">
      <c r="A208" s="18">
        <v>432.39999999999498</v>
      </c>
      <c r="B208" s="147">
        <v>1.17489038507706</v>
      </c>
    </row>
    <row r="209" spans="1:2" x14ac:dyDescent="0.25">
      <c r="A209" s="18">
        <v>432.79999999999501</v>
      </c>
      <c r="B209" s="147">
        <v>1.1701253311611099</v>
      </c>
    </row>
    <row r="210" spans="1:2" x14ac:dyDescent="0.25">
      <c r="A210" s="18">
        <v>433.19999999999499</v>
      </c>
      <c r="B210" s="147">
        <v>1.16344797812971</v>
      </c>
    </row>
    <row r="211" spans="1:2" x14ac:dyDescent="0.25">
      <c r="A211" s="18">
        <v>433.59999999999502</v>
      </c>
      <c r="B211" s="147">
        <v>1.1538707465384199</v>
      </c>
    </row>
    <row r="212" spans="1:2" x14ac:dyDescent="0.25">
      <c r="A212" s="18">
        <v>433.999999999995</v>
      </c>
      <c r="B212" s="147">
        <v>1.1416885968974</v>
      </c>
    </row>
    <row r="213" spans="1:2" x14ac:dyDescent="0.25">
      <c r="A213" s="18">
        <v>434.39999999999498</v>
      </c>
      <c r="B213" s="147">
        <v>1.12710622964454</v>
      </c>
    </row>
    <row r="214" spans="1:2" x14ac:dyDescent="0.25">
      <c r="A214" s="18">
        <v>434.79999999999501</v>
      </c>
      <c r="B214" s="147">
        <v>1.11025709510018</v>
      </c>
    </row>
    <row r="215" spans="1:2" x14ac:dyDescent="0.25">
      <c r="A215" s="18">
        <v>435.19999999999499</v>
      </c>
      <c r="B215" s="147">
        <v>1.0910790354378901</v>
      </c>
    </row>
    <row r="216" spans="1:2" x14ac:dyDescent="0.25">
      <c r="A216" s="18">
        <v>435.59999999999502</v>
      </c>
      <c r="B216" s="147">
        <v>1.06934624950458</v>
      </c>
    </row>
    <row r="217" spans="1:2" x14ac:dyDescent="0.25">
      <c r="A217" s="18">
        <v>435.999999999995</v>
      </c>
      <c r="B217" s="147">
        <v>1.0462219465967499</v>
      </c>
    </row>
    <row r="218" spans="1:2" x14ac:dyDescent="0.25">
      <c r="A218" s="18">
        <v>436.39999999999498</v>
      </c>
      <c r="B218" s="147">
        <v>1.02091117624306</v>
      </c>
    </row>
    <row r="219" spans="1:2" x14ac:dyDescent="0.25">
      <c r="A219" s="18">
        <v>436.79999999999501</v>
      </c>
      <c r="B219" s="147">
        <v>0.99337900923672595</v>
      </c>
    </row>
    <row r="220" spans="1:2" x14ac:dyDescent="0.25">
      <c r="A220" s="18">
        <v>437.19999999999499</v>
      </c>
      <c r="B220" s="147">
        <v>0.96440387757262303</v>
      </c>
    </row>
    <row r="221" spans="1:2" x14ac:dyDescent="0.25">
      <c r="A221" s="18">
        <v>437.59999999999502</v>
      </c>
      <c r="B221" s="147">
        <v>0.93413668027738705</v>
      </c>
    </row>
    <row r="222" spans="1:2" x14ac:dyDescent="0.25">
      <c r="A222" s="18">
        <v>437.999999999995</v>
      </c>
      <c r="B222" s="147">
        <v>0.90285194927006396</v>
      </c>
    </row>
    <row r="223" spans="1:2" x14ac:dyDescent="0.25">
      <c r="A223" s="18">
        <v>438.39999999999498</v>
      </c>
      <c r="B223" s="147">
        <v>0.87055739455538805</v>
      </c>
    </row>
    <row r="224" spans="1:2" x14ac:dyDescent="0.25">
      <c r="A224" s="18">
        <v>438.79999999999501</v>
      </c>
      <c r="B224" s="147">
        <v>0.83773433593915603</v>
      </c>
    </row>
    <row r="225" spans="1:2" x14ac:dyDescent="0.25">
      <c r="A225" s="18">
        <v>439.19999999999499</v>
      </c>
      <c r="B225" s="147">
        <v>0.80450382147261501</v>
      </c>
    </row>
    <row r="226" spans="1:2" x14ac:dyDescent="0.25">
      <c r="A226" s="18">
        <v>439.59999999999502</v>
      </c>
      <c r="B226" s="147">
        <v>0.77134257867343703</v>
      </c>
    </row>
    <row r="227" spans="1:2" x14ac:dyDescent="0.25">
      <c r="A227" s="18">
        <v>439.999999999995</v>
      </c>
      <c r="B227" s="147">
        <v>0.73814988031059603</v>
      </c>
    </row>
    <row r="228" spans="1:2" x14ac:dyDescent="0.25">
      <c r="A228" s="18">
        <v>440.39999999999498</v>
      </c>
      <c r="B228" s="147">
        <v>0.70517560194355</v>
      </c>
    </row>
    <row r="229" spans="1:2" x14ac:dyDescent="0.25">
      <c r="A229" s="18">
        <v>440.79999999999501</v>
      </c>
      <c r="B229" s="147">
        <v>0.67290917270304995</v>
      </c>
    </row>
    <row r="230" spans="1:2" x14ac:dyDescent="0.25">
      <c r="A230" s="18">
        <v>441.19999999999499</v>
      </c>
      <c r="B230" s="147">
        <v>0.64058827672185503</v>
      </c>
    </row>
    <row r="231" spans="1:2" x14ac:dyDescent="0.25">
      <c r="A231" s="18">
        <v>441.59999999999502</v>
      </c>
      <c r="B231" s="147">
        <v>0.61002001820716301</v>
      </c>
    </row>
    <row r="232" spans="1:2" x14ac:dyDescent="0.25">
      <c r="A232" s="18">
        <v>441.999999999995</v>
      </c>
      <c r="B232" s="147">
        <v>0.58001466074152097</v>
      </c>
    </row>
    <row r="233" spans="1:2" x14ac:dyDescent="0.25">
      <c r="A233" s="18">
        <v>442.39999999999498</v>
      </c>
      <c r="B233" s="147">
        <v>0.55096318394784505</v>
      </c>
    </row>
    <row r="234" spans="1:2" x14ac:dyDescent="0.25">
      <c r="A234" s="18">
        <v>442.79999999999501</v>
      </c>
      <c r="B234" s="147">
        <v>0.52325805102854495</v>
      </c>
    </row>
    <row r="235" spans="1:2" x14ac:dyDescent="0.25">
      <c r="A235" s="18">
        <v>443.19999999999499</v>
      </c>
      <c r="B235" s="147">
        <v>0.49697050692349398</v>
      </c>
    </row>
    <row r="236" spans="1:2" x14ac:dyDescent="0.25">
      <c r="A236" s="18">
        <v>443.59999999999502</v>
      </c>
      <c r="B236" s="147">
        <v>0.47115903663971398</v>
      </c>
    </row>
    <row r="237" spans="1:2" x14ac:dyDescent="0.25">
      <c r="A237" s="18">
        <v>443.999999999995</v>
      </c>
      <c r="B237" s="147">
        <v>0.44687610420517199</v>
      </c>
    </row>
    <row r="238" spans="1:2" x14ac:dyDescent="0.25">
      <c r="A238" s="18">
        <v>444.39999999999498</v>
      </c>
      <c r="B238" s="147">
        <v>0.42470442381684398</v>
      </c>
    </row>
    <row r="239" spans="1:2" x14ac:dyDescent="0.25">
      <c r="A239" s="18">
        <v>444.79999999999501</v>
      </c>
      <c r="B239" s="147">
        <v>0.40335386292673697</v>
      </c>
    </row>
    <row r="240" spans="1:2" x14ac:dyDescent="0.25">
      <c r="A240" s="18">
        <v>445.19999999999499</v>
      </c>
      <c r="B240" s="147">
        <v>0.38376120872811698</v>
      </c>
    </row>
    <row r="241" spans="1:2" x14ac:dyDescent="0.25">
      <c r="A241" s="18">
        <v>445.59999999999502</v>
      </c>
      <c r="B241" s="147">
        <v>0.36530109889818002</v>
      </c>
    </row>
    <row r="242" spans="1:2" x14ac:dyDescent="0.25">
      <c r="A242" s="18">
        <v>445.99999999999397</v>
      </c>
      <c r="B242" s="147">
        <v>0.34843569459218399</v>
      </c>
    </row>
    <row r="243" spans="1:2" x14ac:dyDescent="0.25">
      <c r="A243" s="18">
        <v>446.39999999999498</v>
      </c>
      <c r="B243" s="147">
        <v>0.33257665499469102</v>
      </c>
    </row>
    <row r="244" spans="1:2" x14ac:dyDescent="0.25">
      <c r="A244" s="18">
        <v>446.79999999999399</v>
      </c>
      <c r="B244" s="147">
        <v>0.31845341213095002</v>
      </c>
    </row>
    <row r="245" spans="1:2" x14ac:dyDescent="0.25">
      <c r="A245" s="18">
        <v>447.19999999999402</v>
      </c>
      <c r="B245" s="147">
        <v>0.30520046442687399</v>
      </c>
    </row>
    <row r="246" spans="1:2" x14ac:dyDescent="0.25">
      <c r="A246" s="18">
        <v>447.59999999999502</v>
      </c>
      <c r="B246" s="147">
        <v>0.29336225312518999</v>
      </c>
    </row>
    <row r="247" spans="1:2" x14ac:dyDescent="0.25">
      <c r="A247" s="18">
        <v>447.99999999999397</v>
      </c>
      <c r="B247" s="147">
        <v>0.28273756793981902</v>
      </c>
    </row>
    <row r="248" spans="1:2" x14ac:dyDescent="0.25">
      <c r="A248" s="18">
        <v>448.39999999999401</v>
      </c>
      <c r="B248" s="147">
        <v>0.27298727855910798</v>
      </c>
    </row>
    <row r="249" spans="1:2" x14ac:dyDescent="0.25">
      <c r="A249" s="18">
        <v>448.79999999999399</v>
      </c>
      <c r="B249" s="147">
        <v>0.26481796081016001</v>
      </c>
    </row>
    <row r="250" spans="1:2" x14ac:dyDescent="0.25">
      <c r="A250" s="18">
        <v>449.19999999999402</v>
      </c>
      <c r="B250" s="147">
        <v>0.257127045809382</v>
      </c>
    </row>
    <row r="251" spans="1:2" x14ac:dyDescent="0.25">
      <c r="A251" s="18">
        <v>449.599999999994</v>
      </c>
      <c r="B251" s="147">
        <v>0.25043736669637501</v>
      </c>
    </row>
    <row r="252" spans="1:2" x14ac:dyDescent="0.25">
      <c r="A252" s="18">
        <v>449.99999999999397</v>
      </c>
      <c r="B252" s="147">
        <v>0.24451037770388201</v>
      </c>
    </row>
    <row r="253" spans="1:2" x14ac:dyDescent="0.25">
      <c r="A253" s="18">
        <v>450.39999999999401</v>
      </c>
      <c r="B253" s="147">
        <v>0.2399768280258</v>
      </c>
    </row>
    <row r="254" spans="1:2" x14ac:dyDescent="0.25">
      <c r="A254" s="18">
        <v>450.79999999999399</v>
      </c>
      <c r="B254" s="147">
        <v>0.235466299289815</v>
      </c>
    </row>
    <row r="255" spans="1:2" x14ac:dyDescent="0.25">
      <c r="A255" s="18">
        <v>451.19999999999402</v>
      </c>
      <c r="B255" s="147">
        <v>0.23187112114789299</v>
      </c>
    </row>
    <row r="256" spans="1:2" x14ac:dyDescent="0.25">
      <c r="A256" s="18">
        <v>451.599999999994</v>
      </c>
      <c r="B256" s="147">
        <v>0.228780732891462</v>
      </c>
    </row>
    <row r="257" spans="1:2" x14ac:dyDescent="0.25">
      <c r="A257" s="18">
        <v>451.99999999999397</v>
      </c>
      <c r="B257" s="147">
        <v>0.22682861430476101</v>
      </c>
    </row>
    <row r="258" spans="1:2" x14ac:dyDescent="0.25">
      <c r="A258" s="18">
        <v>452.39999999999401</v>
      </c>
      <c r="B258" s="147">
        <v>0.22487674027295201</v>
      </c>
    </row>
    <row r="259" spans="1:2" x14ac:dyDescent="0.25">
      <c r="A259" s="18">
        <v>452.79999999999399</v>
      </c>
      <c r="B259" s="147">
        <v>0.223142200553475</v>
      </c>
    </row>
    <row r="260" spans="1:2" x14ac:dyDescent="0.25">
      <c r="A260" s="18">
        <v>453.19999999999402</v>
      </c>
      <c r="B260" s="147">
        <v>0.22223776489909</v>
      </c>
    </row>
    <row r="261" spans="1:2" x14ac:dyDescent="0.25">
      <c r="A261" s="18">
        <v>453.599999999994</v>
      </c>
      <c r="B261" s="147">
        <v>0.221339341978082</v>
      </c>
    </row>
    <row r="262" spans="1:2" x14ac:dyDescent="0.25">
      <c r="A262" s="18">
        <v>453.99999999999397</v>
      </c>
      <c r="B262" s="147">
        <v>0.22021114097007699</v>
      </c>
    </row>
    <row r="263" spans="1:2" x14ac:dyDescent="0.25">
      <c r="A263" s="18">
        <v>454.39999999999401</v>
      </c>
      <c r="B263" s="147">
        <v>0.21978141078888699</v>
      </c>
    </row>
    <row r="264" spans="1:2" x14ac:dyDescent="0.25">
      <c r="A264" s="18">
        <v>454.79999999999399</v>
      </c>
      <c r="B264" s="147">
        <v>0.21950281006040201</v>
      </c>
    </row>
    <row r="265" spans="1:2" x14ac:dyDescent="0.25">
      <c r="A265" s="18">
        <v>455.19999999999402</v>
      </c>
      <c r="B265" s="147">
        <v>0.21921534816378299</v>
      </c>
    </row>
    <row r="266" spans="1:2" x14ac:dyDescent="0.25">
      <c r="A266" s="18">
        <v>455.599999999994</v>
      </c>
      <c r="B266" s="147">
        <v>0.219023174959496</v>
      </c>
    </row>
    <row r="267" spans="1:2" x14ac:dyDescent="0.25">
      <c r="A267" s="18">
        <v>455.99999999999397</v>
      </c>
      <c r="B267" s="147">
        <v>0.218964159323464</v>
      </c>
    </row>
    <row r="268" spans="1:2" x14ac:dyDescent="0.25">
      <c r="A268" s="18">
        <v>456.39999999999401</v>
      </c>
      <c r="B268" s="147">
        <v>0.21872730777616201</v>
      </c>
    </row>
    <row r="269" spans="1:2" x14ac:dyDescent="0.25">
      <c r="A269" s="18">
        <v>456.79999999999399</v>
      </c>
      <c r="B269" s="147">
        <v>0.218313340959293</v>
      </c>
    </row>
    <row r="270" spans="1:2" x14ac:dyDescent="0.25">
      <c r="A270" s="18">
        <v>457.19999999999402</v>
      </c>
      <c r="B270" s="147">
        <v>0.218023074954553</v>
      </c>
    </row>
    <row r="271" spans="1:2" x14ac:dyDescent="0.25">
      <c r="A271" s="18">
        <v>457.599999999994</v>
      </c>
      <c r="B271" s="147">
        <v>0.21751527836068099</v>
      </c>
    </row>
    <row r="272" spans="1:2" x14ac:dyDescent="0.25">
      <c r="A272" s="18">
        <v>457.99999999999397</v>
      </c>
      <c r="B272" s="147">
        <v>0.21707366230153599</v>
      </c>
    </row>
    <row r="273" spans="1:2" x14ac:dyDescent="0.25">
      <c r="A273" s="18">
        <v>458.39999999999401</v>
      </c>
      <c r="B273" s="147">
        <v>0.21613351343318299</v>
      </c>
    </row>
    <row r="274" spans="1:2" x14ac:dyDescent="0.25">
      <c r="A274" s="18">
        <v>458.79999999999399</v>
      </c>
      <c r="B274" s="147">
        <v>0.21573570648549201</v>
      </c>
    </row>
    <row r="275" spans="1:2" x14ac:dyDescent="0.25">
      <c r="A275" s="18">
        <v>459.19999999999402</v>
      </c>
      <c r="B275" s="147">
        <v>0.21414711384318999</v>
      </c>
    </row>
    <row r="276" spans="1:2" x14ac:dyDescent="0.25">
      <c r="A276" s="18">
        <v>459.599999999994</v>
      </c>
      <c r="B276" s="147">
        <v>0.213207753139284</v>
      </c>
    </row>
    <row r="277" spans="1:2" x14ac:dyDescent="0.25">
      <c r="A277" s="18">
        <v>459.99999999999397</v>
      </c>
      <c r="B277" s="147">
        <v>0.211386622630058</v>
      </c>
    </row>
    <row r="278" spans="1:2" x14ac:dyDescent="0.25">
      <c r="A278" s="18">
        <v>460.39999999999401</v>
      </c>
      <c r="B278" s="147">
        <v>0.209819433599685</v>
      </c>
    </row>
    <row r="279" spans="1:2" x14ac:dyDescent="0.25">
      <c r="A279" s="18">
        <v>460.79999999999399</v>
      </c>
      <c r="B279" s="147">
        <v>0.20831980535398401</v>
      </c>
    </row>
    <row r="280" spans="1:2" x14ac:dyDescent="0.25">
      <c r="A280" s="18">
        <v>461.19999999999402</v>
      </c>
      <c r="B280" s="147">
        <v>0.20609188324653799</v>
      </c>
    </row>
    <row r="281" spans="1:2" x14ac:dyDescent="0.25">
      <c r="A281" s="18">
        <v>461.599999999994</v>
      </c>
      <c r="B281" s="147">
        <v>0.20361689846651199</v>
      </c>
    </row>
    <row r="282" spans="1:2" x14ac:dyDescent="0.25">
      <c r="A282" s="18">
        <v>461.99999999999397</v>
      </c>
      <c r="B282" s="147">
        <v>0.20130162789603501</v>
      </c>
    </row>
    <row r="283" spans="1:2" x14ac:dyDescent="0.25">
      <c r="A283" s="18">
        <v>462.39999999999401</v>
      </c>
      <c r="B283" s="147">
        <v>0.198635384356149</v>
      </c>
    </row>
    <row r="284" spans="1:2" x14ac:dyDescent="0.25">
      <c r="A284" s="18">
        <v>462.79999999999399</v>
      </c>
      <c r="B284" s="147">
        <v>0.19599633642845499</v>
      </c>
    </row>
    <row r="285" spans="1:2" x14ac:dyDescent="0.25">
      <c r="A285" s="18">
        <v>463.19999999999402</v>
      </c>
      <c r="B285" s="147">
        <v>0.19294880731397299</v>
      </c>
    </row>
    <row r="286" spans="1:2" x14ac:dyDescent="0.25">
      <c r="A286" s="18">
        <v>463.599999999994</v>
      </c>
      <c r="B286" s="147">
        <v>0.18986080041071801</v>
      </c>
    </row>
    <row r="287" spans="1:2" x14ac:dyDescent="0.25">
      <c r="A287" s="18">
        <v>463.99999999999397</v>
      </c>
      <c r="B287" s="147">
        <v>0.18671705338171299</v>
      </c>
    </row>
    <row r="288" spans="1:2" x14ac:dyDescent="0.25">
      <c r="A288" s="18">
        <v>464.39999999999299</v>
      </c>
      <c r="B288" s="147">
        <v>0.18310784669152699</v>
      </c>
    </row>
    <row r="289" spans="1:2" x14ac:dyDescent="0.25">
      <c r="A289" s="18">
        <v>464.79999999999302</v>
      </c>
      <c r="B289" s="147">
        <v>0.17955234847313201</v>
      </c>
    </row>
    <row r="290" spans="1:2" x14ac:dyDescent="0.25">
      <c r="A290" s="18">
        <v>465.199999999993</v>
      </c>
      <c r="B290" s="147">
        <v>0.176045254172466</v>
      </c>
    </row>
    <row r="291" spans="1:2" x14ac:dyDescent="0.25">
      <c r="A291" s="18">
        <v>465.59999999999297</v>
      </c>
      <c r="B291" s="147">
        <v>0.17234968139569501</v>
      </c>
    </row>
    <row r="292" spans="1:2" x14ac:dyDescent="0.25">
      <c r="A292" s="18">
        <v>465.99999999999301</v>
      </c>
      <c r="B292" s="147">
        <v>0.16849100146315499</v>
      </c>
    </row>
    <row r="293" spans="1:2" x14ac:dyDescent="0.25">
      <c r="A293" s="18">
        <v>466.39999999999299</v>
      </c>
      <c r="B293" s="147">
        <v>0.16478398557344101</v>
      </c>
    </row>
    <row r="294" spans="1:2" x14ac:dyDescent="0.25">
      <c r="A294" s="18">
        <v>466.79999999999302</v>
      </c>
      <c r="B294" s="147">
        <v>0.16075945126366301</v>
      </c>
    </row>
    <row r="295" spans="1:2" x14ac:dyDescent="0.25">
      <c r="A295" s="18">
        <v>467.199999999993</v>
      </c>
      <c r="B295" s="147">
        <v>0.156682344745601</v>
      </c>
    </row>
    <row r="296" spans="1:2" x14ac:dyDescent="0.25">
      <c r="A296" s="18">
        <v>467.59999999999297</v>
      </c>
      <c r="B296" s="147">
        <v>0.153052613680526</v>
      </c>
    </row>
    <row r="297" spans="1:2" x14ac:dyDescent="0.25">
      <c r="A297" s="18">
        <v>467.99999999999301</v>
      </c>
      <c r="B297" s="147">
        <v>0.148558322535225</v>
      </c>
    </row>
    <row r="298" spans="1:2" x14ac:dyDescent="0.25">
      <c r="A298" s="18">
        <v>468.39999999999299</v>
      </c>
      <c r="B298" s="147">
        <v>0.14452898440160999</v>
      </c>
    </row>
    <row r="299" spans="1:2" x14ac:dyDescent="0.25">
      <c r="A299" s="18">
        <v>468.79999999999302</v>
      </c>
      <c r="B299" s="147">
        <v>0.14035008620164899</v>
      </c>
    </row>
    <row r="300" spans="1:2" x14ac:dyDescent="0.25">
      <c r="A300" s="18">
        <v>469.199999999993</v>
      </c>
      <c r="B300" s="147">
        <v>0.13657828447633999</v>
      </c>
    </row>
    <row r="301" spans="1:2" x14ac:dyDescent="0.25">
      <c r="A301" s="18">
        <v>469.59999999999297</v>
      </c>
      <c r="B301" s="147">
        <v>0.13234774062777799</v>
      </c>
    </row>
    <row r="302" spans="1:2" x14ac:dyDescent="0.25">
      <c r="A302" s="18">
        <v>469.99999999999301</v>
      </c>
      <c r="B302" s="147">
        <v>0.128059544331034</v>
      </c>
    </row>
    <row r="303" spans="1:2" x14ac:dyDescent="0.25">
      <c r="A303" s="18">
        <v>470.39999999999299</v>
      </c>
      <c r="B303" s="147">
        <v>0.124283797626105</v>
      </c>
    </row>
    <row r="304" spans="1:2" x14ac:dyDescent="0.25">
      <c r="A304" s="18">
        <v>470.79999999999302</v>
      </c>
      <c r="B304" s="147">
        <v>0.120010507186591</v>
      </c>
    </row>
    <row r="305" spans="1:2" x14ac:dyDescent="0.25">
      <c r="A305" s="18">
        <v>471.199999999993</v>
      </c>
      <c r="B305" s="147">
        <v>0.116170371724531</v>
      </c>
    </row>
    <row r="306" spans="1:2" x14ac:dyDescent="0.25">
      <c r="A306" s="18">
        <v>471.59999999999297</v>
      </c>
      <c r="B306" s="147">
        <v>0.112419618949657</v>
      </c>
    </row>
    <row r="307" spans="1:2" x14ac:dyDescent="0.25">
      <c r="A307" s="18">
        <v>471.99999999999301</v>
      </c>
      <c r="B307" s="147">
        <v>0.108580591219824</v>
      </c>
    </row>
    <row r="308" spans="1:2" x14ac:dyDescent="0.25">
      <c r="A308" s="18">
        <v>472.39999999999299</v>
      </c>
      <c r="B308" s="147">
        <v>0.104837918165109</v>
      </c>
    </row>
    <row r="309" spans="1:2" x14ac:dyDescent="0.25">
      <c r="A309" s="18">
        <v>472.79999999999302</v>
      </c>
      <c r="B309" s="147">
        <v>0.101039945317228</v>
      </c>
    </row>
    <row r="310" spans="1:2" x14ac:dyDescent="0.25">
      <c r="A310" s="18">
        <v>473.199999999993</v>
      </c>
      <c r="B310" s="147">
        <v>9.7961246406895103E-2</v>
      </c>
    </row>
    <row r="311" spans="1:2" x14ac:dyDescent="0.25">
      <c r="A311" s="18">
        <v>473.59999999999297</v>
      </c>
      <c r="B311" s="147">
        <v>9.4722916124670903E-2</v>
      </c>
    </row>
    <row r="312" spans="1:2" x14ac:dyDescent="0.25">
      <c r="A312" s="18">
        <v>473.99999999999301</v>
      </c>
      <c r="B312" s="147">
        <v>9.1135898482408606E-2</v>
      </c>
    </row>
    <row r="313" spans="1:2" x14ac:dyDescent="0.25">
      <c r="A313" s="18">
        <v>474.39999999999299</v>
      </c>
      <c r="B313" s="147">
        <v>8.7629316777513303E-2</v>
      </c>
    </row>
    <row r="314" spans="1:2" x14ac:dyDescent="0.25">
      <c r="A314" s="18">
        <v>474.79999999999302</v>
      </c>
      <c r="B314" s="147">
        <v>8.4548754334548198E-2</v>
      </c>
    </row>
    <row r="315" spans="1:2" x14ac:dyDescent="0.25">
      <c r="A315" s="18">
        <v>475.199999999993</v>
      </c>
      <c r="B315" s="147">
        <v>8.1337494527424503E-2</v>
      </c>
    </row>
    <row r="316" spans="1:2" x14ac:dyDescent="0.25">
      <c r="A316" s="18">
        <v>475.59999999999297</v>
      </c>
      <c r="B316" s="147">
        <v>7.8217719194553198E-2</v>
      </c>
    </row>
    <row r="317" spans="1:2" x14ac:dyDescent="0.25">
      <c r="A317" s="18">
        <v>475.99999999999301</v>
      </c>
      <c r="B317" s="147">
        <v>7.5244633983776996E-2</v>
      </c>
    </row>
    <row r="318" spans="1:2" x14ac:dyDescent="0.25">
      <c r="A318" s="18">
        <v>476.39999999999299</v>
      </c>
      <c r="B318" s="147">
        <v>7.21992398789566E-2</v>
      </c>
    </row>
    <row r="319" spans="1:2" x14ac:dyDescent="0.25">
      <c r="A319" s="18">
        <v>476.79999999999302</v>
      </c>
      <c r="B319" s="147">
        <v>6.9703968354804094E-2</v>
      </c>
    </row>
    <row r="320" spans="1:2" x14ac:dyDescent="0.25">
      <c r="A320" s="18">
        <v>477.199999999993</v>
      </c>
      <c r="B320" s="147">
        <v>6.7083061779702302E-2</v>
      </c>
    </row>
    <row r="321" spans="1:2" x14ac:dyDescent="0.25">
      <c r="A321" s="18">
        <v>477.59999999999297</v>
      </c>
      <c r="B321" s="147">
        <v>6.4551381424022697E-2</v>
      </c>
    </row>
    <row r="322" spans="1:2" x14ac:dyDescent="0.25">
      <c r="A322" s="18">
        <v>477.99999999999301</v>
      </c>
      <c r="B322" s="147">
        <v>6.2014301440410799E-2</v>
      </c>
    </row>
    <row r="323" spans="1:2" x14ac:dyDescent="0.25">
      <c r="A323" s="18">
        <v>478.39999999999299</v>
      </c>
      <c r="B323" s="147">
        <v>5.9593840677981097E-2</v>
      </c>
    </row>
    <row r="324" spans="1:2" x14ac:dyDescent="0.25">
      <c r="A324" s="18">
        <v>478.79999999999302</v>
      </c>
      <c r="B324" s="147">
        <v>5.72562206654426E-2</v>
      </c>
    </row>
    <row r="325" spans="1:2" x14ac:dyDescent="0.25">
      <c r="A325" s="18">
        <v>479.199999999993</v>
      </c>
      <c r="B325" s="147">
        <v>5.5258914517332301E-2</v>
      </c>
    </row>
    <row r="326" spans="1:2" x14ac:dyDescent="0.25">
      <c r="A326" s="18">
        <v>479.59999999999297</v>
      </c>
      <c r="B326" s="147">
        <v>5.3199716202822198E-2</v>
      </c>
    </row>
    <row r="327" spans="1:2" x14ac:dyDescent="0.25">
      <c r="A327" s="18">
        <v>479.99999999999301</v>
      </c>
      <c r="B327" s="147">
        <v>5.1113690794252702E-2</v>
      </c>
    </row>
    <row r="328" spans="1:2" x14ac:dyDescent="0.25">
      <c r="A328" s="18">
        <v>480.39999999999299</v>
      </c>
      <c r="B328" s="147">
        <v>4.9581717997103897E-2</v>
      </c>
    </row>
    <row r="329" spans="1:2" x14ac:dyDescent="0.25">
      <c r="A329" s="18">
        <v>480.79999999999302</v>
      </c>
      <c r="B329" s="147">
        <v>4.7182830432485001E-2</v>
      </c>
    </row>
    <row r="330" spans="1:2" x14ac:dyDescent="0.25">
      <c r="A330" s="18">
        <v>481.199999999993</v>
      </c>
      <c r="B330" s="147">
        <v>4.5916109581259898E-2</v>
      </c>
    </row>
    <row r="331" spans="1:2" x14ac:dyDescent="0.25">
      <c r="A331" s="18">
        <v>481.59999999999297</v>
      </c>
      <c r="B331" s="147">
        <v>4.4310982406798601E-2</v>
      </c>
    </row>
    <row r="332" spans="1:2" x14ac:dyDescent="0.25">
      <c r="A332" s="18">
        <v>481.99999999999199</v>
      </c>
      <c r="B332" s="147">
        <v>4.2863878198018603E-2</v>
      </c>
    </row>
    <row r="333" spans="1:2" x14ac:dyDescent="0.25">
      <c r="A333" s="18">
        <v>482.39999999999202</v>
      </c>
      <c r="B333" s="147">
        <v>4.1369814749227997E-2</v>
      </c>
    </row>
    <row r="334" spans="1:2" x14ac:dyDescent="0.25">
      <c r="A334" s="18">
        <v>482.799999999992</v>
      </c>
      <c r="B334" s="147">
        <v>3.9980735257050197E-2</v>
      </c>
    </row>
    <row r="335" spans="1:2" x14ac:dyDescent="0.25">
      <c r="A335" s="18">
        <v>483.19999999999197</v>
      </c>
      <c r="B335" s="147">
        <v>3.8460120145354902E-2</v>
      </c>
    </row>
    <row r="336" spans="1:2" x14ac:dyDescent="0.25">
      <c r="A336" s="18">
        <v>483.59999999999201</v>
      </c>
      <c r="B336" s="147">
        <v>3.7846508552299797E-2</v>
      </c>
    </row>
    <row r="337" spans="1:2" x14ac:dyDescent="0.25">
      <c r="A337" s="18">
        <v>483.99999999999199</v>
      </c>
      <c r="B337" s="147">
        <v>3.6370902884234002E-2</v>
      </c>
    </row>
    <row r="338" spans="1:2" x14ac:dyDescent="0.25">
      <c r="A338" s="18">
        <v>484.39999999999202</v>
      </c>
      <c r="B338" s="147">
        <v>3.5358955213057201E-2</v>
      </c>
    </row>
    <row r="339" spans="1:2" x14ac:dyDescent="0.25">
      <c r="A339" s="18">
        <v>484.799999999992</v>
      </c>
      <c r="B339" s="147">
        <v>3.4679070477051502E-2</v>
      </c>
    </row>
    <row r="340" spans="1:2" x14ac:dyDescent="0.25">
      <c r="A340" s="18">
        <v>485.19999999999197</v>
      </c>
      <c r="B340" s="147">
        <v>3.3710383126230398E-2</v>
      </c>
    </row>
    <row r="341" spans="1:2" x14ac:dyDescent="0.25">
      <c r="A341" s="18">
        <v>485.59999999999201</v>
      </c>
      <c r="B341" s="147">
        <v>3.2757873034636599E-2</v>
      </c>
    </row>
    <row r="342" spans="1:2" x14ac:dyDescent="0.25">
      <c r="A342" s="18">
        <v>485.99999999999199</v>
      </c>
      <c r="B342" s="147">
        <v>3.1633652434707997E-2</v>
      </c>
    </row>
    <row r="343" spans="1:2" x14ac:dyDescent="0.25">
      <c r="A343" s="18">
        <v>486.39999999999202</v>
      </c>
      <c r="B343" s="147">
        <v>3.1264930929606798E-2</v>
      </c>
    </row>
    <row r="344" spans="1:2" x14ac:dyDescent="0.25">
      <c r="A344" s="18">
        <v>486.799999999992</v>
      </c>
      <c r="B344" s="147">
        <v>3.07670281864891E-2</v>
      </c>
    </row>
    <row r="345" spans="1:2" x14ac:dyDescent="0.25">
      <c r="A345" s="18">
        <v>487.19999999999197</v>
      </c>
      <c r="B345" s="147">
        <v>2.9802970311417199E-2</v>
      </c>
    </row>
    <row r="346" spans="1:2" x14ac:dyDescent="0.25">
      <c r="A346" s="18">
        <v>487.59999999999201</v>
      </c>
      <c r="B346" s="147">
        <v>2.91935397607581E-2</v>
      </c>
    </row>
    <row r="347" spans="1:2" x14ac:dyDescent="0.25">
      <c r="A347" s="18">
        <v>487.99999999999199</v>
      </c>
      <c r="B347" s="147">
        <v>2.87837164974485E-2</v>
      </c>
    </row>
    <row r="348" spans="1:2" x14ac:dyDescent="0.25">
      <c r="A348" s="18">
        <v>488.39999999999202</v>
      </c>
      <c r="B348" s="147">
        <v>2.79694259051253E-2</v>
      </c>
    </row>
    <row r="349" spans="1:2" x14ac:dyDescent="0.25">
      <c r="A349" s="18">
        <v>488.799999999992</v>
      </c>
      <c r="B349" s="147">
        <v>2.7491300897141201E-2</v>
      </c>
    </row>
    <row r="350" spans="1:2" x14ac:dyDescent="0.25">
      <c r="A350" s="18">
        <v>489.19999999999197</v>
      </c>
      <c r="B350" s="147">
        <v>2.6888600778164101E-2</v>
      </c>
    </row>
    <row r="351" spans="1:2" x14ac:dyDescent="0.25">
      <c r="A351" s="18">
        <v>489.59999999999201</v>
      </c>
      <c r="B351" s="147">
        <v>2.6712982715830998E-2</v>
      </c>
    </row>
    <row r="352" spans="1:2" x14ac:dyDescent="0.25">
      <c r="A352" s="18">
        <v>489.99999999999199</v>
      </c>
      <c r="B352" s="147">
        <v>2.6390435140398901E-2</v>
      </c>
    </row>
    <row r="353" spans="1:2" x14ac:dyDescent="0.25">
      <c r="A353" s="18">
        <v>490.39999999999202</v>
      </c>
      <c r="B353" s="147">
        <v>2.5645804458538E-2</v>
      </c>
    </row>
    <row r="354" spans="1:2" x14ac:dyDescent="0.25">
      <c r="A354" s="18">
        <v>490.799999999992</v>
      </c>
      <c r="B354" s="147">
        <v>2.54383840388515E-2</v>
      </c>
    </row>
    <row r="355" spans="1:2" x14ac:dyDescent="0.25">
      <c r="A355" s="18">
        <v>491.19999999999197</v>
      </c>
      <c r="B355" s="147">
        <v>2.5263299345657599E-2</v>
      </c>
    </row>
    <row r="356" spans="1:2" x14ac:dyDescent="0.25">
      <c r="A356" s="18">
        <v>491.59999999999201</v>
      </c>
      <c r="B356" s="147">
        <v>2.4798835170919398E-2</v>
      </c>
    </row>
    <row r="357" spans="1:2" x14ac:dyDescent="0.25">
      <c r="A357" s="18">
        <v>491.99999999999199</v>
      </c>
      <c r="B357" s="147">
        <v>2.4819383470511502E-2</v>
      </c>
    </row>
    <row r="358" spans="1:2" x14ac:dyDescent="0.25">
      <c r="A358" s="18">
        <v>492.39999999999202</v>
      </c>
      <c r="B358" s="147">
        <v>2.4503920912783101E-2</v>
      </c>
    </row>
    <row r="359" spans="1:2" x14ac:dyDescent="0.25">
      <c r="A359" s="18">
        <v>492.799999999992</v>
      </c>
      <c r="B359" s="147">
        <v>2.39815826453194E-2</v>
      </c>
    </row>
    <row r="360" spans="1:2" x14ac:dyDescent="0.25">
      <c r="A360" s="18">
        <v>493.19999999999197</v>
      </c>
      <c r="B360" s="147">
        <v>2.3751488768857298E-2</v>
      </c>
    </row>
    <row r="361" spans="1:2" x14ac:dyDescent="0.25">
      <c r="A361" s="18">
        <v>493.59999999999201</v>
      </c>
      <c r="B361" s="147">
        <v>2.39205153334178E-2</v>
      </c>
    </row>
    <row r="362" spans="1:2" x14ac:dyDescent="0.25">
      <c r="A362" s="18">
        <v>493.99999999999199</v>
      </c>
      <c r="B362" s="147">
        <v>2.3764075798623399E-2</v>
      </c>
    </row>
    <row r="363" spans="1:2" x14ac:dyDescent="0.25">
      <c r="A363" s="18">
        <v>494.39999999999202</v>
      </c>
      <c r="B363" s="147">
        <v>2.33579959594046E-2</v>
      </c>
    </row>
    <row r="364" spans="1:2" x14ac:dyDescent="0.25">
      <c r="A364" s="18">
        <v>494.799999999992</v>
      </c>
      <c r="B364" s="147">
        <v>2.31192197474396E-2</v>
      </c>
    </row>
    <row r="365" spans="1:2" x14ac:dyDescent="0.25">
      <c r="A365" s="18">
        <v>495.19999999999197</v>
      </c>
      <c r="B365" s="147">
        <v>2.2754525148235501E-2</v>
      </c>
    </row>
    <row r="366" spans="1:2" x14ac:dyDescent="0.25">
      <c r="A366" s="18">
        <v>495.59999999999201</v>
      </c>
      <c r="B366" s="147">
        <v>2.2609211869435399E-2</v>
      </c>
    </row>
    <row r="367" spans="1:2" x14ac:dyDescent="0.25">
      <c r="A367" s="18">
        <v>495.99999999999199</v>
      </c>
      <c r="B367" s="147">
        <v>2.2402750583399501E-2</v>
      </c>
    </row>
    <row r="368" spans="1:2" x14ac:dyDescent="0.25">
      <c r="A368" s="18">
        <v>496.39999999999202</v>
      </c>
      <c r="B368" s="147">
        <v>2.2564699878090799E-2</v>
      </c>
    </row>
    <row r="369" spans="1:2" x14ac:dyDescent="0.25">
      <c r="A369" s="18">
        <v>496.799999999992</v>
      </c>
      <c r="B369" s="147">
        <v>2.2470831696668699E-2</v>
      </c>
    </row>
    <row r="370" spans="1:2" x14ac:dyDescent="0.25">
      <c r="A370" s="18">
        <v>497.19999999999197</v>
      </c>
      <c r="B370" s="147">
        <v>2.2122963452025E-2</v>
      </c>
    </row>
    <row r="371" spans="1:2" x14ac:dyDescent="0.25">
      <c r="A371" s="18">
        <v>497.59999999999201</v>
      </c>
      <c r="B371" s="147">
        <v>2.20819127771716E-2</v>
      </c>
    </row>
    <row r="372" spans="1:2" x14ac:dyDescent="0.25">
      <c r="A372" s="18">
        <v>497.99999999999199</v>
      </c>
      <c r="B372" s="147">
        <v>2.1648998708016801E-2</v>
      </c>
    </row>
    <row r="373" spans="1:2" x14ac:dyDescent="0.25">
      <c r="A373" s="18">
        <v>498.39999999999202</v>
      </c>
      <c r="B373" s="147">
        <v>2.16263337770084E-2</v>
      </c>
    </row>
    <row r="374" spans="1:2" x14ac:dyDescent="0.25">
      <c r="A374" s="18">
        <v>498.799999999992</v>
      </c>
      <c r="B374" s="147">
        <v>2.1896113951704401E-2</v>
      </c>
    </row>
    <row r="375" spans="1:2" x14ac:dyDescent="0.25">
      <c r="A375" s="18">
        <v>499.19999999999197</v>
      </c>
      <c r="B375" s="147">
        <v>2.1702605507112099E-2</v>
      </c>
    </row>
    <row r="376" spans="1:2" x14ac:dyDescent="0.25">
      <c r="A376" s="18">
        <v>499.59999999999098</v>
      </c>
      <c r="B376" s="147">
        <v>2.1430917088380401E-2</v>
      </c>
    </row>
    <row r="377" spans="1:2" x14ac:dyDescent="0.25">
      <c r="A377" s="18">
        <v>499.99999999999102</v>
      </c>
      <c r="B377" s="147">
        <v>2.1343142057112501E-2</v>
      </c>
    </row>
    <row r="378" spans="1:2" x14ac:dyDescent="0.25">
      <c r="A378" s="18">
        <v>500.399999999991</v>
      </c>
      <c r="B378" s="147">
        <v>2.1302067855497299E-2</v>
      </c>
    </row>
    <row r="379" spans="1:2" x14ac:dyDescent="0.25">
      <c r="A379" s="18">
        <v>500.79999999999097</v>
      </c>
      <c r="B379" s="147">
        <v>2.1249432401120899E-2</v>
      </c>
    </row>
    <row r="380" spans="1:2" x14ac:dyDescent="0.25">
      <c r="A380" s="18">
        <v>501.19999999999101</v>
      </c>
      <c r="B380" s="147">
        <v>2.1318991271080001E-2</v>
      </c>
    </row>
    <row r="381" spans="1:2" x14ac:dyDescent="0.25">
      <c r="A381" s="18">
        <v>501.59999999999098</v>
      </c>
      <c r="B381" s="147">
        <v>2.1128539942713302E-2</v>
      </c>
    </row>
    <row r="382" spans="1:2" x14ac:dyDescent="0.25">
      <c r="A382" s="18">
        <v>501.99999999999102</v>
      </c>
      <c r="B382" s="147">
        <v>2.0959673579867399E-2</v>
      </c>
    </row>
    <row r="383" spans="1:2" x14ac:dyDescent="0.25">
      <c r="A383" s="18">
        <v>502.399999999991</v>
      </c>
      <c r="B383" s="147">
        <v>2.1032009919596702E-2</v>
      </c>
    </row>
    <row r="384" spans="1:2" x14ac:dyDescent="0.25">
      <c r="A384" s="18">
        <v>502.79999999999097</v>
      </c>
      <c r="B384" s="147">
        <v>2.1219308334128401E-2</v>
      </c>
    </row>
    <row r="385" spans="1:2" x14ac:dyDescent="0.25">
      <c r="A385" s="18">
        <v>503.19999999999101</v>
      </c>
      <c r="B385" s="147">
        <v>2.0998140372198E-2</v>
      </c>
    </row>
    <row r="386" spans="1:2" x14ac:dyDescent="0.25">
      <c r="A386" s="18">
        <v>503.59999999999098</v>
      </c>
      <c r="B386" s="147">
        <v>2.0809723067243598E-2</v>
      </c>
    </row>
    <row r="387" spans="1:2" x14ac:dyDescent="0.25">
      <c r="A387" s="18">
        <v>503.99999999999102</v>
      </c>
      <c r="B387" s="147">
        <v>2.06714170836815E-2</v>
      </c>
    </row>
    <row r="388" spans="1:2" x14ac:dyDescent="0.25">
      <c r="A388" s="18">
        <v>504.399999999991</v>
      </c>
      <c r="B388" s="147">
        <v>2.0680122119351E-2</v>
      </c>
    </row>
    <row r="389" spans="1:2" x14ac:dyDescent="0.25">
      <c r="A389" s="18">
        <v>504.79999999999097</v>
      </c>
      <c r="B389" s="147">
        <v>2.0433831106442001E-2</v>
      </c>
    </row>
    <row r="390" spans="1:2" x14ac:dyDescent="0.25">
      <c r="A390" s="18">
        <v>505.19999999999101</v>
      </c>
      <c r="B390" s="147">
        <v>2.0432649063595199E-2</v>
      </c>
    </row>
    <row r="391" spans="1:2" x14ac:dyDescent="0.25">
      <c r="A391" s="18">
        <v>505.59999999999098</v>
      </c>
      <c r="B391" s="147">
        <v>2.0474995887859199E-2</v>
      </c>
    </row>
    <row r="392" spans="1:2" x14ac:dyDescent="0.25">
      <c r="A392" s="18">
        <v>505.99999999999102</v>
      </c>
      <c r="B392" s="147">
        <v>2.03957252810998E-2</v>
      </c>
    </row>
    <row r="393" spans="1:2" x14ac:dyDescent="0.25">
      <c r="A393" s="18">
        <v>506.399999999991</v>
      </c>
      <c r="B393" s="147">
        <v>2.06258616929458E-2</v>
      </c>
    </row>
    <row r="394" spans="1:2" x14ac:dyDescent="0.25">
      <c r="A394" s="18">
        <v>506.79999999999097</v>
      </c>
      <c r="B394" s="147">
        <v>2.03687037545081E-2</v>
      </c>
    </row>
    <row r="395" spans="1:2" x14ac:dyDescent="0.25">
      <c r="A395" s="18">
        <v>507.19999999999101</v>
      </c>
      <c r="B395" s="147">
        <v>2.0438695588282301E-2</v>
      </c>
    </row>
    <row r="396" spans="1:2" x14ac:dyDescent="0.25">
      <c r="A396" s="18">
        <v>507.59999999999098</v>
      </c>
      <c r="B396" s="147">
        <v>2.02617399772052E-2</v>
      </c>
    </row>
    <row r="397" spans="1:2" x14ac:dyDescent="0.25">
      <c r="A397" s="18">
        <v>507.99999999999102</v>
      </c>
      <c r="B397" s="147">
        <v>2.05730917643311E-2</v>
      </c>
    </row>
    <row r="398" spans="1:2" x14ac:dyDescent="0.25">
      <c r="A398" s="18">
        <v>508.399999999991</v>
      </c>
      <c r="B398" s="147">
        <v>2.0662790804177801E-2</v>
      </c>
    </row>
    <row r="399" spans="1:2" x14ac:dyDescent="0.25">
      <c r="A399" s="18">
        <v>508.79999999999097</v>
      </c>
      <c r="B399" s="147">
        <v>2.0535540033804402E-2</v>
      </c>
    </row>
    <row r="400" spans="1:2" x14ac:dyDescent="0.25">
      <c r="A400" s="18">
        <v>509.19999999999101</v>
      </c>
      <c r="B400" s="147">
        <v>2.03886251478364E-2</v>
      </c>
    </row>
    <row r="401" spans="1:2" x14ac:dyDescent="0.25">
      <c r="A401" s="18">
        <v>509.59999999999098</v>
      </c>
      <c r="B401" s="147">
        <v>2.0884702739661701E-2</v>
      </c>
    </row>
    <row r="402" spans="1:2" x14ac:dyDescent="0.25">
      <c r="A402" s="18">
        <v>509.99999999999102</v>
      </c>
      <c r="B402" s="147">
        <v>2.0803141021192399E-2</v>
      </c>
    </row>
    <row r="403" spans="1:2" x14ac:dyDescent="0.25">
      <c r="A403" s="18">
        <v>510.399999999991</v>
      </c>
      <c r="B403" s="147">
        <v>2.08354211303492E-2</v>
      </c>
    </row>
    <row r="404" spans="1:2" x14ac:dyDescent="0.25">
      <c r="A404" s="18">
        <v>510.79999999999097</v>
      </c>
      <c r="B404" s="147">
        <v>2.10595372866762E-2</v>
      </c>
    </row>
    <row r="405" spans="1:2" x14ac:dyDescent="0.25">
      <c r="A405" s="18">
        <v>511.19999999999101</v>
      </c>
      <c r="B405" s="147">
        <v>2.1273195411192498E-2</v>
      </c>
    </row>
    <row r="406" spans="1:2" x14ac:dyDescent="0.25">
      <c r="A406" s="18">
        <v>511.59999999999098</v>
      </c>
      <c r="B406" s="147">
        <v>2.1419613649608302E-2</v>
      </c>
    </row>
    <row r="407" spans="1:2" x14ac:dyDescent="0.25">
      <c r="A407" s="18">
        <v>511.99999999999102</v>
      </c>
      <c r="B407" s="147">
        <v>2.1265376677486701E-2</v>
      </c>
    </row>
    <row r="408" spans="1:2" x14ac:dyDescent="0.25">
      <c r="A408" s="18">
        <v>512.399999999991</v>
      </c>
      <c r="B408" s="147">
        <v>2.1532674314123701E-2</v>
      </c>
    </row>
    <row r="409" spans="1:2" x14ac:dyDescent="0.25">
      <c r="A409" s="18">
        <v>512.79999999999097</v>
      </c>
      <c r="B409" s="147">
        <v>2.2004243497990801E-2</v>
      </c>
    </row>
    <row r="410" spans="1:2" x14ac:dyDescent="0.25">
      <c r="A410" s="18">
        <v>513.19999999999095</v>
      </c>
      <c r="B410" s="147">
        <v>2.2114819962907099E-2</v>
      </c>
    </row>
    <row r="411" spans="1:2" x14ac:dyDescent="0.25">
      <c r="A411" s="18">
        <v>513.59999999999104</v>
      </c>
      <c r="B411" s="147">
        <v>2.24566787352431E-2</v>
      </c>
    </row>
    <row r="412" spans="1:2" x14ac:dyDescent="0.25">
      <c r="A412" s="18">
        <v>513.99999999999102</v>
      </c>
      <c r="B412" s="147">
        <v>2.2554665750723599E-2</v>
      </c>
    </row>
    <row r="413" spans="1:2" x14ac:dyDescent="0.25">
      <c r="A413" s="18">
        <v>514.399999999991</v>
      </c>
      <c r="B413" s="147">
        <v>2.26380389467771E-2</v>
      </c>
    </row>
    <row r="414" spans="1:2" x14ac:dyDescent="0.25">
      <c r="A414" s="18">
        <v>514.79999999999097</v>
      </c>
      <c r="B414" s="147">
        <v>2.31271615580598E-2</v>
      </c>
    </row>
    <row r="415" spans="1:2" x14ac:dyDescent="0.25">
      <c r="A415" s="18">
        <v>515.19999999999095</v>
      </c>
      <c r="B415" s="147">
        <v>2.31294379099664E-2</v>
      </c>
    </row>
    <row r="416" spans="1:2" x14ac:dyDescent="0.25">
      <c r="A416" s="18">
        <v>515.59999999999104</v>
      </c>
      <c r="B416" s="147">
        <v>2.3694161793288801E-2</v>
      </c>
    </row>
    <row r="417" spans="1:2" x14ac:dyDescent="0.25">
      <c r="A417" s="18">
        <v>515.99999999999102</v>
      </c>
      <c r="B417" s="147">
        <v>2.4165878727145099E-2</v>
      </c>
    </row>
    <row r="418" spans="1:2" x14ac:dyDescent="0.25">
      <c r="A418" s="18">
        <v>516.399999999991</v>
      </c>
      <c r="B418" s="147">
        <v>2.42917200436557E-2</v>
      </c>
    </row>
    <row r="419" spans="1:2" x14ac:dyDescent="0.25">
      <c r="A419" s="18">
        <v>516.79999999999097</v>
      </c>
      <c r="B419" s="147">
        <v>2.5117262930095901E-2</v>
      </c>
    </row>
    <row r="420" spans="1:2" x14ac:dyDescent="0.25">
      <c r="A420" s="18">
        <v>517.19999999999004</v>
      </c>
      <c r="B420" s="147">
        <v>2.5021512376903601E-2</v>
      </c>
    </row>
    <row r="421" spans="1:2" x14ac:dyDescent="0.25">
      <c r="A421" s="18">
        <v>517.59999999999002</v>
      </c>
      <c r="B421" s="147">
        <v>2.5349668646883899E-2</v>
      </c>
    </row>
    <row r="422" spans="1:2" x14ac:dyDescent="0.25">
      <c r="A422" s="18">
        <v>517.99999999999</v>
      </c>
      <c r="B422" s="147">
        <v>2.6226055249265998E-2</v>
      </c>
    </row>
    <row r="423" spans="1:2" x14ac:dyDescent="0.25">
      <c r="A423" s="18">
        <v>518.39999999998997</v>
      </c>
      <c r="B423" s="147">
        <v>2.6674691081414501E-2</v>
      </c>
    </row>
    <row r="424" spans="1:2" x14ac:dyDescent="0.25">
      <c r="A424" s="18">
        <v>518.79999999998995</v>
      </c>
      <c r="B424" s="147">
        <v>2.7053354735063401E-2</v>
      </c>
    </row>
    <row r="425" spans="1:2" x14ac:dyDescent="0.25">
      <c r="A425" s="18">
        <v>519.19999999999004</v>
      </c>
      <c r="B425" s="147">
        <v>2.7437470482628599E-2</v>
      </c>
    </row>
    <row r="426" spans="1:2" x14ac:dyDescent="0.25">
      <c r="A426" s="18">
        <v>519.59999999999002</v>
      </c>
      <c r="B426" s="147">
        <v>2.8194170658630599E-2</v>
      </c>
    </row>
    <row r="427" spans="1:2" x14ac:dyDescent="0.25">
      <c r="A427" s="18">
        <v>519.99999999999</v>
      </c>
      <c r="B427" s="147">
        <v>2.8801593158487002E-2</v>
      </c>
    </row>
    <row r="428" spans="1:2" x14ac:dyDescent="0.25">
      <c r="A428" s="18">
        <v>520.39999999998997</v>
      </c>
      <c r="B428" s="147">
        <v>2.8995022872445601E-2</v>
      </c>
    </row>
    <row r="429" spans="1:2" x14ac:dyDescent="0.25">
      <c r="A429" s="18">
        <v>520.79999999998995</v>
      </c>
      <c r="B429" s="147">
        <v>2.9389400809419701E-2</v>
      </c>
    </row>
    <row r="430" spans="1:2" x14ac:dyDescent="0.25">
      <c r="A430" s="18">
        <v>521.19999999999004</v>
      </c>
      <c r="B430" s="147">
        <v>2.99085639209382E-2</v>
      </c>
    </row>
    <row r="431" spans="1:2" x14ac:dyDescent="0.25">
      <c r="A431" s="18">
        <v>521.59999999999002</v>
      </c>
      <c r="B431" s="147">
        <v>3.0790694223140999E-2</v>
      </c>
    </row>
    <row r="432" spans="1:2" x14ac:dyDescent="0.25">
      <c r="A432" s="18">
        <v>521.99999999999</v>
      </c>
      <c r="B432" s="147">
        <v>3.10527240940465E-2</v>
      </c>
    </row>
    <row r="433" spans="1:2" x14ac:dyDescent="0.25">
      <c r="A433" s="18">
        <v>522.39999999998997</v>
      </c>
      <c r="B433" s="147">
        <v>3.1589258797414102E-2</v>
      </c>
    </row>
    <row r="434" spans="1:2" x14ac:dyDescent="0.25">
      <c r="A434" s="18">
        <v>522.79999999998995</v>
      </c>
      <c r="B434" s="147">
        <v>3.2256484657316203E-2</v>
      </c>
    </row>
    <row r="435" spans="1:2" x14ac:dyDescent="0.25">
      <c r="A435" s="18">
        <v>523.19999999999004</v>
      </c>
      <c r="B435" s="147">
        <v>3.2607436720699302E-2</v>
      </c>
    </row>
    <row r="436" spans="1:2" x14ac:dyDescent="0.25">
      <c r="A436" s="18">
        <v>523.59999999999002</v>
      </c>
      <c r="B436" s="147">
        <v>3.3449184659585303E-2</v>
      </c>
    </row>
    <row r="437" spans="1:2" x14ac:dyDescent="0.25">
      <c r="A437" s="18">
        <v>523.99999999999</v>
      </c>
      <c r="B437" s="147">
        <v>3.3550605358685599E-2</v>
      </c>
    </row>
    <row r="438" spans="1:2" x14ac:dyDescent="0.25">
      <c r="A438" s="18">
        <v>524.39999999998997</v>
      </c>
      <c r="B438" s="147">
        <v>3.42775120548683E-2</v>
      </c>
    </row>
    <row r="439" spans="1:2" x14ac:dyDescent="0.25">
      <c r="A439" s="18">
        <v>524.79999999998995</v>
      </c>
      <c r="B439" s="147">
        <v>3.4815946600591598E-2</v>
      </c>
    </row>
    <row r="440" spans="1:2" x14ac:dyDescent="0.25">
      <c r="A440" s="18">
        <v>525.19999999999004</v>
      </c>
      <c r="B440" s="147">
        <v>3.5290067333426697E-2</v>
      </c>
    </row>
    <row r="441" spans="1:2" x14ac:dyDescent="0.25">
      <c r="A441" s="18">
        <v>525.59999999999002</v>
      </c>
      <c r="B441" s="147">
        <v>3.5562300123089301E-2</v>
      </c>
    </row>
    <row r="442" spans="1:2" x14ac:dyDescent="0.25">
      <c r="A442" s="18">
        <v>525.99999999999</v>
      </c>
      <c r="B442" s="147">
        <v>3.6353185184931303E-2</v>
      </c>
    </row>
    <row r="443" spans="1:2" x14ac:dyDescent="0.25">
      <c r="A443" s="18">
        <v>526.39999999998997</v>
      </c>
      <c r="B443" s="147">
        <v>3.6668148220357702E-2</v>
      </c>
    </row>
    <row r="444" spans="1:2" x14ac:dyDescent="0.25">
      <c r="A444" s="18">
        <v>526.79999999998995</v>
      </c>
      <c r="B444" s="147">
        <v>3.71928331002742E-2</v>
      </c>
    </row>
    <row r="445" spans="1:2" x14ac:dyDescent="0.25">
      <c r="A445" s="18">
        <v>527.19999999999004</v>
      </c>
      <c r="B445" s="147">
        <v>3.75584018804078E-2</v>
      </c>
    </row>
    <row r="446" spans="1:2" x14ac:dyDescent="0.25">
      <c r="A446" s="18">
        <v>527.59999999999002</v>
      </c>
      <c r="B446" s="147">
        <v>3.7991281887271799E-2</v>
      </c>
    </row>
    <row r="447" spans="1:2" x14ac:dyDescent="0.25">
      <c r="A447" s="18">
        <v>527.99999999999</v>
      </c>
      <c r="B447" s="147">
        <v>3.8731456244811897E-2</v>
      </c>
    </row>
    <row r="448" spans="1:2" x14ac:dyDescent="0.25">
      <c r="A448" s="18">
        <v>528.39999999998997</v>
      </c>
      <c r="B448" s="147">
        <v>3.9039356798522697E-2</v>
      </c>
    </row>
    <row r="449" spans="1:2" x14ac:dyDescent="0.25">
      <c r="A449" s="18">
        <v>528.79999999998995</v>
      </c>
      <c r="B449" s="147">
        <v>3.9476990603794601E-2</v>
      </c>
    </row>
    <row r="450" spans="1:2" x14ac:dyDescent="0.25">
      <c r="A450" s="18">
        <v>529.19999999999004</v>
      </c>
      <c r="B450" s="147">
        <v>4.00563814198883E-2</v>
      </c>
    </row>
    <row r="451" spans="1:2" x14ac:dyDescent="0.25">
      <c r="A451" s="18">
        <v>529.59999999999002</v>
      </c>
      <c r="B451" s="147">
        <v>3.9849498024829802E-2</v>
      </c>
    </row>
    <row r="452" spans="1:2" x14ac:dyDescent="0.25">
      <c r="A452" s="18">
        <v>529.99999999999</v>
      </c>
      <c r="B452" s="147">
        <v>4.0480165026710098E-2</v>
      </c>
    </row>
    <row r="453" spans="1:2" x14ac:dyDescent="0.25">
      <c r="A453" s="18">
        <v>530.39999999998997</v>
      </c>
      <c r="B453" s="147">
        <v>4.0997120120882302E-2</v>
      </c>
    </row>
    <row r="454" spans="1:2" x14ac:dyDescent="0.25">
      <c r="A454" s="18">
        <v>530.79999999998995</v>
      </c>
      <c r="B454" s="147">
        <v>4.053840049284E-2</v>
      </c>
    </row>
    <row r="455" spans="1:2" x14ac:dyDescent="0.25">
      <c r="A455" s="18">
        <v>531.19999999999004</v>
      </c>
      <c r="B455" s="147">
        <v>4.1753637230513098E-2</v>
      </c>
    </row>
    <row r="456" spans="1:2" x14ac:dyDescent="0.25">
      <c r="A456" s="18">
        <v>531.59999999999002</v>
      </c>
      <c r="B456" s="147">
        <v>4.1684914334454801E-2</v>
      </c>
    </row>
    <row r="457" spans="1:2" x14ac:dyDescent="0.25">
      <c r="A457" s="18">
        <v>531.99999999999</v>
      </c>
      <c r="B457" s="147">
        <v>4.2367051459364598E-2</v>
      </c>
    </row>
    <row r="458" spans="1:2" x14ac:dyDescent="0.25">
      <c r="A458" s="18">
        <v>532.39999999998997</v>
      </c>
      <c r="B458" s="147">
        <v>4.2582120593766697E-2</v>
      </c>
    </row>
    <row r="459" spans="1:2" x14ac:dyDescent="0.25">
      <c r="A459" s="18">
        <v>532.79999999998995</v>
      </c>
      <c r="B459" s="147">
        <v>4.26000963210105E-2</v>
      </c>
    </row>
    <row r="460" spans="1:2" x14ac:dyDescent="0.25">
      <c r="A460" s="18">
        <v>533.19999999999004</v>
      </c>
      <c r="B460" s="147">
        <v>4.309317529712E-2</v>
      </c>
    </row>
    <row r="461" spans="1:2" x14ac:dyDescent="0.25">
      <c r="A461" s="18">
        <v>533.59999999999002</v>
      </c>
      <c r="B461" s="147">
        <v>4.3127016549745399E-2</v>
      </c>
    </row>
    <row r="462" spans="1:2" x14ac:dyDescent="0.25">
      <c r="A462" s="18">
        <v>533.99999999999</v>
      </c>
      <c r="B462" s="147">
        <v>4.3251811442694001E-2</v>
      </c>
    </row>
    <row r="463" spans="1:2" x14ac:dyDescent="0.25">
      <c r="A463" s="18">
        <v>534.39999999998997</v>
      </c>
      <c r="B463" s="147">
        <v>4.3392103614372603E-2</v>
      </c>
    </row>
    <row r="464" spans="1:2" x14ac:dyDescent="0.25">
      <c r="A464" s="18">
        <v>534.79999999998904</v>
      </c>
      <c r="B464" s="147">
        <v>4.3373464677203703E-2</v>
      </c>
    </row>
    <row r="465" spans="1:2" x14ac:dyDescent="0.25">
      <c r="A465" s="18">
        <v>535.19999999998902</v>
      </c>
      <c r="B465" s="147">
        <v>4.3707636898809403E-2</v>
      </c>
    </row>
    <row r="466" spans="1:2" x14ac:dyDescent="0.25">
      <c r="A466" s="18">
        <v>535.599999999989</v>
      </c>
      <c r="B466" s="147">
        <v>4.4056742819331099E-2</v>
      </c>
    </row>
    <row r="467" spans="1:2" x14ac:dyDescent="0.25">
      <c r="A467" s="18">
        <v>535.99999999998897</v>
      </c>
      <c r="B467" s="147">
        <v>4.3862856683065797E-2</v>
      </c>
    </row>
    <row r="468" spans="1:2" x14ac:dyDescent="0.25">
      <c r="A468" s="18">
        <v>536.39999999998895</v>
      </c>
      <c r="B468" s="147">
        <v>4.3751118242377603E-2</v>
      </c>
    </row>
    <row r="469" spans="1:2" x14ac:dyDescent="0.25">
      <c r="A469" s="18">
        <v>536.79999999998904</v>
      </c>
      <c r="B469" s="147">
        <v>4.3940380428569403E-2</v>
      </c>
    </row>
    <row r="470" spans="1:2" x14ac:dyDescent="0.25">
      <c r="A470" s="18">
        <v>537.19999999998902</v>
      </c>
      <c r="B470" s="147">
        <v>4.4591170698349898E-2</v>
      </c>
    </row>
    <row r="471" spans="1:2" x14ac:dyDescent="0.25">
      <c r="A471" s="18">
        <v>537.599999999989</v>
      </c>
      <c r="B471" s="147">
        <v>4.4268261713286697E-2</v>
      </c>
    </row>
    <row r="472" spans="1:2" x14ac:dyDescent="0.25">
      <c r="A472" s="18">
        <v>537.99999999998897</v>
      </c>
      <c r="B472" s="147">
        <v>4.4432106679604601E-2</v>
      </c>
    </row>
    <row r="473" spans="1:2" x14ac:dyDescent="0.25">
      <c r="A473" s="18">
        <v>538.39999999998895</v>
      </c>
      <c r="B473" s="147">
        <v>4.4714852424459203E-2</v>
      </c>
    </row>
    <row r="474" spans="1:2" x14ac:dyDescent="0.25">
      <c r="A474" s="18">
        <v>538.79999999998904</v>
      </c>
      <c r="B474" s="147">
        <v>4.4612786938074502E-2</v>
      </c>
    </row>
    <row r="475" spans="1:2" x14ac:dyDescent="0.25">
      <c r="A475" s="18">
        <v>539.19999999998902</v>
      </c>
      <c r="B475" s="147">
        <v>4.4501185357199803E-2</v>
      </c>
    </row>
    <row r="476" spans="1:2" x14ac:dyDescent="0.25">
      <c r="A476" s="18">
        <v>539.599999999989</v>
      </c>
      <c r="B476" s="147">
        <v>4.4452332429044998E-2</v>
      </c>
    </row>
    <row r="477" spans="1:2" x14ac:dyDescent="0.25">
      <c r="A477" s="18">
        <v>539.99999999998897</v>
      </c>
      <c r="B477" s="147">
        <v>4.4578732571387697E-2</v>
      </c>
    </row>
    <row r="478" spans="1:2" x14ac:dyDescent="0.25">
      <c r="A478" s="18">
        <v>540.39999999998895</v>
      </c>
      <c r="B478" s="147">
        <v>4.45609071741098E-2</v>
      </c>
    </row>
    <row r="479" spans="1:2" x14ac:dyDescent="0.25">
      <c r="A479" s="18">
        <v>540.79999999998904</v>
      </c>
      <c r="B479" s="147">
        <v>4.44934836899889E-2</v>
      </c>
    </row>
    <row r="480" spans="1:2" x14ac:dyDescent="0.25">
      <c r="A480" s="18">
        <v>541.19999999998902</v>
      </c>
      <c r="B480" s="147">
        <v>4.4809000616578103E-2</v>
      </c>
    </row>
    <row r="481" spans="1:2" x14ac:dyDescent="0.25">
      <c r="A481" s="18">
        <v>541.599999999989</v>
      </c>
      <c r="B481" s="147">
        <v>4.4825585686888297E-2</v>
      </c>
    </row>
    <row r="482" spans="1:2" x14ac:dyDescent="0.25">
      <c r="A482" s="18">
        <v>541.99999999998897</v>
      </c>
      <c r="B482" s="147">
        <v>4.4625370038861099E-2</v>
      </c>
    </row>
    <row r="483" spans="1:2" x14ac:dyDescent="0.25">
      <c r="A483" s="18">
        <v>542.39999999998895</v>
      </c>
      <c r="B483" s="147">
        <v>4.4374342204037402E-2</v>
      </c>
    </row>
    <row r="484" spans="1:2" x14ac:dyDescent="0.25">
      <c r="A484" s="18">
        <v>542.79999999998904</v>
      </c>
      <c r="B484" s="147">
        <v>4.4670249306048897E-2</v>
      </c>
    </row>
    <row r="485" spans="1:2" x14ac:dyDescent="0.25">
      <c r="A485" s="18">
        <v>543.19999999998902</v>
      </c>
      <c r="B485" s="147">
        <v>4.4840977509888601E-2</v>
      </c>
    </row>
    <row r="486" spans="1:2" x14ac:dyDescent="0.25">
      <c r="A486" s="18">
        <v>543.599999999989</v>
      </c>
      <c r="B486" s="147">
        <v>4.4585195337238599E-2</v>
      </c>
    </row>
    <row r="487" spans="1:2" x14ac:dyDescent="0.25">
      <c r="A487" s="18">
        <v>543.99999999998897</v>
      </c>
      <c r="B487" s="147">
        <v>4.4877764443715697E-2</v>
      </c>
    </row>
    <row r="488" spans="1:2" x14ac:dyDescent="0.25">
      <c r="A488" s="18">
        <v>544.39999999998895</v>
      </c>
      <c r="B488" s="147">
        <v>4.4771782858371599E-2</v>
      </c>
    </row>
    <row r="489" spans="1:2" x14ac:dyDescent="0.25">
      <c r="A489" s="18">
        <v>544.79999999998904</v>
      </c>
      <c r="B489" s="147">
        <v>4.4469483984567001E-2</v>
      </c>
    </row>
    <row r="490" spans="1:2" x14ac:dyDescent="0.25">
      <c r="A490" s="18">
        <v>545.19999999998902</v>
      </c>
      <c r="B490" s="147">
        <v>4.47539403991584E-2</v>
      </c>
    </row>
    <row r="491" spans="1:2" x14ac:dyDescent="0.25">
      <c r="A491" s="18">
        <v>545.599999999989</v>
      </c>
      <c r="B491" s="147">
        <v>4.4434017509228103E-2</v>
      </c>
    </row>
    <row r="492" spans="1:2" x14ac:dyDescent="0.25">
      <c r="A492" s="18">
        <v>545.99999999998897</v>
      </c>
      <c r="B492" s="147">
        <v>4.4815612471770301E-2</v>
      </c>
    </row>
    <row r="493" spans="1:2" x14ac:dyDescent="0.25">
      <c r="A493" s="18">
        <v>546.39999999998895</v>
      </c>
      <c r="B493" s="147">
        <v>4.4588282824101301E-2</v>
      </c>
    </row>
    <row r="494" spans="1:2" x14ac:dyDescent="0.25">
      <c r="A494" s="18">
        <v>546.79999999998904</v>
      </c>
      <c r="B494" s="147">
        <v>4.4319338815858603E-2</v>
      </c>
    </row>
    <row r="495" spans="1:2" x14ac:dyDescent="0.25">
      <c r="A495" s="18">
        <v>547.19999999998902</v>
      </c>
      <c r="B495" s="147">
        <v>4.4526021532897801E-2</v>
      </c>
    </row>
    <row r="496" spans="1:2" x14ac:dyDescent="0.25">
      <c r="A496" s="18">
        <v>547.599999999989</v>
      </c>
      <c r="B496" s="147">
        <v>4.4621380010743401E-2</v>
      </c>
    </row>
    <row r="497" spans="1:2" x14ac:dyDescent="0.25">
      <c r="A497" s="18">
        <v>547.99999999998897</v>
      </c>
      <c r="B497" s="147">
        <v>4.4616830881636697E-2</v>
      </c>
    </row>
    <row r="498" spans="1:2" x14ac:dyDescent="0.25">
      <c r="A498" s="18">
        <v>548.39999999998895</v>
      </c>
      <c r="B498" s="147">
        <v>4.4709436836330503E-2</v>
      </c>
    </row>
    <row r="499" spans="1:2" x14ac:dyDescent="0.25">
      <c r="A499" s="18">
        <v>548.79999999998904</v>
      </c>
      <c r="B499" s="147">
        <v>4.5111338791425697E-2</v>
      </c>
    </row>
    <row r="500" spans="1:2" x14ac:dyDescent="0.25">
      <c r="A500" s="18">
        <v>549.19999999998902</v>
      </c>
      <c r="B500" s="147">
        <v>4.4973163543998898E-2</v>
      </c>
    </row>
    <row r="501" spans="1:2" x14ac:dyDescent="0.25">
      <c r="A501" s="18">
        <v>549.599999999989</v>
      </c>
      <c r="B501" s="147">
        <v>4.4830531423750798E-2</v>
      </c>
    </row>
    <row r="502" spans="1:2" x14ac:dyDescent="0.25">
      <c r="A502" s="18">
        <v>549.99999999998897</v>
      </c>
      <c r="B502" s="147">
        <v>4.4819697055709602E-2</v>
      </c>
    </row>
    <row r="503" spans="1:2" x14ac:dyDescent="0.25">
      <c r="A503" s="18">
        <v>550.39999999998895</v>
      </c>
      <c r="B503" s="147">
        <v>4.5391557153481997E-2</v>
      </c>
    </row>
    <row r="504" spans="1:2" x14ac:dyDescent="0.25">
      <c r="A504" s="18">
        <v>550.79999999998904</v>
      </c>
      <c r="B504" s="147">
        <v>4.5541843561256803E-2</v>
      </c>
    </row>
    <row r="505" spans="1:2" x14ac:dyDescent="0.25">
      <c r="A505" s="18">
        <v>551.19999999998902</v>
      </c>
      <c r="B505" s="147">
        <v>4.5688037030340897E-2</v>
      </c>
    </row>
    <row r="506" spans="1:2" x14ac:dyDescent="0.25">
      <c r="A506" s="18">
        <v>551.599999999989</v>
      </c>
      <c r="B506" s="147">
        <v>4.5866146417079097E-2</v>
      </c>
    </row>
    <row r="507" spans="1:2" x14ac:dyDescent="0.25">
      <c r="A507" s="18">
        <v>551.99999999998897</v>
      </c>
      <c r="B507" s="147">
        <v>4.63612320922559E-2</v>
      </c>
    </row>
    <row r="508" spans="1:2" x14ac:dyDescent="0.25">
      <c r="A508" s="18">
        <v>552.39999999998804</v>
      </c>
      <c r="B508" s="147">
        <v>4.6585703478110599E-2</v>
      </c>
    </row>
    <row r="509" spans="1:2" x14ac:dyDescent="0.25">
      <c r="A509" s="18">
        <v>552.79999999998802</v>
      </c>
      <c r="B509" s="147">
        <v>4.7226536424287702E-2</v>
      </c>
    </row>
    <row r="510" spans="1:2" x14ac:dyDescent="0.25">
      <c r="A510" s="18">
        <v>553.19999999998799</v>
      </c>
      <c r="B510" s="147">
        <v>4.7378132655362899E-2</v>
      </c>
    </row>
    <row r="511" spans="1:2" x14ac:dyDescent="0.25">
      <c r="A511" s="18">
        <v>553.59999999998797</v>
      </c>
      <c r="B511" s="147">
        <v>4.7811937524831198E-2</v>
      </c>
    </row>
    <row r="512" spans="1:2" x14ac:dyDescent="0.25">
      <c r="A512" s="18">
        <v>553.99999999998795</v>
      </c>
      <c r="B512" s="147">
        <v>4.8382498110241597E-2</v>
      </c>
    </row>
    <row r="513" spans="1:2" x14ac:dyDescent="0.25">
      <c r="A513" s="18">
        <v>554.39999999998804</v>
      </c>
      <c r="B513" s="147">
        <v>4.8764787575906299E-2</v>
      </c>
    </row>
    <row r="514" spans="1:2" x14ac:dyDescent="0.25">
      <c r="A514" s="18">
        <v>554.79999999998802</v>
      </c>
      <c r="B514" s="147">
        <v>4.9441477423172203E-2</v>
      </c>
    </row>
    <row r="515" spans="1:2" x14ac:dyDescent="0.25">
      <c r="A515" s="18">
        <v>555.19999999998799</v>
      </c>
      <c r="B515" s="147">
        <v>4.9831691474671001E-2</v>
      </c>
    </row>
    <row r="516" spans="1:2" x14ac:dyDescent="0.25">
      <c r="A516" s="18">
        <v>555.59999999998797</v>
      </c>
      <c r="B516" s="147">
        <v>5.0201659183803898E-2</v>
      </c>
    </row>
    <row r="517" spans="1:2" x14ac:dyDescent="0.25">
      <c r="A517" s="18">
        <v>555.99999999998795</v>
      </c>
      <c r="B517" s="147">
        <v>5.1269464595630899E-2</v>
      </c>
    </row>
    <row r="518" spans="1:2" x14ac:dyDescent="0.25">
      <c r="A518" s="18">
        <v>556.39999999998804</v>
      </c>
      <c r="B518" s="147">
        <v>5.2150322716753503E-2</v>
      </c>
    </row>
    <row r="519" spans="1:2" x14ac:dyDescent="0.25">
      <c r="A519" s="18">
        <v>556.79999999998802</v>
      </c>
      <c r="B519" s="147">
        <v>5.2547753119716697E-2</v>
      </c>
    </row>
    <row r="520" spans="1:2" x14ac:dyDescent="0.25">
      <c r="A520" s="18">
        <v>557.19999999998799</v>
      </c>
      <c r="B520" s="147">
        <v>5.3488473670359901E-2</v>
      </c>
    </row>
    <row r="521" spans="1:2" x14ac:dyDescent="0.25">
      <c r="A521" s="18">
        <v>557.59999999998797</v>
      </c>
      <c r="B521" s="147">
        <v>5.4364671712713503E-2</v>
      </c>
    </row>
    <row r="522" spans="1:2" x14ac:dyDescent="0.25">
      <c r="A522" s="18">
        <v>557.99999999998795</v>
      </c>
      <c r="B522" s="147">
        <v>5.5355181766001203E-2</v>
      </c>
    </row>
    <row r="523" spans="1:2" x14ac:dyDescent="0.25">
      <c r="A523" s="18">
        <v>558.39999999998804</v>
      </c>
      <c r="B523" s="147">
        <v>5.6357820174256099E-2</v>
      </c>
    </row>
    <row r="524" spans="1:2" x14ac:dyDescent="0.25">
      <c r="A524" s="18">
        <v>558.79999999998802</v>
      </c>
      <c r="B524" s="147">
        <v>5.7179544454591003E-2</v>
      </c>
    </row>
    <row r="525" spans="1:2" x14ac:dyDescent="0.25">
      <c r="A525" s="18">
        <v>559.19999999998799</v>
      </c>
      <c r="B525" s="147">
        <v>5.8222837763820097E-2</v>
      </c>
    </row>
    <row r="526" spans="1:2" x14ac:dyDescent="0.25">
      <c r="A526" s="18">
        <v>559.59999999998797</v>
      </c>
      <c r="B526" s="147">
        <v>5.9187564270908398E-2</v>
      </c>
    </row>
    <row r="527" spans="1:2" x14ac:dyDescent="0.25">
      <c r="A527" s="18">
        <v>559.99999999998795</v>
      </c>
      <c r="B527" s="147">
        <v>6.05489773283997E-2</v>
      </c>
    </row>
    <row r="528" spans="1:2" x14ac:dyDescent="0.25">
      <c r="A528" s="18">
        <v>560.39999999998804</v>
      </c>
      <c r="B528" s="147">
        <v>6.1981548872175697E-2</v>
      </c>
    </row>
    <row r="529" spans="1:2" x14ac:dyDescent="0.25">
      <c r="A529" s="18">
        <v>560.79999999998802</v>
      </c>
      <c r="B529" s="147">
        <v>6.2765527806937907E-2</v>
      </c>
    </row>
    <row r="530" spans="1:2" x14ac:dyDescent="0.25">
      <c r="A530" s="18">
        <v>561.19999999998799</v>
      </c>
      <c r="B530" s="147">
        <v>6.3854354290001497E-2</v>
      </c>
    </row>
    <row r="531" spans="1:2" x14ac:dyDescent="0.25">
      <c r="A531" s="18">
        <v>561.59999999998797</v>
      </c>
      <c r="B531" s="147">
        <v>6.5597818376990899E-2</v>
      </c>
    </row>
    <row r="532" spans="1:2" x14ac:dyDescent="0.25">
      <c r="A532" s="18">
        <v>561.99999999998795</v>
      </c>
      <c r="B532" s="147">
        <v>6.6539897438767606E-2</v>
      </c>
    </row>
    <row r="533" spans="1:2" x14ac:dyDescent="0.25">
      <c r="A533" s="18">
        <v>562.39999999998804</v>
      </c>
      <c r="B533" s="147">
        <v>6.7685897443794898E-2</v>
      </c>
    </row>
    <row r="534" spans="1:2" x14ac:dyDescent="0.25">
      <c r="A534" s="18">
        <v>562.79999999998802</v>
      </c>
      <c r="B534" s="147">
        <v>6.9311928889280394E-2</v>
      </c>
    </row>
    <row r="535" spans="1:2" x14ac:dyDescent="0.25">
      <c r="A535" s="18">
        <v>563.19999999998799</v>
      </c>
      <c r="B535" s="147">
        <v>7.0648544526324103E-2</v>
      </c>
    </row>
    <row r="536" spans="1:2" x14ac:dyDescent="0.25">
      <c r="A536" s="18">
        <v>563.59999999998797</v>
      </c>
      <c r="B536" s="147">
        <v>7.16719303829252E-2</v>
      </c>
    </row>
    <row r="537" spans="1:2" x14ac:dyDescent="0.25">
      <c r="A537" s="18">
        <v>563.99999999998795</v>
      </c>
      <c r="B537" s="147">
        <v>7.32563012648869E-2</v>
      </c>
    </row>
    <row r="538" spans="1:2" x14ac:dyDescent="0.25">
      <c r="A538" s="18">
        <v>564.39999999998804</v>
      </c>
      <c r="B538" s="147">
        <v>7.4537131883170599E-2</v>
      </c>
    </row>
    <row r="539" spans="1:2" x14ac:dyDescent="0.25">
      <c r="A539" s="18">
        <v>564.79999999998802</v>
      </c>
      <c r="B539" s="147">
        <v>7.6103369629301698E-2</v>
      </c>
    </row>
    <row r="540" spans="1:2" x14ac:dyDescent="0.25">
      <c r="A540" s="18">
        <v>565.19999999998799</v>
      </c>
      <c r="B540" s="147">
        <v>7.7203764000932401E-2</v>
      </c>
    </row>
    <row r="541" spans="1:2" x14ac:dyDescent="0.25">
      <c r="A541" s="18">
        <v>565.59999999998797</v>
      </c>
      <c r="B541" s="147">
        <v>7.8758531478056296E-2</v>
      </c>
    </row>
    <row r="542" spans="1:2" x14ac:dyDescent="0.25">
      <c r="A542" s="18">
        <v>565.99999999998795</v>
      </c>
      <c r="B542" s="147">
        <v>8.0147403980793896E-2</v>
      </c>
    </row>
    <row r="543" spans="1:2" x14ac:dyDescent="0.25">
      <c r="A543" s="18">
        <v>566.39999999998804</v>
      </c>
      <c r="B543" s="147">
        <v>8.1697263387285696E-2</v>
      </c>
    </row>
    <row r="544" spans="1:2" x14ac:dyDescent="0.25">
      <c r="A544" s="18">
        <v>566.79999999998802</v>
      </c>
      <c r="B544" s="147">
        <v>8.3590956761747506E-2</v>
      </c>
    </row>
    <row r="545" spans="1:2" x14ac:dyDescent="0.25">
      <c r="A545" s="18">
        <v>567.19999999998799</v>
      </c>
      <c r="B545" s="147">
        <v>8.4632816482347203E-2</v>
      </c>
    </row>
    <row r="546" spans="1:2" x14ac:dyDescent="0.25">
      <c r="A546" s="18">
        <v>567.59999999998797</v>
      </c>
      <c r="B546" s="147">
        <v>8.6313293559613702E-2</v>
      </c>
    </row>
    <row r="547" spans="1:2" x14ac:dyDescent="0.25">
      <c r="A547" s="18">
        <v>567.99999999998795</v>
      </c>
      <c r="B547" s="147">
        <v>8.7634260817009202E-2</v>
      </c>
    </row>
    <row r="548" spans="1:2" x14ac:dyDescent="0.25">
      <c r="A548" s="18">
        <v>568.39999999998804</v>
      </c>
      <c r="B548" s="147">
        <v>8.8901120233348799E-2</v>
      </c>
    </row>
    <row r="549" spans="1:2" x14ac:dyDescent="0.25">
      <c r="A549" s="18">
        <v>568.79999999998802</v>
      </c>
      <c r="B549" s="147">
        <v>9.0156530175778904E-2</v>
      </c>
    </row>
    <row r="550" spans="1:2" x14ac:dyDescent="0.25">
      <c r="A550" s="18">
        <v>569.19999999998799</v>
      </c>
      <c r="B550" s="147">
        <v>9.1705079837013606E-2</v>
      </c>
    </row>
    <row r="551" spans="1:2" x14ac:dyDescent="0.25">
      <c r="A551" s="18">
        <v>569.59999999998797</v>
      </c>
      <c r="B551" s="147">
        <v>9.2687115492142397E-2</v>
      </c>
    </row>
    <row r="552" spans="1:2" x14ac:dyDescent="0.25">
      <c r="A552" s="18">
        <v>569.99999999998704</v>
      </c>
      <c r="B552" s="147">
        <v>9.4192354830699099E-2</v>
      </c>
    </row>
    <row r="553" spans="1:2" x14ac:dyDescent="0.25">
      <c r="A553" s="18">
        <v>570.39999999998702</v>
      </c>
      <c r="B553" s="147">
        <v>9.5573863661439995E-2</v>
      </c>
    </row>
    <row r="554" spans="1:2" x14ac:dyDescent="0.25">
      <c r="A554" s="18">
        <v>570.79999999998699</v>
      </c>
      <c r="B554" s="147">
        <v>9.7002415199444997E-2</v>
      </c>
    </row>
    <row r="555" spans="1:2" x14ac:dyDescent="0.25">
      <c r="A555" s="18">
        <v>571.19999999998697</v>
      </c>
      <c r="B555" s="147">
        <v>9.7969643643430498E-2</v>
      </c>
    </row>
    <row r="556" spans="1:2" x14ac:dyDescent="0.25">
      <c r="A556" s="18">
        <v>571.59999999998695</v>
      </c>
      <c r="B556" s="147">
        <v>9.9169965305017996E-2</v>
      </c>
    </row>
    <row r="557" spans="1:2" x14ac:dyDescent="0.25">
      <c r="A557" s="18">
        <v>571.99999999998704</v>
      </c>
      <c r="B557" s="147">
        <v>0.100361035445012</v>
      </c>
    </row>
    <row r="558" spans="1:2" x14ac:dyDescent="0.25">
      <c r="A558" s="18">
        <v>572.39999999998702</v>
      </c>
      <c r="B558" s="147">
        <v>0.101512440856593</v>
      </c>
    </row>
    <row r="559" spans="1:2" x14ac:dyDescent="0.25">
      <c r="A559" s="18">
        <v>572.79999999998699</v>
      </c>
      <c r="B559" s="147">
        <v>0.102909186055096</v>
      </c>
    </row>
    <row r="560" spans="1:2" x14ac:dyDescent="0.25">
      <c r="A560" s="18">
        <v>573.19999999998697</v>
      </c>
      <c r="B560" s="147">
        <v>0.103727684677766</v>
      </c>
    </row>
    <row r="561" spans="1:2" x14ac:dyDescent="0.25">
      <c r="A561" s="18">
        <v>573.59999999998695</v>
      </c>
      <c r="B561" s="147">
        <v>0.104655403631639</v>
      </c>
    </row>
    <row r="562" spans="1:2" x14ac:dyDescent="0.25">
      <c r="A562" s="18">
        <v>573.99999999998704</v>
      </c>
      <c r="B562" s="147">
        <v>0.105817682347445</v>
      </c>
    </row>
    <row r="563" spans="1:2" x14ac:dyDescent="0.25">
      <c r="A563" s="18">
        <v>574.39999999998702</v>
      </c>
      <c r="B563" s="147">
        <v>0.10691688020086</v>
      </c>
    </row>
    <row r="564" spans="1:2" x14ac:dyDescent="0.25">
      <c r="A564" s="18">
        <v>574.79999999998699</v>
      </c>
      <c r="B564" s="147">
        <v>0.107962563538455</v>
      </c>
    </row>
    <row r="565" spans="1:2" x14ac:dyDescent="0.25">
      <c r="A565" s="18">
        <v>575.19999999998697</v>
      </c>
      <c r="B565" s="147">
        <v>0.108752447654216</v>
      </c>
    </row>
    <row r="566" spans="1:2" x14ac:dyDescent="0.25">
      <c r="A566" s="18">
        <v>575.59999999998695</v>
      </c>
      <c r="B566" s="147">
        <v>0.109566416555892</v>
      </c>
    </row>
    <row r="567" spans="1:2" x14ac:dyDescent="0.25">
      <c r="A567" s="18">
        <v>575.99999999998704</v>
      </c>
      <c r="B567" s="147">
        <v>0.110490720867204</v>
      </c>
    </row>
    <row r="568" spans="1:2" x14ac:dyDescent="0.25">
      <c r="A568" s="18">
        <v>576.39999999998702</v>
      </c>
      <c r="B568" s="147">
        <v>0.111360879333879</v>
      </c>
    </row>
    <row r="569" spans="1:2" x14ac:dyDescent="0.25">
      <c r="A569" s="18">
        <v>576.79999999998699</v>
      </c>
      <c r="B569" s="147">
        <v>0.112238713730711</v>
      </c>
    </row>
    <row r="570" spans="1:2" x14ac:dyDescent="0.25">
      <c r="A570" s="18">
        <v>577.19999999998697</v>
      </c>
      <c r="B570" s="147">
        <v>0.113084677018966</v>
      </c>
    </row>
    <row r="571" spans="1:2" x14ac:dyDescent="0.25">
      <c r="A571" s="18">
        <v>577.59999999998695</v>
      </c>
      <c r="B571" s="147">
        <v>0.11365667898059401</v>
      </c>
    </row>
    <row r="572" spans="1:2" x14ac:dyDescent="0.25">
      <c r="A572" s="18">
        <v>577.99999999998704</v>
      </c>
      <c r="B572" s="147">
        <v>0.11470270843363201</v>
      </c>
    </row>
    <row r="573" spans="1:2" x14ac:dyDescent="0.25">
      <c r="A573" s="18">
        <v>578.39999999998702</v>
      </c>
      <c r="B573" s="147">
        <v>0.115228315073494</v>
      </c>
    </row>
    <row r="574" spans="1:2" x14ac:dyDescent="0.25">
      <c r="A574" s="18">
        <v>578.79999999998699</v>
      </c>
      <c r="B574" s="147">
        <v>0.11591055380233301</v>
      </c>
    </row>
    <row r="575" spans="1:2" x14ac:dyDescent="0.25">
      <c r="A575" s="18">
        <v>579.19999999998697</v>
      </c>
      <c r="B575" s="147">
        <v>0.11640579914178099</v>
      </c>
    </row>
    <row r="576" spans="1:2" x14ac:dyDescent="0.25">
      <c r="A576" s="18">
        <v>579.59999999998695</v>
      </c>
      <c r="B576" s="147">
        <v>0.11719257536996799</v>
      </c>
    </row>
    <row r="577" spans="1:2" x14ac:dyDescent="0.25">
      <c r="A577" s="18">
        <v>579.99999999998704</v>
      </c>
      <c r="B577" s="147">
        <v>0.11808480827687701</v>
      </c>
    </row>
    <row r="578" spans="1:2" x14ac:dyDescent="0.25">
      <c r="A578" s="18">
        <v>580.39999999998702</v>
      </c>
      <c r="B578" s="147">
        <v>0.118381495066141</v>
      </c>
    </row>
    <row r="579" spans="1:2" x14ac:dyDescent="0.25">
      <c r="A579" s="18">
        <v>580.79999999998699</v>
      </c>
      <c r="B579" s="147">
        <v>0.118728415699817</v>
      </c>
    </row>
    <row r="580" spans="1:2" x14ac:dyDescent="0.25">
      <c r="A580" s="18">
        <v>581.19999999998697</v>
      </c>
      <c r="B580" s="147">
        <v>0.119423308016897</v>
      </c>
    </row>
    <row r="581" spans="1:2" x14ac:dyDescent="0.25">
      <c r="A581" s="18">
        <v>581.59999999998695</v>
      </c>
      <c r="B581" s="147">
        <v>0.119834259290376</v>
      </c>
    </row>
    <row r="582" spans="1:2" x14ac:dyDescent="0.25">
      <c r="A582" s="18">
        <v>581.99999999998704</v>
      </c>
      <c r="B582" s="147">
        <v>0.119839088657183</v>
      </c>
    </row>
    <row r="583" spans="1:2" x14ac:dyDescent="0.25">
      <c r="A583" s="18">
        <v>582.39999999998702</v>
      </c>
      <c r="B583" s="147">
        <v>0.11991937992321899</v>
      </c>
    </row>
    <row r="584" spans="1:2" x14ac:dyDescent="0.25">
      <c r="A584" s="18">
        <v>582.79999999998699</v>
      </c>
      <c r="B584" s="147">
        <v>0.120259050665874</v>
      </c>
    </row>
    <row r="585" spans="1:2" x14ac:dyDescent="0.25">
      <c r="A585" s="18">
        <v>583.19999999998697</v>
      </c>
      <c r="B585" s="147">
        <v>0.12047067422498001</v>
      </c>
    </row>
    <row r="586" spans="1:2" x14ac:dyDescent="0.25">
      <c r="A586" s="18">
        <v>583.59999999998695</v>
      </c>
      <c r="B586" s="147">
        <v>0.12027974943615399</v>
      </c>
    </row>
    <row r="587" spans="1:2" x14ac:dyDescent="0.25">
      <c r="A587" s="18">
        <v>583.99999999998704</v>
      </c>
      <c r="B587" s="147">
        <v>0.120164725407505</v>
      </c>
    </row>
    <row r="588" spans="1:2" x14ac:dyDescent="0.25">
      <c r="A588" s="18">
        <v>584.39999999998702</v>
      </c>
      <c r="B588" s="147">
        <v>0.119921910124653</v>
      </c>
    </row>
    <row r="589" spans="1:2" x14ac:dyDescent="0.25">
      <c r="A589" s="18">
        <v>584.79999999998699</v>
      </c>
      <c r="B589" s="147">
        <v>0.120261297062895</v>
      </c>
    </row>
    <row r="590" spans="1:2" x14ac:dyDescent="0.25">
      <c r="A590" s="18">
        <v>585.19999999998697</v>
      </c>
      <c r="B590" s="147">
        <v>0.119887401669879</v>
      </c>
    </row>
    <row r="591" spans="1:2" x14ac:dyDescent="0.25">
      <c r="A591" s="18">
        <v>585.59999999998695</v>
      </c>
      <c r="B591" s="147">
        <v>0.119263323712249</v>
      </c>
    </row>
    <row r="592" spans="1:2" x14ac:dyDescent="0.25">
      <c r="A592" s="18">
        <v>585.99999999998704</v>
      </c>
      <c r="B592" s="147">
        <v>0.118944750122613</v>
      </c>
    </row>
    <row r="593" spans="1:2" x14ac:dyDescent="0.25">
      <c r="A593" s="18">
        <v>586.39999999998702</v>
      </c>
      <c r="B593" s="147">
        <v>0.119024861000869</v>
      </c>
    </row>
    <row r="594" spans="1:2" x14ac:dyDescent="0.25">
      <c r="A594" s="18">
        <v>586.79999999998699</v>
      </c>
      <c r="B594" s="147">
        <v>0.118257767090672</v>
      </c>
    </row>
    <row r="595" spans="1:2" x14ac:dyDescent="0.25">
      <c r="A595" s="18">
        <v>587.19999999998697</v>
      </c>
      <c r="B595" s="147">
        <v>0.11806387238867</v>
      </c>
    </row>
    <row r="596" spans="1:2" x14ac:dyDescent="0.25">
      <c r="A596" s="18">
        <v>587.59999999998604</v>
      </c>
      <c r="B596" s="147">
        <v>0.117478424069984</v>
      </c>
    </row>
    <row r="597" spans="1:2" x14ac:dyDescent="0.25">
      <c r="A597" s="18">
        <v>587.99999999998602</v>
      </c>
      <c r="B597" s="147">
        <v>0.117061785856675</v>
      </c>
    </row>
    <row r="598" spans="1:2" x14ac:dyDescent="0.25">
      <c r="A598" s="18">
        <v>588.39999999998599</v>
      </c>
      <c r="B598" s="147">
        <v>0.116836381195453</v>
      </c>
    </row>
    <row r="599" spans="1:2" x14ac:dyDescent="0.25">
      <c r="A599" s="18">
        <v>588.79999999998597</v>
      </c>
      <c r="B599" s="147">
        <v>0.11612784550032899</v>
      </c>
    </row>
    <row r="600" spans="1:2" x14ac:dyDescent="0.25">
      <c r="A600" s="18">
        <v>589.19999999998595</v>
      </c>
      <c r="B600" s="147">
        <v>0.115598244596494</v>
      </c>
    </row>
    <row r="601" spans="1:2" x14ac:dyDescent="0.25">
      <c r="A601" s="18">
        <v>589.59999999998604</v>
      </c>
      <c r="B601" s="147">
        <v>0.115257130656283</v>
      </c>
    </row>
    <row r="602" spans="1:2" x14ac:dyDescent="0.25">
      <c r="A602" s="18">
        <v>589.99999999998602</v>
      </c>
      <c r="B602" s="147">
        <v>0.115072048831523</v>
      </c>
    </row>
    <row r="603" spans="1:2" x14ac:dyDescent="0.25">
      <c r="A603" s="18">
        <v>590.39999999998599</v>
      </c>
      <c r="B603" s="147">
        <v>0.114801191744505</v>
      </c>
    </row>
    <row r="604" spans="1:2" x14ac:dyDescent="0.25">
      <c r="A604" s="18">
        <v>590.79999999998597</v>
      </c>
      <c r="B604" s="147">
        <v>0.11423961191882499</v>
      </c>
    </row>
    <row r="605" spans="1:2" x14ac:dyDescent="0.25">
      <c r="A605" s="18">
        <v>591.19999999998595</v>
      </c>
      <c r="B605" s="147">
        <v>0.113317479665012</v>
      </c>
    </row>
    <row r="606" spans="1:2" x14ac:dyDescent="0.25">
      <c r="A606" s="18">
        <v>591.59999999998604</v>
      </c>
      <c r="B606" s="147">
        <v>0.113151033404469</v>
      </c>
    </row>
    <row r="607" spans="1:2" x14ac:dyDescent="0.25">
      <c r="A607" s="18">
        <v>591.99999999998602</v>
      </c>
      <c r="B607" s="147">
        <v>0.11393019118935099</v>
      </c>
    </row>
    <row r="608" spans="1:2" x14ac:dyDescent="0.25">
      <c r="A608" s="18">
        <v>592.39999999998599</v>
      </c>
      <c r="B608" s="147">
        <v>0.113623668786748</v>
      </c>
    </row>
    <row r="609" spans="1:2" x14ac:dyDescent="0.25">
      <c r="A609" s="18">
        <v>592.79999999998597</v>
      </c>
      <c r="B609" s="147">
        <v>0.113729255886985</v>
      </c>
    </row>
    <row r="610" spans="1:2" x14ac:dyDescent="0.25">
      <c r="A610" s="18">
        <v>593.19999999998595</v>
      </c>
      <c r="B610" s="147">
        <v>0.114408289994423</v>
      </c>
    </row>
    <row r="611" spans="1:2" x14ac:dyDescent="0.25">
      <c r="A611" s="18">
        <v>593.59999999998604</v>
      </c>
      <c r="B611" s="147">
        <v>0.114275816239466</v>
      </c>
    </row>
    <row r="612" spans="1:2" x14ac:dyDescent="0.25">
      <c r="A612" s="18">
        <v>593.99999999998602</v>
      </c>
      <c r="B612" s="147">
        <v>0.114505116668771</v>
      </c>
    </row>
    <row r="613" spans="1:2" x14ac:dyDescent="0.25">
      <c r="A613" s="18">
        <v>594.39999999998599</v>
      </c>
      <c r="B613" s="147">
        <v>0.114444221588865</v>
      </c>
    </row>
    <row r="614" spans="1:2" x14ac:dyDescent="0.25">
      <c r="A614" s="18">
        <v>594.79999999998597</v>
      </c>
      <c r="B614" s="147">
        <v>0.114982426088075</v>
      </c>
    </row>
    <row r="615" spans="1:2" x14ac:dyDescent="0.25">
      <c r="A615" s="18">
        <v>595.19999999998595</v>
      </c>
      <c r="B615" s="147">
        <v>0.115793345625174</v>
      </c>
    </row>
    <row r="616" spans="1:2" x14ac:dyDescent="0.25">
      <c r="A616" s="18">
        <v>595.59999999998604</v>
      </c>
      <c r="B616" s="147">
        <v>0.116638608530584</v>
      </c>
    </row>
    <row r="617" spans="1:2" x14ac:dyDescent="0.25">
      <c r="A617" s="18">
        <v>595.99999999998602</v>
      </c>
      <c r="B617" s="147">
        <v>0.11747284454798899</v>
      </c>
    </row>
    <row r="618" spans="1:2" x14ac:dyDescent="0.25">
      <c r="A618" s="18">
        <v>596.39999999998599</v>
      </c>
      <c r="B618" s="147">
        <v>0.118906997235385</v>
      </c>
    </row>
    <row r="619" spans="1:2" x14ac:dyDescent="0.25">
      <c r="A619" s="18">
        <v>596.79999999998597</v>
      </c>
      <c r="B619" s="147">
        <v>0.12002907016308</v>
      </c>
    </row>
    <row r="620" spans="1:2" x14ac:dyDescent="0.25">
      <c r="A620" s="18">
        <v>597.19999999998595</v>
      </c>
      <c r="B620" s="147">
        <v>0.121023153762346</v>
      </c>
    </row>
    <row r="621" spans="1:2" x14ac:dyDescent="0.25">
      <c r="A621" s="18">
        <v>597.59999999998604</v>
      </c>
      <c r="B621" s="147">
        <v>0.122791451489617</v>
      </c>
    </row>
    <row r="622" spans="1:2" x14ac:dyDescent="0.25">
      <c r="A622" s="18">
        <v>597.99999999998602</v>
      </c>
      <c r="B622" s="147">
        <v>0.124073327263465</v>
      </c>
    </row>
    <row r="623" spans="1:2" x14ac:dyDescent="0.25">
      <c r="A623" s="18">
        <v>598.39999999998599</v>
      </c>
      <c r="B623" s="147">
        <v>0.12556750154153501</v>
      </c>
    </row>
    <row r="624" spans="1:2" x14ac:dyDescent="0.25">
      <c r="A624" s="18">
        <v>598.79999999998597</v>
      </c>
      <c r="B624" s="147">
        <v>0.12766696797027</v>
      </c>
    </row>
    <row r="625" spans="1:2" x14ac:dyDescent="0.25">
      <c r="A625" s="18">
        <v>599.19999999998595</v>
      </c>
      <c r="B625" s="147">
        <v>0.12918440357240701</v>
      </c>
    </row>
    <row r="626" spans="1:2" x14ac:dyDescent="0.25">
      <c r="A626" s="18">
        <v>599.59999999998604</v>
      </c>
      <c r="B626" s="147">
        <v>0.130916196421448</v>
      </c>
    </row>
    <row r="627" spans="1:2" x14ac:dyDescent="0.25">
      <c r="A627" s="18">
        <v>599.99999999998602</v>
      </c>
      <c r="B627" s="147">
        <v>0.13276489749637899</v>
      </c>
    </row>
    <row r="628" spans="1:2" x14ac:dyDescent="0.25">
      <c r="A628" s="18">
        <v>600.39999999998599</v>
      </c>
      <c r="B628" s="147">
        <v>0.13502211020864399</v>
      </c>
    </row>
    <row r="629" spans="1:2" x14ac:dyDescent="0.25">
      <c r="A629" s="18">
        <v>600.79999999998597</v>
      </c>
      <c r="B629" s="147">
        <v>0.13718094490562199</v>
      </c>
    </row>
    <row r="630" spans="1:2" x14ac:dyDescent="0.25">
      <c r="A630" s="18">
        <v>601.19999999998595</v>
      </c>
      <c r="B630" s="147">
        <v>0.13913719426263901</v>
      </c>
    </row>
    <row r="631" spans="1:2" x14ac:dyDescent="0.25">
      <c r="A631" s="18">
        <v>601.59999999998604</v>
      </c>
      <c r="B631" s="147">
        <v>0.141496773435805</v>
      </c>
    </row>
    <row r="632" spans="1:2" x14ac:dyDescent="0.25">
      <c r="A632" s="18">
        <v>601.99999999998602</v>
      </c>
      <c r="B632" s="147">
        <v>0.14387899498961401</v>
      </c>
    </row>
    <row r="633" spans="1:2" x14ac:dyDescent="0.25">
      <c r="A633" s="18">
        <v>602.39999999998599</v>
      </c>
      <c r="B633" s="147">
        <v>0.14607616232102399</v>
      </c>
    </row>
    <row r="634" spans="1:2" x14ac:dyDescent="0.25">
      <c r="A634" s="18">
        <v>602.79999999998597</v>
      </c>
      <c r="B634" s="147">
        <v>0.14824832788856501</v>
      </c>
    </row>
    <row r="635" spans="1:2" x14ac:dyDescent="0.25">
      <c r="A635" s="18">
        <v>603.19999999998595</v>
      </c>
      <c r="B635" s="147">
        <v>0.150696107009301</v>
      </c>
    </row>
    <row r="636" spans="1:2" x14ac:dyDescent="0.25">
      <c r="A636" s="18">
        <v>603.59999999998604</v>
      </c>
      <c r="B636" s="147">
        <v>0.153105097918145</v>
      </c>
    </row>
    <row r="637" spans="1:2" x14ac:dyDescent="0.25">
      <c r="A637" s="18">
        <v>603.99999999998602</v>
      </c>
      <c r="B637" s="147">
        <v>0.15576867808122699</v>
      </c>
    </row>
    <row r="638" spans="1:2" x14ac:dyDescent="0.25">
      <c r="A638" s="18">
        <v>604.39999999998599</v>
      </c>
      <c r="B638" s="147">
        <v>0.15841510543578199</v>
      </c>
    </row>
    <row r="639" spans="1:2" x14ac:dyDescent="0.25">
      <c r="A639" s="18">
        <v>604.79999999998597</v>
      </c>
      <c r="B639" s="147">
        <v>0.16092274196720999</v>
      </c>
    </row>
    <row r="640" spans="1:2" x14ac:dyDescent="0.25">
      <c r="A640" s="18">
        <v>605.19999999998504</v>
      </c>
      <c r="B640" s="147">
        <v>0.16363776121319301</v>
      </c>
    </row>
    <row r="641" spans="1:2" x14ac:dyDescent="0.25">
      <c r="A641" s="18">
        <v>605.59999999998502</v>
      </c>
      <c r="B641" s="147">
        <v>0.16549493181927999</v>
      </c>
    </row>
    <row r="642" spans="1:2" x14ac:dyDescent="0.25">
      <c r="A642" s="18">
        <v>605.99999999998499</v>
      </c>
      <c r="B642" s="147">
        <v>0.16806563240769201</v>
      </c>
    </row>
    <row r="643" spans="1:2" x14ac:dyDescent="0.25">
      <c r="A643" s="18">
        <v>606.39999999998497</v>
      </c>
      <c r="B643" s="147">
        <v>0.17054256288411199</v>
      </c>
    </row>
    <row r="644" spans="1:2" x14ac:dyDescent="0.25">
      <c r="A644" s="18">
        <v>606.79999999998495</v>
      </c>
      <c r="B644" s="147">
        <v>0.172726188087197</v>
      </c>
    </row>
    <row r="645" spans="1:2" x14ac:dyDescent="0.25">
      <c r="A645" s="18">
        <v>607.19999999998504</v>
      </c>
      <c r="B645" s="147">
        <v>0.17487956832381399</v>
      </c>
    </row>
    <row r="646" spans="1:2" x14ac:dyDescent="0.25">
      <c r="A646" s="18">
        <v>607.59999999998502</v>
      </c>
      <c r="B646" s="147">
        <v>0.17730714525500699</v>
      </c>
    </row>
    <row r="647" spans="1:2" x14ac:dyDescent="0.25">
      <c r="A647" s="18">
        <v>607.99999999998499</v>
      </c>
      <c r="B647" s="147">
        <v>0.17961564127597701</v>
      </c>
    </row>
    <row r="648" spans="1:2" x14ac:dyDescent="0.25">
      <c r="A648" s="18">
        <v>608.39999999998497</v>
      </c>
      <c r="B648" s="147">
        <v>0.181593675429427</v>
      </c>
    </row>
    <row r="649" spans="1:2" x14ac:dyDescent="0.25">
      <c r="A649" s="18">
        <v>608.79999999998495</v>
      </c>
      <c r="B649" s="147">
        <v>0.183637016215284</v>
      </c>
    </row>
    <row r="650" spans="1:2" x14ac:dyDescent="0.25">
      <c r="A650" s="18">
        <v>609.19999999998504</v>
      </c>
      <c r="B650" s="147">
        <v>0.185568549333543</v>
      </c>
    </row>
    <row r="651" spans="1:2" x14ac:dyDescent="0.25">
      <c r="A651" s="18">
        <v>609.59999999998502</v>
      </c>
      <c r="B651" s="147">
        <v>0.187606499321117</v>
      </c>
    </row>
    <row r="652" spans="1:2" x14ac:dyDescent="0.25">
      <c r="A652" s="18">
        <v>609.99999999998499</v>
      </c>
      <c r="B652" s="147">
        <v>0.18919203224740799</v>
      </c>
    </row>
    <row r="653" spans="1:2" x14ac:dyDescent="0.25">
      <c r="A653" s="18">
        <v>610.39999999998497</v>
      </c>
      <c r="B653" s="147">
        <v>0.19125152703437101</v>
      </c>
    </row>
    <row r="654" spans="1:2" x14ac:dyDescent="0.25">
      <c r="A654" s="18">
        <v>610.79999999998495</v>
      </c>
      <c r="B654" s="147">
        <v>0.19261612879468701</v>
      </c>
    </row>
    <row r="655" spans="1:2" x14ac:dyDescent="0.25">
      <c r="A655" s="18">
        <v>611.19999999998504</v>
      </c>
      <c r="B655" s="147">
        <v>0.19416438942504399</v>
      </c>
    </row>
    <row r="656" spans="1:2" x14ac:dyDescent="0.25">
      <c r="A656" s="18">
        <v>611.59999999998502</v>
      </c>
      <c r="B656" s="147">
        <v>0.19562865598243101</v>
      </c>
    </row>
    <row r="657" spans="1:2" x14ac:dyDescent="0.25">
      <c r="A657" s="18">
        <v>611.99999999998499</v>
      </c>
      <c r="B657" s="147">
        <v>0.19718997755874301</v>
      </c>
    </row>
    <row r="658" spans="1:2" x14ac:dyDescent="0.25">
      <c r="A658" s="18">
        <v>612.39999999998497</v>
      </c>
      <c r="B658" s="147">
        <v>0.19816970743232901</v>
      </c>
    </row>
    <row r="659" spans="1:2" x14ac:dyDescent="0.25">
      <c r="A659" s="18">
        <v>612.79999999998495</v>
      </c>
      <c r="B659" s="147">
        <v>0.19947749488059399</v>
      </c>
    </row>
    <row r="660" spans="1:2" x14ac:dyDescent="0.25">
      <c r="A660" s="18">
        <v>613.19999999998504</v>
      </c>
      <c r="B660" s="147">
        <v>0.20047270834170799</v>
      </c>
    </row>
    <row r="661" spans="1:2" x14ac:dyDescent="0.25">
      <c r="A661" s="18">
        <v>613.59999999998502</v>
      </c>
      <c r="B661" s="147">
        <v>0.20161523550389801</v>
      </c>
    </row>
    <row r="662" spans="1:2" x14ac:dyDescent="0.25">
      <c r="A662" s="18">
        <v>613.99999999998499</v>
      </c>
      <c r="B662" s="147">
        <v>0.20251163042554399</v>
      </c>
    </row>
    <row r="663" spans="1:2" x14ac:dyDescent="0.25">
      <c r="A663" s="18">
        <v>614.39999999998497</v>
      </c>
      <c r="B663" s="147">
        <v>0.203377132661517</v>
      </c>
    </row>
    <row r="664" spans="1:2" x14ac:dyDescent="0.25">
      <c r="A664" s="18">
        <v>614.79999999998495</v>
      </c>
      <c r="B664" s="147">
        <v>0.20415514309862201</v>
      </c>
    </row>
    <row r="665" spans="1:2" x14ac:dyDescent="0.25">
      <c r="A665" s="18">
        <v>615.19999999998504</v>
      </c>
      <c r="B665" s="147">
        <v>0.20476685119806601</v>
      </c>
    </row>
    <row r="666" spans="1:2" x14ac:dyDescent="0.25">
      <c r="A666" s="18">
        <v>615.59999999998502</v>
      </c>
      <c r="B666" s="147">
        <v>0.20539449635191101</v>
      </c>
    </row>
    <row r="667" spans="1:2" x14ac:dyDescent="0.25">
      <c r="A667" s="18">
        <v>615.99999999998499</v>
      </c>
      <c r="B667" s="147">
        <v>0.20601827479934601</v>
      </c>
    </row>
    <row r="668" spans="1:2" x14ac:dyDescent="0.25">
      <c r="A668" s="18">
        <v>616.39999999998497</v>
      </c>
      <c r="B668" s="147">
        <v>0.20656125420027899</v>
      </c>
    </row>
    <row r="669" spans="1:2" x14ac:dyDescent="0.25">
      <c r="A669" s="18">
        <v>616.79999999998495</v>
      </c>
      <c r="B669" s="147">
        <v>0.206690442522449</v>
      </c>
    </row>
    <row r="670" spans="1:2" x14ac:dyDescent="0.25">
      <c r="A670" s="18">
        <v>617.19999999998504</v>
      </c>
      <c r="B670" s="147">
        <v>0.20678817833906099</v>
      </c>
    </row>
    <row r="671" spans="1:2" x14ac:dyDescent="0.25">
      <c r="A671" s="18">
        <v>617.59999999998502</v>
      </c>
      <c r="B671" s="147">
        <v>0.207077268819397</v>
      </c>
    </row>
    <row r="672" spans="1:2" x14ac:dyDescent="0.25">
      <c r="A672" s="18">
        <v>617.99999999998499</v>
      </c>
      <c r="B672" s="147">
        <v>0.20701788028100099</v>
      </c>
    </row>
    <row r="673" spans="1:2" x14ac:dyDescent="0.25">
      <c r="A673" s="18">
        <v>618.39999999998497</v>
      </c>
      <c r="B673" s="147">
        <v>0.2068567250178</v>
      </c>
    </row>
    <row r="674" spans="1:2" x14ac:dyDescent="0.25">
      <c r="A674" s="18">
        <v>618.79999999998495</v>
      </c>
      <c r="B674" s="147">
        <v>0.206607713881441</v>
      </c>
    </row>
    <row r="675" spans="1:2" x14ac:dyDescent="0.25">
      <c r="A675" s="18">
        <v>619.19999999998504</v>
      </c>
      <c r="B675" s="147">
        <v>0.20680115074872699</v>
      </c>
    </row>
    <row r="676" spans="1:2" x14ac:dyDescent="0.25">
      <c r="A676" s="18">
        <v>619.59999999998502</v>
      </c>
      <c r="B676" s="147">
        <v>0.206202649992032</v>
      </c>
    </row>
    <row r="677" spans="1:2" x14ac:dyDescent="0.25">
      <c r="A677" s="18">
        <v>619.99999999998499</v>
      </c>
      <c r="B677" s="147">
        <v>0.20565951767124399</v>
      </c>
    </row>
    <row r="678" spans="1:2" x14ac:dyDescent="0.25">
      <c r="A678" s="18">
        <v>620.39999999998497</v>
      </c>
      <c r="B678" s="147">
        <v>0.205322389395558</v>
      </c>
    </row>
    <row r="679" spans="1:2" x14ac:dyDescent="0.25">
      <c r="A679" s="18">
        <v>620.79999999998495</v>
      </c>
      <c r="B679" s="147">
        <v>0.204806534715709</v>
      </c>
    </row>
    <row r="680" spans="1:2" x14ac:dyDescent="0.25">
      <c r="A680" s="18">
        <v>621.19999999998504</v>
      </c>
      <c r="B680" s="147">
        <v>0.20394991857856501</v>
      </c>
    </row>
    <row r="681" spans="1:2" x14ac:dyDescent="0.25">
      <c r="A681" s="18">
        <v>621.59999999998502</v>
      </c>
      <c r="B681" s="147">
        <v>0.202618642038391</v>
      </c>
    </row>
    <row r="682" spans="1:2" x14ac:dyDescent="0.25">
      <c r="A682" s="18">
        <v>621.99999999998499</v>
      </c>
      <c r="B682" s="147">
        <v>0.201870779946072</v>
      </c>
    </row>
    <row r="683" spans="1:2" x14ac:dyDescent="0.25">
      <c r="A683" s="18">
        <v>622.39999999998497</v>
      </c>
      <c r="B683" s="147">
        <v>0.20068463081417801</v>
      </c>
    </row>
    <row r="684" spans="1:2" x14ac:dyDescent="0.25">
      <c r="A684" s="18">
        <v>622.79999999998404</v>
      </c>
      <c r="B684" s="147">
        <v>0.199893728929633</v>
      </c>
    </row>
    <row r="685" spans="1:2" x14ac:dyDescent="0.25">
      <c r="A685" s="18">
        <v>623.19999999998402</v>
      </c>
      <c r="B685" s="147">
        <v>0.19855466466893301</v>
      </c>
    </row>
    <row r="686" spans="1:2" x14ac:dyDescent="0.25">
      <c r="A686" s="18">
        <v>623.59999999998399</v>
      </c>
      <c r="B686" s="147">
        <v>0.197408669016502</v>
      </c>
    </row>
    <row r="687" spans="1:2" x14ac:dyDescent="0.25">
      <c r="A687" s="18">
        <v>623.99999999998397</v>
      </c>
      <c r="B687" s="147">
        <v>0.19574236057090999</v>
      </c>
    </row>
    <row r="688" spans="1:2" x14ac:dyDescent="0.25">
      <c r="A688" s="18">
        <v>624.39999999998395</v>
      </c>
      <c r="B688" s="147">
        <v>0.194350204548977</v>
      </c>
    </row>
    <row r="689" spans="1:2" x14ac:dyDescent="0.25">
      <c r="A689" s="18">
        <v>624.79999999998404</v>
      </c>
      <c r="B689" s="147">
        <v>0.193125836968221</v>
      </c>
    </row>
    <row r="690" spans="1:2" x14ac:dyDescent="0.25">
      <c r="A690" s="18">
        <v>625.19999999998402</v>
      </c>
      <c r="B690" s="147">
        <v>0.191737901428878</v>
      </c>
    </row>
    <row r="691" spans="1:2" x14ac:dyDescent="0.25">
      <c r="A691" s="18">
        <v>625.59999999998399</v>
      </c>
      <c r="B691" s="147">
        <v>0.19008618392472201</v>
      </c>
    </row>
    <row r="692" spans="1:2" x14ac:dyDescent="0.25">
      <c r="A692" s="18">
        <v>625.99999999998397</v>
      </c>
      <c r="B692" s="147">
        <v>0.18807968614772799</v>
      </c>
    </row>
    <row r="693" spans="1:2" x14ac:dyDescent="0.25">
      <c r="A693" s="18">
        <v>626.39999999998395</v>
      </c>
      <c r="B693" s="147">
        <v>0.18641723125131299</v>
      </c>
    </row>
    <row r="694" spans="1:2" x14ac:dyDescent="0.25">
      <c r="A694" s="18">
        <v>626.79999999998404</v>
      </c>
      <c r="B694" s="147">
        <v>0.18486806827772401</v>
      </c>
    </row>
    <row r="695" spans="1:2" x14ac:dyDescent="0.25">
      <c r="A695" s="18">
        <v>627.19999999998402</v>
      </c>
      <c r="B695" s="147">
        <v>0.183042642676392</v>
      </c>
    </row>
    <row r="696" spans="1:2" x14ac:dyDescent="0.25">
      <c r="A696" s="18">
        <v>627.59999999998399</v>
      </c>
      <c r="B696" s="147">
        <v>0.181344864031347</v>
      </c>
    </row>
    <row r="697" spans="1:2" x14ac:dyDescent="0.25">
      <c r="A697" s="18">
        <v>627.99999999998397</v>
      </c>
      <c r="B697" s="147">
        <v>0.17963578882929301</v>
      </c>
    </row>
    <row r="698" spans="1:2" x14ac:dyDescent="0.25">
      <c r="A698" s="18">
        <v>628.39999999998395</v>
      </c>
      <c r="B698" s="147">
        <v>0.178179370717931</v>
      </c>
    </row>
    <row r="699" spans="1:2" x14ac:dyDescent="0.25">
      <c r="A699" s="18">
        <v>628.79999999998404</v>
      </c>
      <c r="B699" s="147">
        <v>0.17611997882094901</v>
      </c>
    </row>
    <row r="700" spans="1:2" x14ac:dyDescent="0.25">
      <c r="A700" s="18">
        <v>629.19999999998402</v>
      </c>
      <c r="B700" s="147">
        <v>0.17496424134467101</v>
      </c>
    </row>
    <row r="701" spans="1:2" x14ac:dyDescent="0.25">
      <c r="A701" s="18">
        <v>629.59999999998399</v>
      </c>
      <c r="B701" s="147">
        <v>0.17367353204514699</v>
      </c>
    </row>
    <row r="702" spans="1:2" x14ac:dyDescent="0.25">
      <c r="A702" s="18">
        <v>629.99999999998397</v>
      </c>
      <c r="B702" s="147">
        <v>0.17220432240506101</v>
      </c>
    </row>
    <row r="703" spans="1:2" x14ac:dyDescent="0.25">
      <c r="A703" s="18">
        <v>630.39999999998395</v>
      </c>
      <c r="B703" s="147">
        <v>0.17064309876541001</v>
      </c>
    </row>
    <row r="704" spans="1:2" x14ac:dyDescent="0.25">
      <c r="A704" s="18">
        <v>630.79999999998404</v>
      </c>
      <c r="B704" s="147">
        <v>0.16958527345618901</v>
      </c>
    </row>
    <row r="705" spans="1:2" x14ac:dyDescent="0.25">
      <c r="A705" s="18">
        <v>631.19999999998402</v>
      </c>
      <c r="B705" s="147">
        <v>0.16890522582821799</v>
      </c>
    </row>
    <row r="706" spans="1:2" x14ac:dyDescent="0.25">
      <c r="A706" s="18">
        <v>631.59999999998399</v>
      </c>
      <c r="B706" s="147">
        <v>0.16763962279802799</v>
      </c>
    </row>
    <row r="707" spans="1:2" x14ac:dyDescent="0.25">
      <c r="A707" s="18">
        <v>631.99999999998397</v>
      </c>
      <c r="B707" s="147">
        <v>0.16673522399261001</v>
      </c>
    </row>
    <row r="708" spans="1:2" x14ac:dyDescent="0.25">
      <c r="A708" s="18">
        <v>632.39999999998395</v>
      </c>
      <c r="B708" s="147">
        <v>0.165987486066595</v>
      </c>
    </row>
    <row r="709" spans="1:2" x14ac:dyDescent="0.25">
      <c r="A709" s="18">
        <v>632.79999999998404</v>
      </c>
      <c r="B709" s="147">
        <v>0.16577780659211</v>
      </c>
    </row>
    <row r="710" spans="1:2" x14ac:dyDescent="0.25">
      <c r="A710" s="18">
        <v>633.19999999998402</v>
      </c>
      <c r="B710" s="147">
        <v>0.16534670799861201</v>
      </c>
    </row>
    <row r="711" spans="1:2" x14ac:dyDescent="0.25">
      <c r="A711" s="18">
        <v>633.59999999998399</v>
      </c>
      <c r="B711" s="147">
        <v>0.16528676259288799</v>
      </c>
    </row>
    <row r="712" spans="1:2" x14ac:dyDescent="0.25">
      <c r="A712" s="18">
        <v>633.99999999998397</v>
      </c>
      <c r="B712" s="147">
        <v>0.16495047121016301</v>
      </c>
    </row>
    <row r="713" spans="1:2" x14ac:dyDescent="0.25">
      <c r="A713" s="18">
        <v>634.39999999998395</v>
      </c>
      <c r="B713" s="147">
        <v>0.165372869141485</v>
      </c>
    </row>
    <row r="714" spans="1:2" x14ac:dyDescent="0.25">
      <c r="A714" s="18">
        <v>634.79999999998404</v>
      </c>
      <c r="B714" s="147">
        <v>0.16580960247693899</v>
      </c>
    </row>
    <row r="715" spans="1:2" x14ac:dyDescent="0.25">
      <c r="A715" s="18">
        <v>635.19999999998402</v>
      </c>
      <c r="B715" s="147">
        <v>0.16657738932910901</v>
      </c>
    </row>
    <row r="716" spans="1:2" x14ac:dyDescent="0.25">
      <c r="A716" s="18">
        <v>635.59999999998399</v>
      </c>
      <c r="B716" s="147">
        <v>0.16748997552306499</v>
      </c>
    </row>
    <row r="717" spans="1:2" x14ac:dyDescent="0.25">
      <c r="A717" s="18">
        <v>635.99999999998397</v>
      </c>
      <c r="B717" s="147">
        <v>0.16868149815131001</v>
      </c>
    </row>
    <row r="718" spans="1:2" x14ac:dyDescent="0.25">
      <c r="A718" s="18">
        <v>636.39999999998395</v>
      </c>
      <c r="B718" s="147">
        <v>0.17032243288667401</v>
      </c>
    </row>
    <row r="719" spans="1:2" x14ac:dyDescent="0.25">
      <c r="A719" s="18">
        <v>636.79999999998404</v>
      </c>
      <c r="B719" s="147">
        <v>0.17169240601053901</v>
      </c>
    </row>
    <row r="720" spans="1:2" x14ac:dyDescent="0.25">
      <c r="A720" s="18">
        <v>637.19999999998402</v>
      </c>
      <c r="B720" s="147">
        <v>0.173110636635632</v>
      </c>
    </row>
    <row r="721" spans="1:2" x14ac:dyDescent="0.25">
      <c r="A721" s="18">
        <v>637.59999999998399</v>
      </c>
      <c r="B721" s="147">
        <v>0.17523997648820899</v>
      </c>
    </row>
    <row r="722" spans="1:2" x14ac:dyDescent="0.25">
      <c r="A722" s="18">
        <v>637.99999999998397</v>
      </c>
      <c r="B722" s="147">
        <v>0.17755204544481501</v>
      </c>
    </row>
    <row r="723" spans="1:2" x14ac:dyDescent="0.25">
      <c r="A723" s="18">
        <v>638.39999999998395</v>
      </c>
      <c r="B723" s="147">
        <v>0.18005534297508499</v>
      </c>
    </row>
    <row r="724" spans="1:2" x14ac:dyDescent="0.25">
      <c r="A724" s="18">
        <v>638.79999999998404</v>
      </c>
      <c r="B724" s="147">
        <v>0.182519330167459</v>
      </c>
    </row>
    <row r="725" spans="1:2" x14ac:dyDescent="0.25">
      <c r="A725" s="18">
        <v>639.19999999998402</v>
      </c>
      <c r="B725" s="147">
        <v>0.185974086997234</v>
      </c>
    </row>
    <row r="726" spans="1:2" x14ac:dyDescent="0.25">
      <c r="A726" s="18">
        <v>639.59999999998399</v>
      </c>
      <c r="B726" s="147">
        <v>0.189376796847079</v>
      </c>
    </row>
    <row r="727" spans="1:2" x14ac:dyDescent="0.25">
      <c r="A727" s="18">
        <v>639.99999999998397</v>
      </c>
      <c r="B727" s="147">
        <v>0.19297640814363201</v>
      </c>
    </row>
    <row r="728" spans="1:2" x14ac:dyDescent="0.25">
      <c r="A728" s="18">
        <v>640.39999999998304</v>
      </c>
      <c r="B728" s="147">
        <v>0.19669519636509999</v>
      </c>
    </row>
    <row r="729" spans="1:2" x14ac:dyDescent="0.25">
      <c r="A729" s="18">
        <v>640.79999999998302</v>
      </c>
      <c r="B729" s="147">
        <v>0.200611405720208</v>
      </c>
    </row>
    <row r="730" spans="1:2" x14ac:dyDescent="0.25">
      <c r="A730" s="18">
        <v>641.19999999998299</v>
      </c>
      <c r="B730" s="147">
        <v>0.20490309339856699</v>
      </c>
    </row>
    <row r="731" spans="1:2" x14ac:dyDescent="0.25">
      <c r="A731" s="18">
        <v>641.59999999998297</v>
      </c>
      <c r="B731" s="147">
        <v>0.20902619729722</v>
      </c>
    </row>
    <row r="732" spans="1:2" x14ac:dyDescent="0.25">
      <c r="A732" s="18">
        <v>641.99999999998295</v>
      </c>
      <c r="B732" s="147">
        <v>0.21421776656820199</v>
      </c>
    </row>
    <row r="733" spans="1:2" x14ac:dyDescent="0.25">
      <c r="A733" s="18">
        <v>642.39999999998304</v>
      </c>
      <c r="B733" s="147">
        <v>0.219335515094148</v>
      </c>
    </row>
    <row r="734" spans="1:2" x14ac:dyDescent="0.25">
      <c r="A734" s="18">
        <v>642.79999999998302</v>
      </c>
      <c r="B734" s="147">
        <v>0.224760495191103</v>
      </c>
    </row>
    <row r="735" spans="1:2" x14ac:dyDescent="0.25">
      <c r="A735" s="18">
        <v>643.19999999998299</v>
      </c>
      <c r="B735" s="147">
        <v>0.23035796574443199</v>
      </c>
    </row>
    <row r="736" spans="1:2" x14ac:dyDescent="0.25">
      <c r="A736" s="18">
        <v>643.59999999998297</v>
      </c>
      <c r="B736" s="147">
        <v>0.236431283564494</v>
      </c>
    </row>
    <row r="737" spans="1:2" x14ac:dyDescent="0.25">
      <c r="A737" s="18">
        <v>643.99999999998295</v>
      </c>
      <c r="B737" s="147">
        <v>0.24284409411667801</v>
      </c>
    </row>
    <row r="738" spans="1:2" x14ac:dyDescent="0.25">
      <c r="A738" s="18">
        <v>644.39999999998304</v>
      </c>
      <c r="B738" s="147">
        <v>0.24920957526281001</v>
      </c>
    </row>
    <row r="739" spans="1:2" x14ac:dyDescent="0.25">
      <c r="A739" s="18">
        <v>644.79999999998302</v>
      </c>
      <c r="B739" s="147">
        <v>0.256407085006292</v>
      </c>
    </row>
    <row r="740" spans="1:2" x14ac:dyDescent="0.25">
      <c r="A740" s="18">
        <v>645.19999999998299</v>
      </c>
      <c r="B740" s="147">
        <v>0.26347254516735602</v>
      </c>
    </row>
    <row r="741" spans="1:2" x14ac:dyDescent="0.25">
      <c r="A741" s="18">
        <v>645.59999999998297</v>
      </c>
      <c r="B741" s="147">
        <v>0.27118915846134101</v>
      </c>
    </row>
    <row r="742" spans="1:2" x14ac:dyDescent="0.25">
      <c r="A742" s="18">
        <v>645.99999999998295</v>
      </c>
      <c r="B742" s="147">
        <v>0.27922062675963899</v>
      </c>
    </row>
    <row r="743" spans="1:2" x14ac:dyDescent="0.25">
      <c r="A743" s="18">
        <v>646.39999999998304</v>
      </c>
      <c r="B743" s="147">
        <v>0.28782057761847701</v>
      </c>
    </row>
    <row r="744" spans="1:2" x14ac:dyDescent="0.25">
      <c r="A744" s="18">
        <v>646.79999999998302</v>
      </c>
      <c r="B744" s="147">
        <v>0.29669171671195199</v>
      </c>
    </row>
    <row r="745" spans="1:2" x14ac:dyDescent="0.25">
      <c r="A745" s="18">
        <v>647.19999999998299</v>
      </c>
      <c r="B745" s="147">
        <v>0.30633225449256501</v>
      </c>
    </row>
    <row r="746" spans="1:2" x14ac:dyDescent="0.25">
      <c r="A746" s="18">
        <v>647.59999999998297</v>
      </c>
      <c r="B746" s="147">
        <v>0.31615951664659497</v>
      </c>
    </row>
    <row r="747" spans="1:2" x14ac:dyDescent="0.25">
      <c r="A747" s="18">
        <v>647.99999999998295</v>
      </c>
      <c r="B747" s="147">
        <v>0.32661241307230698</v>
      </c>
    </row>
    <row r="748" spans="1:2" x14ac:dyDescent="0.25">
      <c r="A748" s="18">
        <v>648.39999999998304</v>
      </c>
      <c r="B748" s="147">
        <v>0.33761956225039702</v>
      </c>
    </row>
    <row r="749" spans="1:2" x14ac:dyDescent="0.25">
      <c r="A749" s="18">
        <v>648.79999999998302</v>
      </c>
      <c r="B749" s="147">
        <v>0.34960139768936299</v>
      </c>
    </row>
    <row r="750" spans="1:2" x14ac:dyDescent="0.25">
      <c r="A750" s="18">
        <v>649.19999999998299</v>
      </c>
      <c r="B750" s="147">
        <v>0.36172838653303602</v>
      </c>
    </row>
    <row r="751" spans="1:2" x14ac:dyDescent="0.25">
      <c r="A751" s="18">
        <v>649.59999999998297</v>
      </c>
      <c r="B751" s="147">
        <v>0.37469516329486502</v>
      </c>
    </row>
    <row r="752" spans="1:2" x14ac:dyDescent="0.25">
      <c r="A752" s="18">
        <v>649.99999999998295</v>
      </c>
      <c r="B752" s="147">
        <v>0.388343296581659</v>
      </c>
    </row>
    <row r="753" spans="1:2" x14ac:dyDescent="0.25">
      <c r="A753" s="18">
        <v>650.39999999998304</v>
      </c>
      <c r="B753" s="147">
        <v>0.40262641157913498</v>
      </c>
    </row>
    <row r="754" spans="1:2" x14ac:dyDescent="0.25">
      <c r="A754" s="18">
        <v>650.79999999998302</v>
      </c>
      <c r="B754" s="147">
        <v>0.41815470756289902</v>
      </c>
    </row>
    <row r="755" spans="1:2" x14ac:dyDescent="0.25">
      <c r="A755" s="18">
        <v>651.19999999998299</v>
      </c>
      <c r="B755" s="147">
        <v>0.434168260929024</v>
      </c>
    </row>
    <row r="756" spans="1:2" x14ac:dyDescent="0.25">
      <c r="A756" s="18">
        <v>651.59999999998297</v>
      </c>
      <c r="B756" s="147">
        <v>0.45086613421240601</v>
      </c>
    </row>
    <row r="757" spans="1:2" x14ac:dyDescent="0.25">
      <c r="A757" s="18">
        <v>651.99999999998295</v>
      </c>
      <c r="B757" s="147">
        <v>0.468176410773468</v>
      </c>
    </row>
    <row r="758" spans="1:2" x14ac:dyDescent="0.25">
      <c r="A758" s="18">
        <v>652.39999999998304</v>
      </c>
      <c r="B758" s="147">
        <v>0.486507352961628</v>
      </c>
    </row>
    <row r="759" spans="1:2" x14ac:dyDescent="0.25">
      <c r="A759" s="18">
        <v>652.79999999998302</v>
      </c>
      <c r="B759" s="147">
        <v>0.50618061209391796</v>
      </c>
    </row>
    <row r="760" spans="1:2" x14ac:dyDescent="0.25">
      <c r="A760" s="18">
        <v>653.19999999998299</v>
      </c>
      <c r="B760" s="147">
        <v>0.52598741694474305</v>
      </c>
    </row>
    <row r="761" spans="1:2" x14ac:dyDescent="0.25">
      <c r="A761" s="18">
        <v>653.59999999998297</v>
      </c>
      <c r="B761" s="147">
        <v>0.54660250921193299</v>
      </c>
    </row>
    <row r="762" spans="1:2" x14ac:dyDescent="0.25">
      <c r="A762" s="18">
        <v>653.99999999998295</v>
      </c>
      <c r="B762" s="147">
        <v>0.56824448784364601</v>
      </c>
    </row>
    <row r="763" spans="1:2" x14ac:dyDescent="0.25">
      <c r="A763" s="18">
        <v>654.39999999998304</v>
      </c>
      <c r="B763" s="147">
        <v>0.59047637025334299</v>
      </c>
    </row>
    <row r="764" spans="1:2" x14ac:dyDescent="0.25">
      <c r="A764" s="18">
        <v>654.79999999998302</v>
      </c>
      <c r="B764" s="147">
        <v>0.61282929144781695</v>
      </c>
    </row>
    <row r="765" spans="1:2" x14ac:dyDescent="0.25">
      <c r="A765" s="18">
        <v>655.19999999998299</v>
      </c>
      <c r="B765" s="147">
        <v>0.63648295677544198</v>
      </c>
    </row>
    <row r="766" spans="1:2" x14ac:dyDescent="0.25">
      <c r="A766" s="18">
        <v>655.59999999998297</v>
      </c>
      <c r="B766" s="147">
        <v>0.65993404805511202</v>
      </c>
    </row>
    <row r="767" spans="1:2" x14ac:dyDescent="0.25">
      <c r="A767" s="18">
        <v>655.99999999998295</v>
      </c>
      <c r="B767" s="147">
        <v>0.683572015129988</v>
      </c>
    </row>
    <row r="768" spans="1:2" x14ac:dyDescent="0.25">
      <c r="A768" s="18">
        <v>656.39999999998304</v>
      </c>
      <c r="B768" s="147">
        <v>0.707826967925127</v>
      </c>
    </row>
    <row r="769" spans="1:2" x14ac:dyDescent="0.25">
      <c r="A769" s="18">
        <v>656.79999999998302</v>
      </c>
      <c r="B769" s="147">
        <v>0.73186165724737295</v>
      </c>
    </row>
    <row r="770" spans="1:2" x14ac:dyDescent="0.25">
      <c r="A770" s="18">
        <v>657.19999999998299</v>
      </c>
      <c r="B770" s="147">
        <v>0.75604524823226604</v>
      </c>
    </row>
    <row r="771" spans="1:2" x14ac:dyDescent="0.25">
      <c r="A771" s="18">
        <v>657.59999999998297</v>
      </c>
      <c r="B771" s="147">
        <v>0.77972744802753102</v>
      </c>
    </row>
    <row r="772" spans="1:2" x14ac:dyDescent="0.25">
      <c r="A772" s="18">
        <v>657.99999999998204</v>
      </c>
      <c r="B772" s="147">
        <v>0.80318871694127103</v>
      </c>
    </row>
    <row r="773" spans="1:2" x14ac:dyDescent="0.25">
      <c r="A773" s="18">
        <v>658.39999999998201</v>
      </c>
      <c r="B773" s="147">
        <v>0.82607555864371496</v>
      </c>
    </row>
    <row r="774" spans="1:2" x14ac:dyDescent="0.25">
      <c r="A774" s="18">
        <v>658.79999999998199</v>
      </c>
      <c r="B774" s="147">
        <v>0.848416109284027</v>
      </c>
    </row>
    <row r="775" spans="1:2" x14ac:dyDescent="0.25">
      <c r="A775" s="18">
        <v>659.19999999998197</v>
      </c>
      <c r="B775" s="147">
        <v>0.86959733776237502</v>
      </c>
    </row>
    <row r="776" spans="1:2" x14ac:dyDescent="0.25">
      <c r="A776" s="18">
        <v>659.59999999998195</v>
      </c>
      <c r="B776" s="147">
        <v>0.88991013311889999</v>
      </c>
    </row>
    <row r="777" spans="1:2" x14ac:dyDescent="0.25">
      <c r="A777" s="18">
        <v>659.99999999998204</v>
      </c>
      <c r="B777" s="147">
        <v>0.90899729178385402</v>
      </c>
    </row>
    <row r="778" spans="1:2" x14ac:dyDescent="0.25">
      <c r="A778" s="18">
        <v>660.39999999998201</v>
      </c>
      <c r="B778" s="147">
        <v>0.92686787770199297</v>
      </c>
    </row>
    <row r="779" spans="1:2" x14ac:dyDescent="0.25">
      <c r="A779" s="18">
        <v>660.79999999998199</v>
      </c>
      <c r="B779" s="147">
        <v>0.94285171155526204</v>
      </c>
    </row>
    <row r="780" spans="1:2" x14ac:dyDescent="0.25">
      <c r="A780" s="18">
        <v>661.19999999998197</v>
      </c>
      <c r="B780" s="147">
        <v>0.95726870901465</v>
      </c>
    </row>
    <row r="781" spans="1:2" x14ac:dyDescent="0.25">
      <c r="A781" s="18">
        <v>661.59999999998195</v>
      </c>
      <c r="B781" s="147">
        <v>0.97001001780144502</v>
      </c>
    </row>
    <row r="782" spans="1:2" x14ac:dyDescent="0.25">
      <c r="A782" s="18">
        <v>661.99999999998204</v>
      </c>
      <c r="B782" s="147">
        <v>0.98010584220981201</v>
      </c>
    </row>
    <row r="783" spans="1:2" x14ac:dyDescent="0.25">
      <c r="A783" s="18">
        <v>662.39999999998201</v>
      </c>
      <c r="B783" s="147">
        <v>0.98880200195110901</v>
      </c>
    </row>
    <row r="784" spans="1:2" x14ac:dyDescent="0.25">
      <c r="A784" s="18">
        <v>662.79999999998199</v>
      </c>
      <c r="B784" s="147">
        <v>0.995264621767326</v>
      </c>
    </row>
    <row r="785" spans="1:2" x14ac:dyDescent="0.25">
      <c r="A785" s="18">
        <v>663.19999999998197</v>
      </c>
      <c r="B785" s="147">
        <v>0.998693813812918</v>
      </c>
    </row>
    <row r="786" spans="1:2" x14ac:dyDescent="0.25">
      <c r="A786" s="18">
        <v>663.59999999998195</v>
      </c>
      <c r="B786" s="147">
        <v>1</v>
      </c>
    </row>
    <row r="787" spans="1:2" x14ac:dyDescent="0.25">
      <c r="A787" s="18">
        <v>663.99999999998204</v>
      </c>
      <c r="B787" s="147">
        <v>0.99955318863728304</v>
      </c>
    </row>
    <row r="788" spans="1:2" x14ac:dyDescent="0.25">
      <c r="A788" s="18">
        <v>664.39999999998201</v>
      </c>
      <c r="B788" s="147">
        <v>0.99718910002321903</v>
      </c>
    </row>
    <row r="789" spans="1:2" x14ac:dyDescent="0.25">
      <c r="A789" s="18">
        <v>664.79999999998199</v>
      </c>
      <c r="B789" s="147">
        <v>0.99121373592443196</v>
      </c>
    </row>
    <row r="790" spans="1:2" x14ac:dyDescent="0.25">
      <c r="A790" s="18">
        <v>665.19999999998197</v>
      </c>
      <c r="B790" s="147">
        <v>0.98373054127691695</v>
      </c>
    </row>
    <row r="791" spans="1:2" x14ac:dyDescent="0.25">
      <c r="A791" s="18">
        <v>665.59999999998195</v>
      </c>
      <c r="B791" s="147">
        <v>0.97388713614621003</v>
      </c>
    </row>
    <row r="792" spans="1:2" x14ac:dyDescent="0.25">
      <c r="A792" s="18">
        <v>665.99999999998204</v>
      </c>
      <c r="B792" s="147">
        <v>0.96209381732345201</v>
      </c>
    </row>
    <row r="793" spans="1:2" x14ac:dyDescent="0.25">
      <c r="A793" s="18">
        <v>666.39999999998201</v>
      </c>
      <c r="B793" s="147">
        <v>0.94789724047234702</v>
      </c>
    </row>
    <row r="794" spans="1:2" x14ac:dyDescent="0.25">
      <c r="A794" s="18">
        <v>666.79999999998199</v>
      </c>
      <c r="B794" s="147">
        <v>0.93179368564442</v>
      </c>
    </row>
    <row r="795" spans="1:2" x14ac:dyDescent="0.25">
      <c r="A795" s="18">
        <v>667.19999999998197</v>
      </c>
      <c r="B795" s="147">
        <v>0.91421641225155603</v>
      </c>
    </row>
    <row r="796" spans="1:2" x14ac:dyDescent="0.25">
      <c r="A796" s="18">
        <v>667.59999999998195</v>
      </c>
      <c r="B796" s="147">
        <v>0.89403764428849597</v>
      </c>
    </row>
    <row r="797" spans="1:2" x14ac:dyDescent="0.25">
      <c r="A797" s="18">
        <v>667.99999999998204</v>
      </c>
      <c r="B797" s="147">
        <v>0.87288720718579005</v>
      </c>
    </row>
    <row r="798" spans="1:2" x14ac:dyDescent="0.25">
      <c r="A798" s="18">
        <v>668.39999999998201</v>
      </c>
      <c r="B798" s="147">
        <v>0.84988900782443</v>
      </c>
    </row>
    <row r="799" spans="1:2" x14ac:dyDescent="0.25">
      <c r="A799" s="18">
        <v>668.79999999998199</v>
      </c>
      <c r="B799" s="147">
        <v>0.82551896374470302</v>
      </c>
    </row>
    <row r="800" spans="1:2" x14ac:dyDescent="0.25">
      <c r="A800" s="18">
        <v>669.19999999998197</v>
      </c>
      <c r="B800" s="147">
        <v>0.80036130910165804</v>
      </c>
    </row>
    <row r="801" spans="1:2" x14ac:dyDescent="0.25">
      <c r="A801" s="18">
        <v>669.59999999998195</v>
      </c>
      <c r="B801" s="147">
        <v>0.77418579141853805</v>
      </c>
    </row>
    <row r="802" spans="1:2" x14ac:dyDescent="0.25">
      <c r="A802" s="18">
        <v>669.99999999998204</v>
      </c>
      <c r="B802" s="147">
        <v>0.74706907882192097</v>
      </c>
    </row>
    <row r="803" spans="1:2" x14ac:dyDescent="0.25">
      <c r="A803" s="18">
        <v>670.39999999998201</v>
      </c>
      <c r="B803" s="147">
        <v>0.71922718802335595</v>
      </c>
    </row>
    <row r="804" spans="1:2" x14ac:dyDescent="0.25">
      <c r="A804" s="18">
        <v>670.79999999998199</v>
      </c>
      <c r="B804" s="147">
        <v>0.691183936441646</v>
      </c>
    </row>
    <row r="805" spans="1:2" x14ac:dyDescent="0.25">
      <c r="A805" s="18">
        <v>671.19999999998197</v>
      </c>
      <c r="B805" s="147">
        <v>0.66274582436861296</v>
      </c>
    </row>
    <row r="806" spans="1:2" x14ac:dyDescent="0.25">
      <c r="A806" s="18">
        <v>671.59999999998195</v>
      </c>
      <c r="B806" s="147">
        <v>0.63432720558172395</v>
      </c>
    </row>
    <row r="807" spans="1:2" x14ac:dyDescent="0.25">
      <c r="A807" s="18">
        <v>671.99999999998204</v>
      </c>
      <c r="B807" s="147">
        <v>0.60592600100179905</v>
      </c>
    </row>
    <row r="808" spans="1:2" x14ac:dyDescent="0.25">
      <c r="A808" s="18">
        <v>672.39999999998201</v>
      </c>
      <c r="B808" s="147">
        <v>0.57752724046697501</v>
      </c>
    </row>
    <row r="809" spans="1:2" x14ac:dyDescent="0.25">
      <c r="A809" s="18">
        <v>672.79999999998199</v>
      </c>
      <c r="B809" s="147">
        <v>0.54943850065704802</v>
      </c>
    </row>
    <row r="810" spans="1:2" x14ac:dyDescent="0.25">
      <c r="A810" s="18">
        <v>673.19999999998197</v>
      </c>
      <c r="B810" s="147">
        <v>0.52163945449191595</v>
      </c>
    </row>
    <row r="811" spans="1:2" x14ac:dyDescent="0.25">
      <c r="A811" s="18">
        <v>673.59999999998195</v>
      </c>
      <c r="B811" s="147">
        <v>0.49368695100316601</v>
      </c>
    </row>
    <row r="812" spans="1:2" x14ac:dyDescent="0.25">
      <c r="A812" s="18">
        <v>673.99999999998204</v>
      </c>
      <c r="B812" s="147">
        <v>0.467168790053482</v>
      </c>
    </row>
    <row r="813" spans="1:2" x14ac:dyDescent="0.25">
      <c r="A813" s="18">
        <v>674.39999999998201</v>
      </c>
      <c r="B813" s="147">
        <v>0.44121454888165601</v>
      </c>
    </row>
    <row r="814" spans="1:2" x14ac:dyDescent="0.25">
      <c r="A814" s="18">
        <v>674.79999999998199</v>
      </c>
      <c r="B814" s="147">
        <v>0.41600825598844099</v>
      </c>
    </row>
    <row r="815" spans="1:2" x14ac:dyDescent="0.25">
      <c r="A815" s="18">
        <v>675.19999999998197</v>
      </c>
      <c r="B815" s="147">
        <v>0.39175431851256098</v>
      </c>
    </row>
    <row r="816" spans="1:2" x14ac:dyDescent="0.25">
      <c r="A816" s="18">
        <v>675.59999999998104</v>
      </c>
      <c r="B816" s="147">
        <v>0.36817063776110298</v>
      </c>
    </row>
    <row r="817" spans="1:2" x14ac:dyDescent="0.25">
      <c r="A817" s="18">
        <v>675.99999999998101</v>
      </c>
      <c r="B817" s="147">
        <v>0.34517502098997399</v>
      </c>
    </row>
    <row r="818" spans="1:2" x14ac:dyDescent="0.25">
      <c r="A818" s="18">
        <v>676.39999999998099</v>
      </c>
      <c r="B818" s="147">
        <v>0.32343108557716199</v>
      </c>
    </row>
    <row r="819" spans="1:2" x14ac:dyDescent="0.25">
      <c r="A819" s="18">
        <v>676.79999999998097</v>
      </c>
      <c r="B819" s="147">
        <v>0.30268798402532998</v>
      </c>
    </row>
    <row r="820" spans="1:2" x14ac:dyDescent="0.25">
      <c r="A820" s="18">
        <v>677.19999999998095</v>
      </c>
      <c r="B820" s="147">
        <v>0.28261237441287801</v>
      </c>
    </row>
    <row r="821" spans="1:2" x14ac:dyDescent="0.25">
      <c r="A821" s="18">
        <v>677.59999999998104</v>
      </c>
      <c r="B821" s="147">
        <v>0.26395979962070198</v>
      </c>
    </row>
    <row r="822" spans="1:2" x14ac:dyDescent="0.25">
      <c r="A822" s="18">
        <v>677.99999999998101</v>
      </c>
      <c r="B822" s="147">
        <v>0.24561902261267299</v>
      </c>
    </row>
    <row r="823" spans="1:2" x14ac:dyDescent="0.25">
      <c r="A823" s="18">
        <v>678.39999999998099</v>
      </c>
      <c r="B823" s="147">
        <v>0.22857551316631999</v>
      </c>
    </row>
    <row r="824" spans="1:2" x14ac:dyDescent="0.25">
      <c r="A824" s="18">
        <v>678.79999999998097</v>
      </c>
      <c r="B824" s="147">
        <v>0.21288506703933999</v>
      </c>
    </row>
    <row r="825" spans="1:2" x14ac:dyDescent="0.25">
      <c r="A825" s="18">
        <v>679.19999999998095</v>
      </c>
      <c r="B825" s="147">
        <v>0.197723248496355</v>
      </c>
    </row>
    <row r="826" spans="1:2" x14ac:dyDescent="0.25">
      <c r="A826" s="18">
        <v>679.59999999998104</v>
      </c>
      <c r="B826" s="147">
        <v>0.184056751563381</v>
      </c>
    </row>
    <row r="827" spans="1:2" x14ac:dyDescent="0.25">
      <c r="A827" s="18">
        <v>679.99999999998101</v>
      </c>
      <c r="B827" s="147">
        <v>0.17072295142659799</v>
      </c>
    </row>
    <row r="828" spans="1:2" x14ac:dyDescent="0.25">
      <c r="A828" s="18">
        <v>680.39999999998099</v>
      </c>
      <c r="B828" s="147">
        <v>0.15862914045346899</v>
      </c>
    </row>
    <row r="829" spans="1:2" x14ac:dyDescent="0.25">
      <c r="A829" s="18">
        <v>680.79999999998097</v>
      </c>
      <c r="B829" s="147">
        <v>0.14665642386694699</v>
      </c>
    </row>
    <row r="830" spans="1:2" x14ac:dyDescent="0.25">
      <c r="A830" s="18">
        <v>681.19999999998095</v>
      </c>
      <c r="B830" s="147">
        <v>0.13597406779465801</v>
      </c>
    </row>
    <row r="831" spans="1:2" x14ac:dyDescent="0.25">
      <c r="A831" s="18">
        <v>681.59999999998104</v>
      </c>
      <c r="B831" s="147">
        <v>0.126049419949853</v>
      </c>
    </row>
    <row r="832" spans="1:2" x14ac:dyDescent="0.25">
      <c r="A832" s="18">
        <v>681.99999999998101</v>
      </c>
      <c r="B832" s="147">
        <v>0.116480718027807</v>
      </c>
    </row>
    <row r="833" spans="1:2" x14ac:dyDescent="0.25">
      <c r="A833" s="18">
        <v>682.39999999998099</v>
      </c>
      <c r="B833" s="147">
        <v>0.107355604426894</v>
      </c>
    </row>
    <row r="834" spans="1:2" x14ac:dyDescent="0.25">
      <c r="A834" s="18">
        <v>682.79999999998097</v>
      </c>
      <c r="B834" s="147">
        <v>9.9454118194136396E-2</v>
      </c>
    </row>
    <row r="835" spans="1:2" x14ac:dyDescent="0.25">
      <c r="A835" s="18">
        <v>683.19999999998095</v>
      </c>
      <c r="B835" s="147">
        <v>9.2047506084990599E-2</v>
      </c>
    </row>
    <row r="836" spans="1:2" x14ac:dyDescent="0.25">
      <c r="A836" s="18">
        <v>683.59999999998104</v>
      </c>
      <c r="B836" s="147">
        <v>8.46864429200304E-2</v>
      </c>
    </row>
    <row r="837" spans="1:2" x14ac:dyDescent="0.25">
      <c r="A837" s="18">
        <v>683.99999999998101</v>
      </c>
      <c r="B837" s="147">
        <v>7.8559923838279103E-2</v>
      </c>
    </row>
    <row r="838" spans="1:2" x14ac:dyDescent="0.25">
      <c r="A838" s="18">
        <v>684.39999999998099</v>
      </c>
      <c r="B838" s="147">
        <v>7.2608854615358195E-2</v>
      </c>
    </row>
    <row r="839" spans="1:2" x14ac:dyDescent="0.25">
      <c r="A839" s="18">
        <v>684.79999999998097</v>
      </c>
      <c r="B839" s="147">
        <v>6.6434233066988105E-2</v>
      </c>
    </row>
    <row r="840" spans="1:2" x14ac:dyDescent="0.25">
      <c r="A840" s="18">
        <v>685.19999999998095</v>
      </c>
      <c r="B840" s="147">
        <v>6.1640351946999898E-2</v>
      </c>
    </row>
    <row r="841" spans="1:2" x14ac:dyDescent="0.25">
      <c r="A841" s="18">
        <v>685.59999999998104</v>
      </c>
      <c r="B841" s="147">
        <v>5.7534974880605501E-2</v>
      </c>
    </row>
    <row r="842" spans="1:2" x14ac:dyDescent="0.25">
      <c r="A842" s="18">
        <v>685.99999999998101</v>
      </c>
      <c r="B842" s="147">
        <v>5.2621018291494098E-2</v>
      </c>
    </row>
    <row r="843" spans="1:2" x14ac:dyDescent="0.25">
      <c r="A843" s="18">
        <v>686.39999999998099</v>
      </c>
      <c r="B843" s="147">
        <v>4.84210950130992E-2</v>
      </c>
    </row>
    <row r="844" spans="1:2" x14ac:dyDescent="0.25">
      <c r="A844" s="18">
        <v>686.79999999998097</v>
      </c>
      <c r="B844" s="147">
        <v>4.5244668409446097E-2</v>
      </c>
    </row>
    <row r="845" spans="1:2" x14ac:dyDescent="0.25">
      <c r="A845" s="18">
        <v>687.19999999998095</v>
      </c>
      <c r="B845" s="147">
        <v>4.1991195920018501E-2</v>
      </c>
    </row>
    <row r="846" spans="1:2" x14ac:dyDescent="0.25">
      <c r="A846" s="18">
        <v>687.59999999998104</v>
      </c>
      <c r="B846" s="147">
        <v>3.8573917575366698E-2</v>
      </c>
    </row>
    <row r="847" spans="1:2" x14ac:dyDescent="0.25">
      <c r="A847" s="18">
        <v>687.99999999998101</v>
      </c>
      <c r="B847" s="147">
        <v>3.5648057425409399E-2</v>
      </c>
    </row>
    <row r="848" spans="1:2" x14ac:dyDescent="0.25">
      <c r="A848" s="18">
        <v>688.39999999998099</v>
      </c>
      <c r="B848" s="147">
        <v>3.2605025903077303E-2</v>
      </c>
    </row>
    <row r="849" spans="1:2" x14ac:dyDescent="0.25">
      <c r="A849" s="18">
        <v>688.79999999998097</v>
      </c>
      <c r="B849" s="147">
        <v>3.13822815788454E-2</v>
      </c>
    </row>
    <row r="850" spans="1:2" x14ac:dyDescent="0.25">
      <c r="A850" s="18">
        <v>689.19999999998095</v>
      </c>
      <c r="B850" s="147">
        <v>2.8463375230222299E-2</v>
      </c>
    </row>
    <row r="851" spans="1:2" x14ac:dyDescent="0.25">
      <c r="A851" s="18">
        <v>689.59999999998104</v>
      </c>
      <c r="B851" s="147">
        <v>2.6372763370389799E-2</v>
      </c>
    </row>
    <row r="852" spans="1:2" x14ac:dyDescent="0.25">
      <c r="A852" s="18">
        <v>689.99999999998101</v>
      </c>
      <c r="B852" s="147">
        <v>2.4693514546133399E-2</v>
      </c>
    </row>
    <row r="853" spans="1:2" x14ac:dyDescent="0.25">
      <c r="A853" s="18">
        <v>690.39999999998099</v>
      </c>
      <c r="B853" s="147">
        <v>2.3092169903222302E-2</v>
      </c>
    </row>
    <row r="854" spans="1:2" x14ac:dyDescent="0.25">
      <c r="A854" s="18">
        <v>690.79999999998097</v>
      </c>
      <c r="B854" s="147">
        <v>2.1484226833245301E-2</v>
      </c>
    </row>
    <row r="855" spans="1:2" x14ac:dyDescent="0.25">
      <c r="A855" s="18">
        <v>691.19999999998095</v>
      </c>
      <c r="B855" s="147">
        <v>1.9744293310664001E-2</v>
      </c>
    </row>
    <row r="856" spans="1:2" x14ac:dyDescent="0.25">
      <c r="A856" s="18">
        <v>691.59999999998104</v>
      </c>
      <c r="B856" s="147">
        <v>1.8131451430580401E-2</v>
      </c>
    </row>
    <row r="857" spans="1:2" x14ac:dyDescent="0.25">
      <c r="A857" s="18">
        <v>691.99999999998101</v>
      </c>
      <c r="B857" s="147">
        <v>1.7560942495966798E-2</v>
      </c>
    </row>
    <row r="858" spans="1:2" x14ac:dyDescent="0.25">
      <c r="A858" s="18">
        <v>692.39999999998099</v>
      </c>
      <c r="B858" s="147">
        <v>1.60235653700317E-2</v>
      </c>
    </row>
    <row r="859" spans="1:2" x14ac:dyDescent="0.25">
      <c r="A859" s="18">
        <v>692.79999999998097</v>
      </c>
      <c r="B859" s="147">
        <v>1.50095991395482E-2</v>
      </c>
    </row>
    <row r="860" spans="1:2" x14ac:dyDescent="0.25">
      <c r="A860" s="18">
        <v>693.19999999998004</v>
      </c>
      <c r="B860" s="147">
        <v>1.36635297624365E-2</v>
      </c>
    </row>
    <row r="861" spans="1:2" x14ac:dyDescent="0.25">
      <c r="A861" s="18">
        <v>693.59999999998001</v>
      </c>
      <c r="B861" s="147">
        <v>1.30150812622217E-2</v>
      </c>
    </row>
    <row r="862" spans="1:2" x14ac:dyDescent="0.25">
      <c r="A862" s="18">
        <v>693.99999999997999</v>
      </c>
      <c r="B862" s="147">
        <v>1.2206386781980501E-2</v>
      </c>
    </row>
    <row r="863" spans="1:2" x14ac:dyDescent="0.25">
      <c r="A863" s="18">
        <v>694.39999999997997</v>
      </c>
      <c r="B863" s="147">
        <v>1.1797872586221E-2</v>
      </c>
    </row>
    <row r="864" spans="1:2" x14ac:dyDescent="0.25">
      <c r="A864" s="18">
        <v>694.79999999997995</v>
      </c>
      <c r="B864" s="147">
        <v>1.0586058121220999E-2</v>
      </c>
    </row>
    <row r="865" spans="1:2" x14ac:dyDescent="0.25">
      <c r="A865" s="18">
        <v>695.19999999998004</v>
      </c>
      <c r="B865" s="147">
        <v>1.0154445034274699E-2</v>
      </c>
    </row>
    <row r="866" spans="1:2" x14ac:dyDescent="0.25">
      <c r="A866" s="18">
        <v>695.59999999998001</v>
      </c>
      <c r="B866" s="147">
        <v>9.7650705242485307E-3</v>
      </c>
    </row>
    <row r="867" spans="1:2" x14ac:dyDescent="0.25">
      <c r="A867" s="18">
        <v>695.99999999997999</v>
      </c>
      <c r="B867" s="147">
        <v>9.0988345545386703E-3</v>
      </c>
    </row>
    <row r="868" spans="1:2" x14ac:dyDescent="0.25">
      <c r="A868" s="18">
        <v>696.39999999997997</v>
      </c>
      <c r="B868" s="147">
        <v>8.7164650468289397E-3</v>
      </c>
    </row>
    <row r="869" spans="1:2" x14ac:dyDescent="0.25">
      <c r="A869" s="18">
        <v>696.79999999997995</v>
      </c>
      <c r="B869" s="147">
        <v>7.5856929469420801E-3</v>
      </c>
    </row>
    <row r="870" spans="1:2" x14ac:dyDescent="0.25">
      <c r="A870" s="18">
        <v>697.19999999998004</v>
      </c>
      <c r="B870" s="147">
        <v>7.4302109353166501E-3</v>
      </c>
    </row>
    <row r="871" spans="1:2" x14ac:dyDescent="0.25">
      <c r="A871" s="18">
        <v>697.59999999998001</v>
      </c>
      <c r="B871" s="147">
        <v>7.6419518278603603E-3</v>
      </c>
    </row>
    <row r="872" spans="1:2" x14ac:dyDescent="0.25">
      <c r="A872" s="18">
        <v>697.99999999997999</v>
      </c>
      <c r="B872" s="147">
        <v>6.9995106201253899E-3</v>
      </c>
    </row>
    <row r="873" spans="1:2" x14ac:dyDescent="0.25">
      <c r="A873" s="18">
        <v>698.39999999997997</v>
      </c>
      <c r="B873" s="147">
        <v>6.7197848947112204E-3</v>
      </c>
    </row>
    <row r="874" spans="1:2" x14ac:dyDescent="0.25">
      <c r="A874" s="18">
        <v>698.79999999997995</v>
      </c>
      <c r="B874" s="147">
        <v>6.4080471845615597E-3</v>
      </c>
    </row>
    <row r="875" spans="1:2" x14ac:dyDescent="0.25">
      <c r="A875" s="18">
        <v>699.19999999998004</v>
      </c>
      <c r="B875" s="147">
        <v>5.8433313528077502E-3</v>
      </c>
    </row>
    <row r="876" spans="1:2" x14ac:dyDescent="0.25">
      <c r="A876" s="18">
        <v>699.59999999998001</v>
      </c>
      <c r="B876" s="147">
        <v>5.7336640510625E-3</v>
      </c>
    </row>
    <row r="877" spans="1:2" x14ac:dyDescent="0.25">
      <c r="A877" s="18">
        <v>699.99999999997999</v>
      </c>
      <c r="B877" s="147">
        <v>5.48042627375571E-3</v>
      </c>
    </row>
    <row r="878" spans="1:2" x14ac:dyDescent="0.25">
      <c r="A878" s="18">
        <v>700.39999999997997</v>
      </c>
      <c r="B878" s="147">
        <v>4.9110233533388899E-3</v>
      </c>
    </row>
    <row r="879" spans="1:2" x14ac:dyDescent="0.25">
      <c r="A879" s="18">
        <v>700.79999999997995</v>
      </c>
      <c r="B879" s="147">
        <v>5.0648042287749096E-3</v>
      </c>
    </row>
    <row r="880" spans="1:2" x14ac:dyDescent="0.25">
      <c r="A880" s="18">
        <v>701.19999999998004</v>
      </c>
      <c r="B880" s="147">
        <v>4.3755388075105896E-3</v>
      </c>
    </row>
    <row r="881" spans="1:2" x14ac:dyDescent="0.25">
      <c r="A881" s="18">
        <v>701.59999999998001</v>
      </c>
      <c r="B881" s="147">
        <v>4.3552446628266801E-3</v>
      </c>
    </row>
    <row r="882" spans="1:2" x14ac:dyDescent="0.25">
      <c r="A882" s="18">
        <v>701.99999999997999</v>
      </c>
      <c r="B882" s="147">
        <v>4.07493571497697E-3</v>
      </c>
    </row>
    <row r="883" spans="1:2" x14ac:dyDescent="0.25">
      <c r="A883" s="18">
        <v>702.39999999997997</v>
      </c>
      <c r="B883" s="147">
        <v>3.7184991443673801E-3</v>
      </c>
    </row>
    <row r="884" spans="1:2" x14ac:dyDescent="0.25">
      <c r="A884" s="18">
        <v>702.79999999997995</v>
      </c>
      <c r="B884" s="147">
        <v>3.9432555205784698E-3</v>
      </c>
    </row>
    <row r="885" spans="1:2" x14ac:dyDescent="0.25">
      <c r="A885" s="18">
        <v>703.19999999998004</v>
      </c>
      <c r="B885" s="147">
        <v>3.5095550192425101E-3</v>
      </c>
    </row>
    <row r="886" spans="1:2" x14ac:dyDescent="0.25">
      <c r="A886" s="18">
        <v>703.59999999998001</v>
      </c>
      <c r="B886" s="147">
        <v>2.8552977760222102E-3</v>
      </c>
    </row>
    <row r="887" spans="1:2" x14ac:dyDescent="0.25">
      <c r="A887" s="18">
        <v>703.99999999997999</v>
      </c>
      <c r="B887" s="147">
        <v>2.9378895278580298E-3</v>
      </c>
    </row>
    <row r="888" spans="1:2" x14ac:dyDescent="0.25">
      <c r="A888" s="18">
        <v>704.39999999997997</v>
      </c>
      <c r="B888" s="147">
        <v>2.84294890579544E-3</v>
      </c>
    </row>
    <row r="889" spans="1:2" x14ac:dyDescent="0.25">
      <c r="A889" s="18">
        <v>704.79999999997995</v>
      </c>
      <c r="B889" s="147">
        <v>3.2037949119225599E-3</v>
      </c>
    </row>
    <row r="890" spans="1:2" x14ac:dyDescent="0.25">
      <c r="A890" s="18">
        <v>705.19999999998004</v>
      </c>
      <c r="B890" s="147">
        <v>2.9896904308297999E-3</v>
      </c>
    </row>
    <row r="891" spans="1:2" x14ac:dyDescent="0.25">
      <c r="A891" s="18">
        <v>705.59999999998001</v>
      </c>
      <c r="B891" s="147">
        <v>2.5558745694142901E-3</v>
      </c>
    </row>
    <row r="892" spans="1:2" x14ac:dyDescent="0.25">
      <c r="A892" s="18">
        <v>705.99999999997999</v>
      </c>
      <c r="B892" s="147">
        <v>2.4565336095763298E-3</v>
      </c>
    </row>
    <row r="893" spans="1:2" x14ac:dyDescent="0.25">
      <c r="A893" s="18">
        <v>706.39999999997997</v>
      </c>
      <c r="B893" s="147">
        <v>2.6542558644759399E-3</v>
      </c>
    </row>
    <row r="894" spans="1:2" x14ac:dyDescent="0.25">
      <c r="A894" s="18">
        <v>706.79999999997995</v>
      </c>
      <c r="B894" s="147">
        <v>2.21927268815704E-3</v>
      </c>
    </row>
    <row r="895" spans="1:2" x14ac:dyDescent="0.25">
      <c r="A895" s="18">
        <v>707.19999999998004</v>
      </c>
      <c r="B895" s="147">
        <v>2.0501494462272E-3</v>
      </c>
    </row>
    <row r="896" spans="1:2" x14ac:dyDescent="0.25">
      <c r="A896" s="18">
        <v>707.59999999998001</v>
      </c>
      <c r="B896" s="147">
        <v>2.3156736549844398E-3</v>
      </c>
    </row>
    <row r="897" spans="1:2" x14ac:dyDescent="0.25">
      <c r="A897" s="18">
        <v>707.99999999997999</v>
      </c>
      <c r="B897" s="147">
        <v>2.06223278377191E-3</v>
      </c>
    </row>
    <row r="898" spans="1:2" x14ac:dyDescent="0.25">
      <c r="A898" s="18">
        <v>708.39999999997997</v>
      </c>
      <c r="B898" s="147">
        <v>1.8289696609773401E-3</v>
      </c>
    </row>
    <row r="899" spans="1:2" x14ac:dyDescent="0.25">
      <c r="A899" s="18">
        <v>708.79999999997995</v>
      </c>
      <c r="B899" s="147">
        <v>1.6911479283268499E-3</v>
      </c>
    </row>
    <row r="900" spans="1:2" x14ac:dyDescent="0.25">
      <c r="A900" s="18">
        <v>709.19999999998004</v>
      </c>
      <c r="B900" s="147">
        <v>1.61480767590334E-3</v>
      </c>
    </row>
    <row r="901" spans="1:2" x14ac:dyDescent="0.25">
      <c r="A901" s="18">
        <v>709.59999999998001</v>
      </c>
      <c r="B901" s="147">
        <v>1.7757994886010899E-3</v>
      </c>
    </row>
    <row r="902" spans="1:2" x14ac:dyDescent="0.25">
      <c r="A902" s="18">
        <v>709.99999999997999</v>
      </c>
      <c r="B902" s="147">
        <v>1.42904674740487E-3</v>
      </c>
    </row>
    <row r="903" spans="1:2" x14ac:dyDescent="0.25">
      <c r="A903" s="18">
        <v>710.39999999997997</v>
      </c>
      <c r="B903" s="147">
        <v>1.5565743662121099E-3</v>
      </c>
    </row>
    <row r="904" spans="1:2" x14ac:dyDescent="0.25">
      <c r="A904" s="18">
        <v>710.79999999997904</v>
      </c>
      <c r="B904" s="147">
        <v>1.2323219271517601E-3</v>
      </c>
    </row>
    <row r="905" spans="1:2" x14ac:dyDescent="0.25">
      <c r="A905" s="18">
        <v>711.19999999997901</v>
      </c>
      <c r="B905" s="147">
        <v>1.4491110505384999E-3</v>
      </c>
    </row>
    <row r="906" spans="1:2" x14ac:dyDescent="0.25">
      <c r="A906" s="18">
        <v>711.59999999997899</v>
      </c>
      <c r="B906" s="147">
        <v>1.61817834714315E-3</v>
      </c>
    </row>
    <row r="907" spans="1:2" x14ac:dyDescent="0.25">
      <c r="A907" s="18">
        <v>711.99999999997897</v>
      </c>
      <c r="B907" s="147">
        <v>1.1960194648242899E-3</v>
      </c>
    </row>
    <row r="908" spans="1:2" x14ac:dyDescent="0.25">
      <c r="A908" s="18">
        <v>712.39999999997895</v>
      </c>
      <c r="B908" s="147">
        <v>9.8082809997344401E-4</v>
      </c>
    </row>
    <row r="909" spans="1:2" x14ac:dyDescent="0.25">
      <c r="A909" s="18">
        <v>712.79999999997904</v>
      </c>
      <c r="B909" s="147">
        <v>1.03637167233861E-3</v>
      </c>
    </row>
    <row r="910" spans="1:2" x14ac:dyDescent="0.25">
      <c r="A910" s="18">
        <v>713.19999999997901</v>
      </c>
      <c r="B910" s="147">
        <v>1.06257226518789E-3</v>
      </c>
    </row>
    <row r="911" spans="1:2" x14ac:dyDescent="0.25">
      <c r="A911" s="18">
        <v>713.59999999997899</v>
      </c>
      <c r="B911" s="147">
        <v>9.8313632153334109E-4</v>
      </c>
    </row>
    <row r="912" spans="1:2" x14ac:dyDescent="0.25">
      <c r="A912" s="18">
        <v>713.99999999997897</v>
      </c>
      <c r="B912" s="147">
        <v>7.1830136006335399E-4</v>
      </c>
    </row>
    <row r="913" spans="1:2" x14ac:dyDescent="0.25">
      <c r="A913" s="18">
        <v>714.39999999997895</v>
      </c>
      <c r="B913" s="147">
        <v>7.2671599283369499E-4</v>
      </c>
    </row>
    <row r="914" spans="1:2" x14ac:dyDescent="0.25">
      <c r="A914" s="18">
        <v>714.79999999997904</v>
      </c>
      <c r="B914" s="147">
        <v>7.8403843119645899E-4</v>
      </c>
    </row>
    <row r="915" spans="1:2" x14ac:dyDescent="0.25">
      <c r="A915" s="18">
        <v>715.19999999997901</v>
      </c>
      <c r="B915" s="147">
        <v>8.9285664171929698E-4</v>
      </c>
    </row>
    <row r="916" spans="1:2" x14ac:dyDescent="0.25">
      <c r="A916" s="18">
        <v>715.59999999997899</v>
      </c>
      <c r="B916" s="147">
        <v>7.9280883594034298E-4</v>
      </c>
    </row>
    <row r="917" spans="1:2" x14ac:dyDescent="0.25">
      <c r="A917" s="18">
        <v>715.99999999997897</v>
      </c>
      <c r="B917" s="147">
        <v>5.2412954757797105E-4</v>
      </c>
    </row>
    <row r="918" spans="1:2" x14ac:dyDescent="0.25">
      <c r="A918" s="18">
        <v>716.39999999997895</v>
      </c>
      <c r="B918" s="147">
        <v>7.7613555562082903E-4</v>
      </c>
    </row>
    <row r="919" spans="1:2" x14ac:dyDescent="0.25">
      <c r="A919" s="18">
        <v>716.79999999997904</v>
      </c>
      <c r="B919" s="147">
        <v>3.4615303432848599E-4</v>
      </c>
    </row>
    <row r="920" spans="1:2" x14ac:dyDescent="0.25">
      <c r="A920" s="18">
        <v>717.19999999997901</v>
      </c>
      <c r="B920" s="147">
        <v>5.6644475704867596E-4</v>
      </c>
    </row>
    <row r="921" spans="1:2" x14ac:dyDescent="0.25">
      <c r="A921" s="18">
        <v>717.59999999997899</v>
      </c>
      <c r="B921" s="147">
        <v>7.9965824760055201E-4</v>
      </c>
    </row>
    <row r="922" spans="1:2" x14ac:dyDescent="0.25">
      <c r="A922" s="18">
        <v>717.99999999997897</v>
      </c>
      <c r="B922" s="147">
        <v>2.6716784422004501E-4</v>
      </c>
    </row>
    <row r="923" spans="1:2" x14ac:dyDescent="0.25">
      <c r="A923" s="18">
        <v>718.39999999997895</v>
      </c>
      <c r="B923" s="147">
        <v>1.0089262210522E-4</v>
      </c>
    </row>
    <row r="924" spans="1:2" x14ac:dyDescent="0.25">
      <c r="A924" s="18">
        <v>718.79999999997904</v>
      </c>
      <c r="B924" s="147">
        <v>2.3265861102618799E-4</v>
      </c>
    </row>
    <row r="925" spans="1:2" x14ac:dyDescent="0.25">
      <c r="A925" s="18">
        <v>719.19999999997901</v>
      </c>
      <c r="B925" s="147">
        <v>4.2954438093799699E-4</v>
      </c>
    </row>
    <row r="926" spans="1:2" x14ac:dyDescent="0.25">
      <c r="A926" s="18">
        <v>719.59999999997899</v>
      </c>
      <c r="B926" s="147">
        <v>-5.8047698550680601E-7</v>
      </c>
    </row>
    <row r="927" spans="1:2" x14ac:dyDescent="0.25">
      <c r="A927" s="18">
        <v>719.99999999997897</v>
      </c>
      <c r="B927" s="147">
        <v>0</v>
      </c>
    </row>
    <row r="928" spans="1:2" x14ac:dyDescent="0.25">
      <c r="A928" s="18">
        <v>720.39999999997895</v>
      </c>
      <c r="B928" s="147">
        <v>-3.6524498127660303E-4</v>
      </c>
    </row>
    <row r="929" spans="1:2" x14ac:dyDescent="0.25">
      <c r="A929" s="18">
        <v>720.79999999997904</v>
      </c>
      <c r="B929" s="147">
        <v>-4.0939162001966403E-4</v>
      </c>
    </row>
    <row r="930" spans="1:2" x14ac:dyDescent="0.25">
      <c r="A930" s="18">
        <v>721.19999999997901</v>
      </c>
      <c r="B930" s="147">
        <v>8.2698974370161297E-5</v>
      </c>
    </row>
    <row r="931" spans="1:2" x14ac:dyDescent="0.25">
      <c r="A931" s="18">
        <v>721.59999999997899</v>
      </c>
      <c r="B931" s="147">
        <v>1.80034397817902E-7</v>
      </c>
    </row>
    <row r="932" spans="1:2" x14ac:dyDescent="0.25">
      <c r="A932" s="18">
        <v>721.99999999997897</v>
      </c>
      <c r="B932" s="147">
        <v>-4.44656876888077E-4</v>
      </c>
    </row>
    <row r="933" spans="1:2" x14ac:dyDescent="0.25">
      <c r="A933" s="18">
        <v>722.39999999997895</v>
      </c>
      <c r="B933" s="147">
        <v>-4.3146051655492198E-4</v>
      </c>
    </row>
    <row r="934" spans="1:2" x14ac:dyDescent="0.25">
      <c r="A934" s="18">
        <v>722.79999999997904</v>
      </c>
      <c r="B934" s="147">
        <v>-2.6898068765443301E-4</v>
      </c>
    </row>
    <row r="935" spans="1:2" x14ac:dyDescent="0.25">
      <c r="A935" s="18">
        <v>723.19999999997901</v>
      </c>
      <c r="B935" s="147">
        <v>-7.0545551539538101E-4</v>
      </c>
    </row>
    <row r="936" spans="1:2" x14ac:dyDescent="0.25">
      <c r="A936" s="18">
        <v>723.59999999997899</v>
      </c>
      <c r="B936" s="147">
        <v>-3.7807239000081601E-4</v>
      </c>
    </row>
    <row r="937" spans="1:2" x14ac:dyDescent="0.25">
      <c r="A937" s="18">
        <v>723.99999999997897</v>
      </c>
      <c r="B937" s="147">
        <v>-2.6149954855479398E-4</v>
      </c>
    </row>
    <row r="938" spans="1:2" x14ac:dyDescent="0.25">
      <c r="A938" s="18">
        <v>724.39999999997895</v>
      </c>
      <c r="B938" s="147">
        <v>-2.1353216124408999E-4</v>
      </c>
    </row>
    <row r="939" spans="1:2" x14ac:dyDescent="0.25">
      <c r="A939" s="18">
        <v>724.79999999997904</v>
      </c>
      <c r="B939" s="147">
        <v>-5.7701855065945195E-4</v>
      </c>
    </row>
    <row r="940" spans="1:2" x14ac:dyDescent="0.25">
      <c r="A940" s="18">
        <v>725.19999999997901</v>
      </c>
      <c r="B940" s="147">
        <v>-5.3852596752813702E-4</v>
      </c>
    </row>
    <row r="941" spans="1:2" x14ac:dyDescent="0.25">
      <c r="A941" s="18">
        <v>725.59999999997899</v>
      </c>
      <c r="B941" s="147">
        <v>-5.3384782302519102E-4</v>
      </c>
    </row>
    <row r="942" spans="1:2" x14ac:dyDescent="0.25">
      <c r="A942" s="18">
        <v>725.99999999997897</v>
      </c>
      <c r="B942" s="147">
        <v>-6.0656749300758497E-4</v>
      </c>
    </row>
    <row r="943" spans="1:2" x14ac:dyDescent="0.25">
      <c r="A943" s="18">
        <v>726.39999999997895</v>
      </c>
      <c r="B943" s="147">
        <v>-7.8651447929510305E-4</v>
      </c>
    </row>
    <row r="944" spans="1:2" x14ac:dyDescent="0.25">
      <c r="A944" s="18">
        <v>726.79999999997904</v>
      </c>
      <c r="B944" s="147">
        <v>-5.0688850571617005E-4</v>
      </c>
    </row>
    <row r="945" spans="1:2" x14ac:dyDescent="0.25">
      <c r="A945" s="18">
        <v>727.19999999997901</v>
      </c>
      <c r="B945" s="147">
        <v>-8.1312276742604198E-4</v>
      </c>
    </row>
    <row r="946" spans="1:2" x14ac:dyDescent="0.25">
      <c r="A946" s="18">
        <v>727.59999999997899</v>
      </c>
      <c r="B946" s="147">
        <v>-1.0945146186969699E-3</v>
      </c>
    </row>
    <row r="947" spans="1:2" x14ac:dyDescent="0.25">
      <c r="A947" s="18">
        <v>727.99999999997897</v>
      </c>
      <c r="B947" s="147">
        <v>-6.8761335089764298E-4</v>
      </c>
    </row>
    <row r="948" spans="1:2" x14ac:dyDescent="0.25">
      <c r="A948" s="18">
        <v>728.39999999997804</v>
      </c>
      <c r="B948" s="147">
        <v>-7.1368653706571303E-4</v>
      </c>
    </row>
    <row r="949" spans="1:2" x14ac:dyDescent="0.25">
      <c r="A949" s="18">
        <v>728.79999999997801</v>
      </c>
      <c r="B949" s="147">
        <v>-9.879475204361231E-4</v>
      </c>
    </row>
    <row r="950" spans="1:2" x14ac:dyDescent="0.25">
      <c r="A950" s="18">
        <v>729.19999999997799</v>
      </c>
      <c r="B950" s="147">
        <v>-9.7116071765523395E-4</v>
      </c>
    </row>
    <row r="951" spans="1:2" x14ac:dyDescent="0.25">
      <c r="A951" s="18">
        <v>729.59999999997797</v>
      </c>
      <c r="B951" s="147">
        <v>-9.7209778774290996E-4</v>
      </c>
    </row>
    <row r="952" spans="1:2" x14ac:dyDescent="0.25">
      <c r="A952" s="18">
        <v>729.99999999997794</v>
      </c>
      <c r="B952" s="147">
        <v>-1.2450876191532499E-3</v>
      </c>
    </row>
    <row r="953" spans="1:2" x14ac:dyDescent="0.25">
      <c r="A953" s="18">
        <v>730.39999999997804</v>
      </c>
      <c r="B953" s="147">
        <v>-7.7534976453306104E-4</v>
      </c>
    </row>
    <row r="954" spans="1:2" x14ac:dyDescent="0.25">
      <c r="A954" s="18">
        <v>730.79999999997801</v>
      </c>
      <c r="B954" s="147">
        <v>-1.1152629342873401E-3</v>
      </c>
    </row>
    <row r="955" spans="1:2" x14ac:dyDescent="0.25">
      <c r="A955" s="18">
        <v>731.19999999997799</v>
      </c>
      <c r="B955" s="147">
        <v>-9.33843732642451E-4</v>
      </c>
    </row>
    <row r="956" spans="1:2" x14ac:dyDescent="0.25">
      <c r="A956" s="18">
        <v>731.59999999997797</v>
      </c>
      <c r="B956" s="147">
        <v>-5.4917321791833498E-4</v>
      </c>
    </row>
    <row r="957" spans="1:2" x14ac:dyDescent="0.25">
      <c r="A957" s="18">
        <v>731.99999999997794</v>
      </c>
      <c r="B957" s="147">
        <v>-1.2651660686663401E-3</v>
      </c>
    </row>
    <row r="958" spans="1:2" x14ac:dyDescent="0.25">
      <c r="A958" s="18">
        <v>732.39999999997804</v>
      </c>
      <c r="B958" s="147">
        <v>-1.48750616793572E-3</v>
      </c>
    </row>
    <row r="959" spans="1:2" x14ac:dyDescent="0.25">
      <c r="A959" s="18">
        <v>732.79999999997801</v>
      </c>
      <c r="B959" s="147">
        <v>-1.7084496458808899E-3</v>
      </c>
    </row>
    <row r="960" spans="1:2" x14ac:dyDescent="0.25">
      <c r="A960" s="18">
        <v>733.19999999997799</v>
      </c>
      <c r="B960" s="147">
        <v>-9.9480647584640502E-4</v>
      </c>
    </row>
    <row r="961" spans="1:2" x14ac:dyDescent="0.25">
      <c r="A961" s="18">
        <v>733.59999999997797</v>
      </c>
      <c r="B961" s="147">
        <v>-1.46295780842445E-3</v>
      </c>
    </row>
    <row r="962" spans="1:2" x14ac:dyDescent="0.25">
      <c r="A962" s="18">
        <v>733.99999999997794</v>
      </c>
      <c r="B962" s="147">
        <v>-9.6352202619413505E-4</v>
      </c>
    </row>
    <row r="963" spans="1:2" x14ac:dyDescent="0.25">
      <c r="A963" s="18">
        <v>734.39999999997804</v>
      </c>
      <c r="B963" s="147">
        <v>-1.3450669470160899E-3</v>
      </c>
    </row>
    <row r="964" spans="1:2" x14ac:dyDescent="0.25">
      <c r="A964" s="18">
        <v>734.79999999997801</v>
      </c>
      <c r="B964" s="147">
        <v>-1.4041565714606301E-3</v>
      </c>
    </row>
    <row r="965" spans="1:2" x14ac:dyDescent="0.25">
      <c r="A965" s="18">
        <v>735.19999999997799</v>
      </c>
      <c r="B965" s="147">
        <v>-1.18137426333701E-3</v>
      </c>
    </row>
    <row r="966" spans="1:2" x14ac:dyDescent="0.25">
      <c r="A966" s="18">
        <v>735.59999999997797</v>
      </c>
      <c r="B966" s="147">
        <v>-1.1227825756859799E-3</v>
      </c>
    </row>
    <row r="967" spans="1:2" x14ac:dyDescent="0.25">
      <c r="A967" s="18">
        <v>735.99999999997794</v>
      </c>
      <c r="B967" s="147">
        <v>-1.5792469156265E-3</v>
      </c>
    </row>
    <row r="968" spans="1:2" x14ac:dyDescent="0.25">
      <c r="A968" s="18">
        <v>736.39999999997804</v>
      </c>
      <c r="B968" s="147">
        <v>-1.3009972613756101E-3</v>
      </c>
    </row>
    <row r="969" spans="1:2" x14ac:dyDescent="0.25">
      <c r="A969" s="18">
        <v>736.79999999997801</v>
      </c>
      <c r="B969" s="147">
        <v>-1.6029172113837401E-3</v>
      </c>
    </row>
    <row r="970" spans="1:2" x14ac:dyDescent="0.25">
      <c r="A970" s="18">
        <v>737.19999999997799</v>
      </c>
      <c r="B970" s="147">
        <v>-1.6638019944014101E-3</v>
      </c>
    </row>
    <row r="971" spans="1:2" x14ac:dyDescent="0.25">
      <c r="A971" s="18">
        <v>737.59999999997797</v>
      </c>
      <c r="B971" s="147">
        <v>-1.3993013929473001E-3</v>
      </c>
    </row>
    <row r="972" spans="1:2" x14ac:dyDescent="0.25">
      <c r="A972" s="18">
        <v>737.99999999997794</v>
      </c>
      <c r="B972" s="147">
        <v>-1.60683709308692E-3</v>
      </c>
    </row>
    <row r="973" spans="1:2" x14ac:dyDescent="0.25">
      <c r="A973" s="18">
        <v>738.39999999997804</v>
      </c>
      <c r="B973" s="147">
        <v>-1.3969329073042799E-3</v>
      </c>
    </row>
    <row r="974" spans="1:2" x14ac:dyDescent="0.25">
      <c r="A974" s="18">
        <v>738.79999999997801</v>
      </c>
      <c r="B974" s="147">
        <v>-1.8548843525597501E-3</v>
      </c>
    </row>
    <row r="975" spans="1:2" x14ac:dyDescent="0.25">
      <c r="A975" s="18">
        <v>739.19999999997799</v>
      </c>
      <c r="B975" s="147">
        <v>-1.7942834947372701E-3</v>
      </c>
    </row>
    <row r="976" spans="1:2" x14ac:dyDescent="0.25">
      <c r="A976" s="18">
        <v>739.59999999997797</v>
      </c>
      <c r="B976" s="147">
        <v>-1.9902863601459998E-3</v>
      </c>
    </row>
    <row r="977" spans="1:2" x14ac:dyDescent="0.25">
      <c r="A977" s="18">
        <v>739.99999999997794</v>
      </c>
      <c r="B977" s="147">
        <v>-1.35349506414559E-3</v>
      </c>
    </row>
    <row r="978" spans="1:2" x14ac:dyDescent="0.25">
      <c r="A978" s="18">
        <v>740.39999999997804</v>
      </c>
      <c r="B978" s="147">
        <v>-1.53466967979972E-3</v>
      </c>
    </row>
    <row r="979" spans="1:2" x14ac:dyDescent="0.25">
      <c r="A979" s="18">
        <v>740.79999999997801</v>
      </c>
      <c r="B979" s="147">
        <v>-1.8200336278857E-3</v>
      </c>
    </row>
    <row r="980" spans="1:2" x14ac:dyDescent="0.25">
      <c r="A980" s="18">
        <v>741.19999999997799</v>
      </c>
      <c r="B980" s="147">
        <v>-1.60103546649164E-3</v>
      </c>
    </row>
    <row r="981" spans="1:2" x14ac:dyDescent="0.25">
      <c r="A981" s="18">
        <v>741.59999999997797</v>
      </c>
      <c r="B981" s="147">
        <v>-1.58519674986931E-3</v>
      </c>
    </row>
    <row r="982" spans="1:2" x14ac:dyDescent="0.25">
      <c r="A982" s="18">
        <v>741.99999999997794</v>
      </c>
      <c r="B982" s="147">
        <v>-1.5317233959894301E-3</v>
      </c>
    </row>
    <row r="983" spans="1:2" x14ac:dyDescent="0.25">
      <c r="A983" s="18">
        <v>742.39999999997804</v>
      </c>
      <c r="B983" s="147">
        <v>-1.79927542649358E-3</v>
      </c>
    </row>
    <row r="984" spans="1:2" x14ac:dyDescent="0.25">
      <c r="A984" s="18">
        <v>742.79999999997801</v>
      </c>
      <c r="B984" s="147">
        <v>-1.8710290984491501E-3</v>
      </c>
    </row>
    <row r="985" spans="1:2" x14ac:dyDescent="0.25">
      <c r="A985" s="18">
        <v>743.19999999997799</v>
      </c>
      <c r="B985" s="147">
        <v>-1.50833713875452E-3</v>
      </c>
    </row>
    <row r="986" spans="1:2" x14ac:dyDescent="0.25">
      <c r="A986" s="18">
        <v>743.59999999997797</v>
      </c>
      <c r="B986" s="147">
        <v>-1.6547032604875599E-3</v>
      </c>
    </row>
    <row r="987" spans="1:2" x14ac:dyDescent="0.25">
      <c r="A987" s="18">
        <v>743.99999999997794</v>
      </c>
      <c r="B987" s="147">
        <v>-1.6404634769922001E-3</v>
      </c>
    </row>
    <row r="988" spans="1:2" x14ac:dyDescent="0.25">
      <c r="A988" s="18">
        <v>744.39999999997804</v>
      </c>
      <c r="B988" s="147">
        <v>-1.7545054330781701E-3</v>
      </c>
    </row>
    <row r="989" spans="1:2" x14ac:dyDescent="0.25">
      <c r="A989" s="18">
        <v>744.79999999997801</v>
      </c>
      <c r="B989" s="147">
        <v>-1.54339561430055E-3</v>
      </c>
    </row>
    <row r="990" spans="1:2" x14ac:dyDescent="0.25">
      <c r="A990" s="18">
        <v>745.19999999997799</v>
      </c>
      <c r="B990" s="147">
        <v>-2.11614531869566E-3</v>
      </c>
    </row>
    <row r="991" spans="1:2" x14ac:dyDescent="0.25">
      <c r="A991" s="18">
        <v>745.59999999997797</v>
      </c>
      <c r="B991" s="147">
        <v>-1.5115019759728301E-3</v>
      </c>
    </row>
    <row r="992" spans="1:2" x14ac:dyDescent="0.25">
      <c r="A992" s="18">
        <v>745.99999999997704</v>
      </c>
      <c r="B992" s="147">
        <v>-1.6410335158057901E-3</v>
      </c>
    </row>
    <row r="993" spans="1:2" x14ac:dyDescent="0.25">
      <c r="A993" s="18">
        <v>746.39999999997701</v>
      </c>
      <c r="B993" s="147">
        <v>-2.0353778764470201E-3</v>
      </c>
    </row>
    <row r="994" spans="1:2" x14ac:dyDescent="0.25">
      <c r="A994" s="18">
        <v>746.79999999997699</v>
      </c>
      <c r="B994" s="147">
        <v>-1.92843512846755E-3</v>
      </c>
    </row>
    <row r="995" spans="1:2" x14ac:dyDescent="0.25">
      <c r="A995" s="18">
        <v>747.19999999997697</v>
      </c>
      <c r="B995" s="147">
        <v>-1.67682823182242E-3</v>
      </c>
    </row>
    <row r="996" spans="1:2" x14ac:dyDescent="0.25">
      <c r="A996" s="18">
        <v>747.59999999997694</v>
      </c>
      <c r="B996" s="147">
        <v>-1.90303843300236E-3</v>
      </c>
    </row>
    <row r="997" spans="1:2" x14ac:dyDescent="0.25">
      <c r="A997" s="18">
        <v>747.99999999997704</v>
      </c>
      <c r="B997" s="147">
        <v>-1.5986145143803E-3</v>
      </c>
    </row>
    <row r="998" spans="1:2" x14ac:dyDescent="0.25">
      <c r="A998" s="18">
        <v>748.39999999997701</v>
      </c>
      <c r="B998" s="147">
        <v>-1.6030451641195799E-3</v>
      </c>
    </row>
    <row r="999" spans="1:2" x14ac:dyDescent="0.25">
      <c r="A999" s="18">
        <v>748.79999999997699</v>
      </c>
      <c r="B999" s="147">
        <v>-1.55229831094445E-3</v>
      </c>
    </row>
    <row r="1000" spans="1:2" x14ac:dyDescent="0.25">
      <c r="A1000" s="18">
        <v>749.19999999997697</v>
      </c>
      <c r="B1000" s="147">
        <v>-1.9745880023577301E-3</v>
      </c>
    </row>
    <row r="1001" spans="1:2" x14ac:dyDescent="0.25">
      <c r="A1001" s="18">
        <v>749.59999999997694</v>
      </c>
      <c r="B1001" s="147">
        <v>-2.4318630812758899E-3</v>
      </c>
    </row>
    <row r="1002" spans="1:2" x14ac:dyDescent="0.25">
      <c r="A1002" s="18">
        <v>749.99999999997704</v>
      </c>
      <c r="B1002" s="150"/>
    </row>
    <row r="1003" spans="1:2" x14ac:dyDescent="0.25">
      <c r="B1003" s="148"/>
    </row>
  </sheetData>
  <mergeCells count="1">
    <mergeCell ref="D1:K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olver_chls_cars">
                <anchor moveWithCells="1" sizeWithCells="1">
                  <from>
                    <xdr:col>3</xdr:col>
                    <xdr:colOff>22860</xdr:colOff>
                    <xdr:row>3</xdr:row>
                    <xdr:rowOff>160020</xdr:rowOff>
                  </from>
                  <to>
                    <xdr:col>6</xdr:col>
                    <xdr:colOff>83820</xdr:colOff>
                    <xdr:row>13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3"/>
  <sheetViews>
    <sheetView workbookViewId="0"/>
  </sheetViews>
  <sheetFormatPr defaultRowHeight="13.2" x14ac:dyDescent="0.25"/>
  <sheetData>
    <row r="2" spans="2:9" x14ac:dyDescent="0.25">
      <c r="B2" s="265" t="s">
        <v>80</v>
      </c>
      <c r="C2" s="266"/>
      <c r="D2" s="266"/>
      <c r="E2" s="266"/>
      <c r="F2" s="266"/>
      <c r="G2" s="266"/>
      <c r="H2" s="266"/>
      <c r="I2" s="266"/>
    </row>
    <row r="3" spans="2:9" x14ac:dyDescent="0.25">
      <c r="B3" s="266"/>
      <c r="C3" s="266"/>
      <c r="D3" s="266"/>
      <c r="E3" s="266"/>
      <c r="F3" s="266"/>
      <c r="G3" s="266"/>
      <c r="H3" s="266"/>
      <c r="I3" s="266"/>
    </row>
    <row r="4" spans="2:9" x14ac:dyDescent="0.25">
      <c r="B4" s="266"/>
      <c r="C4" s="266"/>
      <c r="D4" s="266"/>
      <c r="E4" s="266"/>
      <c r="F4" s="266"/>
      <c r="G4" s="266"/>
      <c r="H4" s="266"/>
      <c r="I4" s="266"/>
    </row>
    <row r="5" spans="2:9" x14ac:dyDescent="0.25">
      <c r="B5" s="266"/>
      <c r="C5" s="266"/>
      <c r="D5" s="266"/>
      <c r="E5" s="266"/>
      <c r="F5" s="266"/>
      <c r="G5" s="266"/>
      <c r="H5" s="266"/>
      <c r="I5" s="266"/>
    </row>
    <row r="6" spans="2:9" x14ac:dyDescent="0.25">
      <c r="B6" s="266"/>
      <c r="C6" s="266"/>
      <c r="D6" s="266"/>
      <c r="E6" s="266"/>
      <c r="F6" s="266"/>
      <c r="G6" s="266"/>
      <c r="H6" s="266"/>
      <c r="I6" s="266"/>
    </row>
    <row r="7" spans="2:9" x14ac:dyDescent="0.25">
      <c r="B7" s="266"/>
      <c r="C7" s="266"/>
      <c r="D7" s="266"/>
      <c r="E7" s="266"/>
      <c r="F7" s="266"/>
      <c r="G7" s="266"/>
      <c r="H7" s="266"/>
      <c r="I7" s="266"/>
    </row>
    <row r="8" spans="2:9" x14ac:dyDescent="0.25">
      <c r="B8" s="266"/>
      <c r="C8" s="266"/>
      <c r="D8" s="266"/>
      <c r="E8" s="266"/>
      <c r="F8" s="266"/>
      <c r="G8" s="266"/>
      <c r="H8" s="266"/>
      <c r="I8" s="266"/>
    </row>
    <row r="9" spans="2:9" x14ac:dyDescent="0.25">
      <c r="B9" s="266"/>
      <c r="C9" s="266"/>
      <c r="D9" s="266"/>
      <c r="E9" s="266"/>
      <c r="F9" s="266"/>
      <c r="G9" s="266"/>
      <c r="H9" s="266"/>
      <c r="I9" s="266"/>
    </row>
    <row r="10" spans="2:9" x14ac:dyDescent="0.25">
      <c r="B10" s="266"/>
      <c r="C10" s="266"/>
      <c r="D10" s="266"/>
      <c r="E10" s="266"/>
      <c r="F10" s="266"/>
      <c r="G10" s="266"/>
      <c r="H10" s="266"/>
      <c r="I10" s="266"/>
    </row>
    <row r="11" spans="2:9" x14ac:dyDescent="0.25">
      <c r="B11" s="266"/>
      <c r="C11" s="266"/>
      <c r="D11" s="266"/>
      <c r="E11" s="266"/>
      <c r="F11" s="266"/>
      <c r="G11" s="266"/>
      <c r="H11" s="266"/>
      <c r="I11" s="266"/>
    </row>
    <row r="12" spans="2:9" x14ac:dyDescent="0.25">
      <c r="B12" s="266"/>
      <c r="C12" s="266"/>
      <c r="D12" s="266"/>
      <c r="E12" s="266"/>
      <c r="F12" s="266"/>
      <c r="G12" s="266"/>
      <c r="H12" s="266"/>
      <c r="I12" s="266"/>
    </row>
    <row r="13" spans="2:9" x14ac:dyDescent="0.25">
      <c r="B13" s="264"/>
      <c r="C13" s="264"/>
      <c r="D13" s="264"/>
      <c r="E13" s="264"/>
      <c r="F13" s="264"/>
      <c r="G13" s="264"/>
      <c r="H13" s="264"/>
      <c r="I13" s="264"/>
    </row>
    <row r="14" spans="2:9" x14ac:dyDescent="0.25">
      <c r="B14" s="264"/>
      <c r="C14" s="264"/>
      <c r="D14" s="264"/>
      <c r="E14" s="264"/>
      <c r="F14" s="264"/>
      <c r="G14" s="264"/>
      <c r="H14" s="264"/>
      <c r="I14" s="264"/>
    </row>
    <row r="15" spans="2:9" x14ac:dyDescent="0.25">
      <c r="B15" s="264"/>
      <c r="C15" s="264"/>
      <c r="D15" s="264"/>
      <c r="E15" s="264"/>
      <c r="F15" s="264"/>
      <c r="G15" s="264"/>
      <c r="H15" s="264"/>
      <c r="I15" s="264"/>
    </row>
    <row r="16" spans="2:9" x14ac:dyDescent="0.25">
      <c r="B16" s="264"/>
      <c r="C16" s="264"/>
      <c r="D16" s="264"/>
      <c r="E16" s="264"/>
      <c r="F16" s="264"/>
      <c r="G16" s="264"/>
      <c r="H16" s="264"/>
      <c r="I16" s="264"/>
    </row>
    <row r="17" spans="2:9" x14ac:dyDescent="0.25">
      <c r="B17" s="264"/>
      <c r="C17" s="264"/>
      <c r="D17" s="264"/>
      <c r="E17" s="264"/>
      <c r="F17" s="264"/>
      <c r="G17" s="264"/>
      <c r="H17" s="264"/>
      <c r="I17" s="264"/>
    </row>
    <row r="18" spans="2:9" x14ac:dyDescent="0.25">
      <c r="B18" s="264"/>
      <c r="C18" s="264"/>
      <c r="D18" s="264"/>
      <c r="E18" s="264"/>
      <c r="F18" s="264"/>
      <c r="G18" s="264"/>
      <c r="H18" s="264"/>
      <c r="I18" s="264"/>
    </row>
    <row r="19" spans="2:9" x14ac:dyDescent="0.25">
      <c r="B19" s="264"/>
      <c r="C19" s="264"/>
      <c r="D19" s="264"/>
      <c r="E19" s="264"/>
      <c r="F19" s="264"/>
      <c r="G19" s="264"/>
      <c r="H19" s="264"/>
      <c r="I19" s="264"/>
    </row>
    <row r="20" spans="2:9" x14ac:dyDescent="0.25">
      <c r="B20" s="264"/>
      <c r="C20" s="264"/>
      <c r="D20" s="264"/>
      <c r="E20" s="264"/>
      <c r="F20" s="264"/>
      <c r="G20" s="264"/>
      <c r="H20" s="264"/>
      <c r="I20" s="264"/>
    </row>
    <row r="21" spans="2:9" x14ac:dyDescent="0.25">
      <c r="B21" s="264"/>
      <c r="C21" s="264"/>
      <c r="D21" s="264"/>
      <c r="E21" s="264"/>
      <c r="F21" s="264"/>
      <c r="G21" s="264"/>
      <c r="H21" s="264"/>
      <c r="I21" s="264"/>
    </row>
    <row r="22" spans="2:9" x14ac:dyDescent="0.25">
      <c r="B22" s="264"/>
      <c r="C22" s="264"/>
      <c r="D22" s="264"/>
      <c r="E22" s="264"/>
      <c r="F22" s="264"/>
      <c r="G22" s="264"/>
      <c r="H22" s="264"/>
      <c r="I22" s="264"/>
    </row>
    <row r="23" spans="2:9" x14ac:dyDescent="0.25">
      <c r="B23" s="264"/>
      <c r="C23" s="264"/>
      <c r="D23" s="264"/>
      <c r="E23" s="264"/>
      <c r="F23" s="264"/>
      <c r="G23" s="264"/>
      <c r="H23" s="264"/>
      <c r="I23" s="264"/>
    </row>
  </sheetData>
  <mergeCells count="1">
    <mergeCell ref="B2:I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</vt:vector>
  </HeadingPairs>
  <TitlesOfParts>
    <vt:vector size="9" baseType="lpstr">
      <vt:lpstr>samples</vt:lpstr>
      <vt:lpstr>Chls_fit</vt:lpstr>
      <vt:lpstr>Cars_fit</vt:lpstr>
      <vt:lpstr>data_summary</vt:lpstr>
      <vt:lpstr>graph_export</vt:lpstr>
      <vt:lpstr>worksheet_(ref_spectra)</vt:lpstr>
      <vt:lpstr>single_sample</vt:lpstr>
      <vt:lpstr>setup_excel</vt:lpstr>
      <vt:lpstr>graph_fit_all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</dc:creator>
  <cp:lastModifiedBy>cs</cp:lastModifiedBy>
  <cp:lastPrinted>2013-02-28T10:28:46Z</cp:lastPrinted>
  <dcterms:created xsi:type="dcterms:W3CDTF">1999-10-19T17:53:15Z</dcterms:created>
  <dcterms:modified xsi:type="dcterms:W3CDTF">2021-11-28T14:15:13Z</dcterms:modified>
</cp:coreProperties>
</file>