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rianlim/Desktop/"/>
    </mc:Choice>
  </mc:AlternateContent>
  <xr:revisionPtr revIDLastSave="0" documentId="13_ncr:1_{D74C0F8F-B534-4143-813E-B46583458C9D}" xr6:coauthVersionLast="47" xr6:coauthVersionMax="47" xr10:uidLastSave="{00000000-0000-0000-0000-000000000000}"/>
  <bookViews>
    <workbookView xWindow="0" yWindow="760" windowWidth="34560" windowHeight="21580" activeTab="5" xr2:uid="{00000000-000D-0000-FFFF-FFFF00000000}"/>
  </bookViews>
  <sheets>
    <sheet name="Main - Intro about Data" sheetId="1" r:id="rId1"/>
    <sheet name="Main - Questions" sheetId="2" r:id="rId2"/>
    <sheet name="Vendor_1" sheetId="3" r:id="rId3"/>
    <sheet name="Vendor_2" sheetId="5" r:id="rId4"/>
    <sheet name="Q4 - Merged Brands" sheetId="4" r:id="rId5"/>
    <sheet name="Sales" sheetId="6" r:id="rId6"/>
  </sheets>
  <definedNames>
    <definedName name="_xlnm._FilterDatabase" localSheetId="4" hidden="1">'Q4 - Merged Brands'!$A$1:$D$156</definedName>
    <definedName name="_xlnm._FilterDatabase" localSheetId="5" hidden="1">Sales!$A$4:$E$522</definedName>
  </definedNames>
  <calcPr calcId="191029"/>
  <pivotCaches>
    <pivotCache cacheId="23" r:id="rId7"/>
    <pivotCache cacheId="2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Mwqj7cvhQyLeBRdoCk1CajnqjLCHA0Slv0WUM4N62Vs="/>
    </ext>
  </extLst>
</workbook>
</file>

<file path=xl/calcChain.xml><?xml version="1.0" encoding="utf-8"?>
<calcChain xmlns="http://schemas.openxmlformats.org/spreadsheetml/2006/main">
  <c r="I5" i="6" l="1"/>
  <c r="G10" i="6"/>
  <c r="I4" i="6" s="1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B2" i="4"/>
  <c r="A2" i="4"/>
  <c r="C2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A5" i="4" a="1"/>
  <c r="A5" i="4" s="1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37" i="4"/>
  <c r="A38" i="4"/>
  <c r="A39" i="4"/>
  <c r="A40" i="4"/>
  <c r="A41" i="4"/>
  <c r="B41" i="4" s="1"/>
  <c r="A42" i="4"/>
  <c r="A43" i="4"/>
  <c r="A44" i="4"/>
  <c r="A45" i="4"/>
  <c r="A46" i="4"/>
  <c r="A47" i="4"/>
  <c r="A48" i="4"/>
  <c r="A49" i="4"/>
  <c r="A50" i="4"/>
  <c r="A51" i="4"/>
  <c r="B51" i="4" s="1"/>
  <c r="A52" i="4"/>
  <c r="A53" i="4"/>
  <c r="A54" i="4"/>
  <c r="A55" i="4"/>
  <c r="A56" i="4"/>
  <c r="A57" i="4"/>
  <c r="A58" i="4"/>
  <c r="A59" i="4"/>
  <c r="A60" i="4"/>
  <c r="A61" i="4"/>
  <c r="B61" i="4" s="1"/>
  <c r="A62" i="4"/>
  <c r="A63" i="4"/>
  <c r="A64" i="4"/>
  <c r="A65" i="4"/>
  <c r="A66" i="4"/>
  <c r="A67" i="4"/>
  <c r="A68" i="4"/>
  <c r="A69" i="4"/>
  <c r="A70" i="4"/>
  <c r="A71" i="4"/>
  <c r="B71" i="4" s="1"/>
  <c r="A72" i="4"/>
  <c r="A73" i="4"/>
  <c r="A74" i="4"/>
  <c r="A75" i="4"/>
  <c r="A76" i="4"/>
  <c r="A77" i="4"/>
  <c r="A78" i="4"/>
  <c r="A79" i="4"/>
  <c r="A80" i="4"/>
  <c r="A81" i="4"/>
  <c r="A82" i="4"/>
  <c r="A83" i="4"/>
  <c r="A33" i="4"/>
  <c r="A34" i="4"/>
  <c r="A35" i="4"/>
  <c r="A36" i="4"/>
  <c r="A26" i="4"/>
  <c r="A27" i="4"/>
  <c r="A28" i="4"/>
  <c r="A29" i="4"/>
  <c r="A30" i="4"/>
  <c r="A31" i="4"/>
  <c r="B31" i="4" s="1"/>
  <c r="A32" i="4"/>
  <c r="A21" i="4"/>
  <c r="A22" i="4"/>
  <c r="A23" i="4"/>
  <c r="A24" i="4"/>
  <c r="A25" i="4"/>
  <c r="A9" i="4"/>
  <c r="A10" i="4"/>
  <c r="A11" i="4"/>
  <c r="A12" i="4"/>
  <c r="A13" i="4"/>
  <c r="A14" i="4"/>
  <c r="A15" i="4"/>
  <c r="A16" i="4"/>
  <c r="A17" i="4"/>
  <c r="A18" i="4"/>
  <c r="A19" i="4"/>
  <c r="A20" i="4"/>
  <c r="A3" i="4"/>
  <c r="A4" i="4"/>
  <c r="A6" i="4"/>
  <c r="A7" i="4"/>
  <c r="A8" i="4"/>
  <c r="F2" i="3"/>
  <c r="F3" i="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2" i="5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" i="5"/>
  <c r="D2" i="4" l="1" a="1"/>
  <c r="D2" i="4" s="1"/>
  <c r="B30" i="4"/>
  <c r="B29" i="4"/>
  <c r="B70" i="4"/>
  <c r="B69" i="4"/>
  <c r="B60" i="4"/>
  <c r="B59" i="4"/>
  <c r="B50" i="4"/>
  <c r="B49" i="4"/>
  <c r="B40" i="4"/>
  <c r="B39" i="4"/>
  <c r="B20" i="4"/>
  <c r="B10" i="4"/>
  <c r="B19" i="4"/>
  <c r="B9" i="4"/>
  <c r="B68" i="4"/>
  <c r="B58" i="4"/>
  <c r="B48" i="4"/>
  <c r="B38" i="4"/>
  <c r="B28" i="4"/>
  <c r="B18" i="4"/>
  <c r="B8" i="4"/>
  <c r="B67" i="4"/>
  <c r="B57" i="4"/>
  <c r="B47" i="4"/>
  <c r="B37" i="4"/>
  <c r="B27" i="4"/>
  <c r="B17" i="4"/>
  <c r="B7" i="4"/>
  <c r="B66" i="4"/>
  <c r="B56" i="4"/>
  <c r="B46" i="4"/>
  <c r="B36" i="4"/>
  <c r="B26" i="4"/>
  <c r="B16" i="4"/>
  <c r="B6" i="4"/>
  <c r="B65" i="4"/>
  <c r="B55" i="4"/>
  <c r="B45" i="4"/>
  <c r="B35" i="4"/>
  <c r="B25" i="4"/>
  <c r="B15" i="4"/>
  <c r="B5" i="4"/>
  <c r="B64" i="4"/>
  <c r="B54" i="4"/>
  <c r="B44" i="4"/>
  <c r="B34" i="4"/>
  <c r="B24" i="4"/>
  <c r="B14" i="4"/>
  <c r="B4" i="4"/>
  <c r="B73" i="4"/>
  <c r="B63" i="4"/>
  <c r="B53" i="4"/>
  <c r="B43" i="4"/>
  <c r="B33" i="4"/>
  <c r="B23" i="4"/>
  <c r="B13" i="4"/>
  <c r="B3" i="4"/>
  <c r="B72" i="4"/>
  <c r="B62" i="4"/>
  <c r="B52" i="4"/>
  <c r="B42" i="4"/>
  <c r="B32" i="4"/>
  <c r="B22" i="4"/>
  <c r="B12" i="4"/>
  <c r="B21" i="4"/>
  <c r="B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<sst xmlns="http://schemas.openxmlformats.org/spreadsheetml/2006/main" count="532" uniqueCount="185">
  <si>
    <t>Background</t>
  </si>
  <si>
    <t xml:space="preserve">There are two datasets (Vendor_1 and Vendor_2) containing two gift card vendors selling gift card for popular brands at a discount and the available denominations for those respective gift cards. Each dataset has an ID, Brands, Rates, Denominations and Denomination Types. </t>
  </si>
  <si>
    <t>Sample Data from Vendor_1 (used as reference for column header explanation below)</t>
  </si>
  <si>
    <t>ID</t>
  </si>
  <si>
    <t>Brands</t>
  </si>
  <si>
    <t>Denominations</t>
  </si>
  <si>
    <t>Denomination_types</t>
  </si>
  <si>
    <t>Discount_rates</t>
  </si>
  <si>
    <t>1-800-PetSupplies</t>
  </si>
  <si>
    <t>25,50</t>
  </si>
  <si>
    <t>FIXED</t>
  </si>
  <si>
    <t>Aerie®</t>
  </si>
  <si>
    <t>.01-500</t>
  </si>
  <si>
    <t>VARIABLE</t>
  </si>
  <si>
    <t>Aéropostale</t>
  </si>
  <si>
    <t>5-500</t>
  </si>
  <si>
    <t>Column Header</t>
  </si>
  <si>
    <t>Description</t>
  </si>
  <si>
    <t>Unique row identifier.</t>
  </si>
  <si>
    <t>Popular brand names that sell gift cards.</t>
  </si>
  <si>
    <t>Purchasable gift card values of the brands</t>
  </si>
  <si>
    <r>
      <rPr>
        <b/>
        <sz val="11"/>
        <color theme="1"/>
        <rFont val="Calibri"/>
        <family val="2"/>
      </rPr>
      <t>FIXED -</t>
    </r>
    <r>
      <rPr>
        <sz val="11"/>
        <color theme="1"/>
        <rFont val="Calibri"/>
        <family val="2"/>
      </rPr>
      <t xml:space="preserve"> Gift cards with specific purchasable values (denoted with a "," in the Denomination column) e.g. 1-800-PetSupplies can only be purchasable at $25 or $50 denomination. </t>
    </r>
    <r>
      <rPr>
        <b/>
        <sz val="11"/>
        <color theme="1"/>
        <rFont val="Calibri"/>
        <family val="2"/>
      </rPr>
      <t xml:space="preserve">VARIABLE - </t>
    </r>
    <r>
      <rPr>
        <sz val="11"/>
        <color theme="1"/>
        <rFont val="Calibri"/>
        <family val="2"/>
      </rPr>
      <t>Gift Cards purchasable between the range of values in the format BOTTOM-TOP (denoted with a "-" in the Denomination column) e.g. Aerie® can be purchased at any value between .01 cent to $500.</t>
    </r>
  </si>
  <si>
    <t>The discount applied on the face value of the denominations purchased. E.g. In the sample above 1-800-PetSupplies has a 6% discount rate when $25 denominations is purchased, it is purchased at $25 - (25*6%) = $23.50.</t>
  </si>
  <si>
    <t>In the Vendor_2 tab, please fill the Denomination_type column (FIXED or VARIABLE).</t>
  </si>
  <si>
    <t>In both Vendor_1 and Vendor_2, add a new column containing the lowest purchasable denomination title it as "Minimum_denomination"</t>
  </si>
  <si>
    <t>Fill the "Q4 - Merged Brands" with the brands in both Vendor_1 and Vendor_2 and its respective rates. The purpose of this tab is to compare discount_rates between vendors to identify which vendor to purchase from.</t>
  </si>
  <si>
    <t>Add a column in "Q4 - Merged Brands" called "Best_vendor," fill the column with the vendor with the highest discount for the brand (Values: "Vendor_1" or "Vendor_2" or "Same")</t>
  </si>
  <si>
    <t>Review "Sales" tab to answer the following questions:</t>
  </si>
  <si>
    <t>a. What is the most purchased brand?</t>
  </si>
  <si>
    <t>b. Which user is the top buyer</t>
  </si>
  <si>
    <t>c. Identify and create one or two visualizations that you would use to present to the marketing team.</t>
  </si>
  <si>
    <t>American Airlines</t>
  </si>
  <si>
    <t>100,250,500</t>
  </si>
  <si>
    <t>AMC Theatres</t>
  </si>
  <si>
    <t>3-100</t>
  </si>
  <si>
    <t>Amtrak</t>
  </si>
  <si>
    <t>25-500</t>
  </si>
  <si>
    <t>Applebee's</t>
  </si>
  <si>
    <t>Bahama Breeze®</t>
  </si>
  <si>
    <t>5-100</t>
  </si>
  <si>
    <t>Apple</t>
  </si>
  <si>
    <t>Bass Pro Shops®</t>
  </si>
  <si>
    <t>Bath &amp; Body Works</t>
  </si>
  <si>
    <t>Bed Bath &amp; Beyond</t>
  </si>
  <si>
    <t>1-500</t>
  </si>
  <si>
    <t>Belk</t>
  </si>
  <si>
    <t>Bill's Bar &amp; Burger</t>
  </si>
  <si>
    <t>10-500</t>
  </si>
  <si>
    <t>Boston Market</t>
  </si>
  <si>
    <t>5-250</t>
  </si>
  <si>
    <t>Buffalo Wild Wings®</t>
  </si>
  <si>
    <t>Build-A-Bear Workshop®</t>
  </si>
  <si>
    <t>Burger King</t>
  </si>
  <si>
    <t>5-1000</t>
  </si>
  <si>
    <t>Cadillac Bar</t>
  </si>
  <si>
    <t>Callaway</t>
  </si>
  <si>
    <t>50,100</t>
  </si>
  <si>
    <t>CanvasPop</t>
  </si>
  <si>
    <t>50</t>
  </si>
  <si>
    <t>Carrabba's Italian Grill</t>
  </si>
  <si>
    <t>CBS All Access</t>
  </si>
  <si>
    <t>25,50,100</t>
  </si>
  <si>
    <t>Champs Sports</t>
  </si>
  <si>
    <t>The Cheesecake Factory</t>
  </si>
  <si>
    <t>Chico's</t>
  </si>
  <si>
    <t>The Children's Place</t>
  </si>
  <si>
    <t>Chipotle</t>
  </si>
  <si>
    <t>Cold Stone Creamery</t>
  </si>
  <si>
    <t>10-100</t>
  </si>
  <si>
    <t>Crate &amp; Barrel</t>
  </si>
  <si>
    <t>Christmas Tree Shops</t>
  </si>
  <si>
    <t>Darden Restaurants</t>
  </si>
  <si>
    <t>Dunkin' Donuts</t>
  </si>
  <si>
    <t>DSW</t>
  </si>
  <si>
    <t>Fairmont Hotels &amp; Resorts</t>
  </si>
  <si>
    <t>Foot Locker®</t>
  </si>
  <si>
    <t>Fragrancenet.com</t>
  </si>
  <si>
    <t>GameStop®</t>
  </si>
  <si>
    <t>GolfThere – TeeThere</t>
  </si>
  <si>
    <t>Grotto</t>
  </si>
  <si>
    <t>Holland America Line</t>
  </si>
  <si>
    <t>25-2000</t>
  </si>
  <si>
    <t>Hotels.com®</t>
  </si>
  <si>
    <t>IMVU</t>
  </si>
  <si>
    <t>10,25,50</t>
  </si>
  <si>
    <t>Hooters</t>
  </si>
  <si>
    <t>Jiffy Lube®</t>
  </si>
  <si>
    <t>15-500</t>
  </si>
  <si>
    <t>Krispy Kreme® Doughnut Corporation</t>
  </si>
  <si>
    <t>5-200</t>
  </si>
  <si>
    <t>Legal Sea Foods</t>
  </si>
  <si>
    <t>Lids</t>
  </si>
  <si>
    <t>Live Event Card</t>
  </si>
  <si>
    <t>Lobster Gram®</t>
  </si>
  <si>
    <t>Kigso</t>
  </si>
  <si>
    <t>5,10</t>
  </si>
  <si>
    <t>Maggiano's Little Italy®</t>
  </si>
  <si>
    <t>McCormick &amp; Schmick's</t>
  </si>
  <si>
    <t>Macy's</t>
  </si>
  <si>
    <t>25,50,100,250</t>
  </si>
  <si>
    <t>NASCAR.com</t>
  </si>
  <si>
    <t>NetDragon Universal</t>
  </si>
  <si>
    <t>10,25</t>
  </si>
  <si>
    <t>Nexon Karma Koin</t>
  </si>
  <si>
    <t>Nautica</t>
  </si>
  <si>
    <t>3-500</t>
  </si>
  <si>
    <t>Nordstrom Rack</t>
  </si>
  <si>
    <t>The Oceanaire</t>
  </si>
  <si>
    <t>Old Navy</t>
  </si>
  <si>
    <t>Olive Garden</t>
  </si>
  <si>
    <t>On The Border Mexican Grill &amp; Cantina</t>
  </si>
  <si>
    <t>Pottery Barn®</t>
  </si>
  <si>
    <t>P.C. Richard &amp; Son</t>
  </si>
  <si>
    <t>P.F. Chang's</t>
  </si>
  <si>
    <t>KingsIsle Pirate101</t>
  </si>
  <si>
    <t>2.5,5</t>
  </si>
  <si>
    <t>The Popcorn Factory</t>
  </si>
  <si>
    <t>Princess Cruises</t>
  </si>
  <si>
    <t>Razer Gold</t>
  </si>
  <si>
    <t>Red Lobster®</t>
  </si>
  <si>
    <t>Red Robin®</t>
  </si>
  <si>
    <t>5-150</t>
  </si>
  <si>
    <t>Raffles Hotels &amp; Resorts</t>
  </si>
  <si>
    <t>Royal Caribbean</t>
  </si>
  <si>
    <t>50-2000</t>
  </si>
  <si>
    <t>Ruby Tuesday</t>
  </si>
  <si>
    <t>REI</t>
  </si>
  <si>
    <t>San Luis Resort</t>
  </si>
  <si>
    <t>Shutterfly</t>
  </si>
  <si>
    <t>Skip Hop</t>
  </si>
  <si>
    <t>Sierra Trading Post</t>
  </si>
  <si>
    <t>2-500</t>
  </si>
  <si>
    <t>Spa &amp; Wellness Gift Card by Spa Week</t>
  </si>
  <si>
    <t>Steak 'n Shake</t>
  </si>
  <si>
    <t>TGI Fridays™</t>
  </si>
  <si>
    <t>Topgolf</t>
  </si>
  <si>
    <t>Under Armour®</t>
  </si>
  <si>
    <t>Vic &amp; Anthony's</t>
  </si>
  <si>
    <t>Wayfair</t>
  </si>
  <si>
    <t>Wargaming.net World of Tanks</t>
  </si>
  <si>
    <t>25</t>
  </si>
  <si>
    <t>White House Black Market</t>
  </si>
  <si>
    <t>Willie G's</t>
  </si>
  <si>
    <t>Wine.com</t>
  </si>
  <si>
    <t>25,50,100,200</t>
  </si>
  <si>
    <t>Vendor_1_Discount_rates</t>
  </si>
  <si>
    <t>Vendor_2_Discount_rates</t>
  </si>
  <si>
    <t>Maggiano's Little Italy</t>
  </si>
  <si>
    <t>TGI Fridays</t>
  </si>
  <si>
    <t>Build-A-Bear Workshop</t>
  </si>
  <si>
    <t>Bass Pro Shops</t>
  </si>
  <si>
    <t>Lobster Gram</t>
  </si>
  <si>
    <t>Aeropostale</t>
  </si>
  <si>
    <t>Red Lobster</t>
  </si>
  <si>
    <t>Foot Locker</t>
  </si>
  <si>
    <t>Xbox Live</t>
  </si>
  <si>
    <t>24.99</t>
  </si>
  <si>
    <t>Red Robin</t>
  </si>
  <si>
    <t>Hotels.com</t>
  </si>
  <si>
    <t>Bahama Breeze</t>
  </si>
  <si>
    <t>Jiffy Lube</t>
  </si>
  <si>
    <t>Buffalo Wild Wings</t>
  </si>
  <si>
    <t>Westgate Resorts</t>
  </si>
  <si>
    <t>99</t>
  </si>
  <si>
    <t>Krispy Kreme Doughnut Corporation</t>
  </si>
  <si>
    <t>Aerie</t>
  </si>
  <si>
    <t>GameStop</t>
  </si>
  <si>
    <t>Pottery Barn</t>
  </si>
  <si>
    <t>Under Armour</t>
  </si>
  <si>
    <t xml:space="preserve">You are given a data set of sales over the period of January 1 - 30, 2021. You are preparing a report on our brands sold by Vendor 1 (vendor1_merchant_id corresponds with the ID column in Vendor 1). The goal of the presentation is to inform marketing of Vendor 1's popular brands and top buyers.  </t>
  </si>
  <si>
    <t>purchase_id</t>
  </si>
  <si>
    <t>vendor1_merchant_id</t>
  </si>
  <si>
    <t>sale_amount</t>
  </si>
  <si>
    <t>user_id</t>
  </si>
  <si>
    <t>Minimum_denomination</t>
  </si>
  <si>
    <t>Best_vendor</t>
  </si>
  <si>
    <t>Sum of sale_amount</t>
  </si>
  <si>
    <t>Grand Total</t>
  </si>
  <si>
    <t>dates</t>
  </si>
  <si>
    <t>Answered on Sales worksheet</t>
  </si>
  <si>
    <t>Task 1</t>
  </si>
  <si>
    <t>Task 2</t>
  </si>
  <si>
    <t>Task 3</t>
  </si>
  <si>
    <t>Task 4</t>
  </si>
  <si>
    <t>Task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</si>
</sst>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2F5496"/>
      <name val="Calibri"/>
      <family val="2"/>
      <scheme val="minor"/>
    </font>
    <font>
      <b/>
      <sz val="11"/>
      <color rgb="FF2F5496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1" xfId="0" applyFont="1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2" fontId="0" fillId="0" borderId="0" xfId="0" applyNumberFormat="1"/>
    <xf numFmtId="0" fontId="2" fillId="0" borderId="10" xfId="0" applyFont="1" applyBorder="1"/>
    <xf numFmtId="0" fontId="2" fillId="0" borderId="11" xfId="0" applyFont="1" applyBorder="1"/>
    <xf numFmtId="0" fontId="3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/>
    <xf numFmtId="0" fontId="3" fillId="0" borderId="16" xfId="0" applyFont="1" applyBorder="1"/>
    <xf numFmtId="0" fontId="0" fillId="0" borderId="17" xfId="0" applyBorder="1" applyAlignment="1">
      <alignment wrapText="1"/>
    </xf>
    <xf numFmtId="0" fontId="3" fillId="0" borderId="0" xfId="0" applyFont="1"/>
    <xf numFmtId="164" fontId="0" fillId="2" borderId="0" xfId="0" applyNumberFormat="1" applyFill="1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5" fillId="0" borderId="0" xfId="0" applyFont="1"/>
    <xf numFmtId="2" fontId="1" fillId="3" borderId="0" xfId="0" applyNumberFormat="1" applyFont="1" applyFill="1"/>
    <xf numFmtId="0" fontId="8" fillId="0" borderId="0" xfId="0" applyFont="1"/>
    <xf numFmtId="0" fontId="0" fillId="0" borderId="0" xfId="0" applyAlignment="1">
      <alignment horizontal="right"/>
    </xf>
    <xf numFmtId="0" fontId="0" fillId="0" borderId="0" xfId="0" pivotButton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13">
    <dxf>
      <alignment horizontal="center"/>
    </dxf>
    <dxf>
      <alignment horizontal="center"/>
    </dxf>
    <dxf>
      <alignment horizontal="right"/>
    </dxf>
    <dxf>
      <alignment horizontal="righ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 ANALYSIS &amp; VISUALIZATION FOR VENDOR COMPARISON .xlsx]Sales!PivotTable3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Top Buyers: Sales Amount by User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1.86111111111111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5.0925337632079971E-17"/>
              <c:y val="-1.8611111111111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4.722222222222222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5.0925337632079971E-17"/>
              <c:y val="-1.39814814814814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1.3981481481481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0185067526415994E-16"/>
              <c:y val="-1.39814814814814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9.351851851851852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1.39814814814814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0185067526415994E-16"/>
              <c:y val="-9.2592592592592588E-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2.7777777777778798E-3"/>
              <c:y val="-9.2592592592677467E-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Sales!$R$9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960-164D-86D5-E0E88C4B376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960-164D-86D5-E0E88C4B376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960-164D-86D5-E0E88C4B376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960-164D-86D5-E0E88C4B376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960-164D-86D5-E0E88C4B376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960-164D-86D5-E0E88C4B376A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960-164D-86D5-E0E88C4B376A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960-164D-86D5-E0E88C4B376A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960-164D-86D5-E0E88C4B376A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960-164D-86D5-E0E88C4B376A}"/>
              </c:ext>
            </c:extLst>
          </c:dPt>
          <c:dLbls>
            <c:dLbl>
              <c:idx val="0"/>
              <c:layout>
                <c:manualLayout>
                  <c:x val="0"/>
                  <c:y val="-1.861111111111113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960-164D-86D5-E0E88C4B376A}"/>
                </c:ext>
              </c:extLst>
            </c:dLbl>
            <c:dLbl>
              <c:idx val="1"/>
              <c:layout>
                <c:manualLayout>
                  <c:x val="-5.0925337632079971E-17"/>
                  <c:y val="-1.86111111111111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60-164D-86D5-E0E88C4B376A}"/>
                </c:ext>
              </c:extLst>
            </c:dLbl>
            <c:dLbl>
              <c:idx val="2"/>
              <c:layout>
                <c:manualLayout>
                  <c:x val="0"/>
                  <c:y val="-4.722222222222222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960-164D-86D5-E0E88C4B376A}"/>
                </c:ext>
              </c:extLst>
            </c:dLbl>
            <c:dLbl>
              <c:idx val="3"/>
              <c:layout>
                <c:manualLayout>
                  <c:x val="-5.0925337632079971E-17"/>
                  <c:y val="-1.39814814814814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960-164D-86D5-E0E88C4B376A}"/>
                </c:ext>
              </c:extLst>
            </c:dLbl>
            <c:dLbl>
              <c:idx val="4"/>
              <c:layout>
                <c:manualLayout>
                  <c:x val="0"/>
                  <c:y val="-1.39814814814815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960-164D-86D5-E0E88C4B376A}"/>
                </c:ext>
              </c:extLst>
            </c:dLbl>
            <c:dLbl>
              <c:idx val="5"/>
              <c:layout>
                <c:manualLayout>
                  <c:x val="-1.0185067526415994E-16"/>
                  <c:y val="-1.39814814814814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960-164D-86D5-E0E88C4B376A}"/>
                </c:ext>
              </c:extLst>
            </c:dLbl>
            <c:dLbl>
              <c:idx val="6"/>
              <c:layout>
                <c:manualLayout>
                  <c:x val="0"/>
                  <c:y val="-9.351851851851852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960-164D-86D5-E0E88C4B376A}"/>
                </c:ext>
              </c:extLst>
            </c:dLbl>
            <c:dLbl>
              <c:idx val="7"/>
              <c:layout>
                <c:manualLayout>
                  <c:x val="0"/>
                  <c:y val="-1.39814814814814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960-164D-86D5-E0E88C4B376A}"/>
                </c:ext>
              </c:extLst>
            </c:dLbl>
            <c:dLbl>
              <c:idx val="8"/>
              <c:layout>
                <c:manualLayout>
                  <c:x val="-1.0185067526415994E-16"/>
                  <c:y val="-9.2592592592592588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960-164D-86D5-E0E88C4B376A}"/>
                </c:ext>
              </c:extLst>
            </c:dLbl>
            <c:dLbl>
              <c:idx val="9"/>
              <c:layout>
                <c:manualLayout>
                  <c:x val="-2.7777777777778798E-3"/>
                  <c:y val="-9.2592592592677467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960-164D-86D5-E0E88C4B37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Sales!$Q$10:$Q$20</c:f>
              <c:strCache>
                <c:ptCount val="10"/>
                <c:pt idx="0">
                  <c:v>7</c:v>
                </c:pt>
                <c:pt idx="1">
                  <c:v>9</c:v>
                </c:pt>
                <c:pt idx="2">
                  <c:v>6</c:v>
                </c:pt>
                <c:pt idx="3">
                  <c:v>10</c:v>
                </c:pt>
                <c:pt idx="4">
                  <c:v>3</c:v>
                </c:pt>
                <c:pt idx="5">
                  <c:v>2</c:v>
                </c:pt>
                <c:pt idx="6">
                  <c:v>8</c:v>
                </c:pt>
                <c:pt idx="7">
                  <c:v>4</c:v>
                </c:pt>
                <c:pt idx="8">
                  <c:v>1</c:v>
                </c:pt>
                <c:pt idx="9">
                  <c:v>5</c:v>
                </c:pt>
              </c:strCache>
            </c:strRef>
          </c:cat>
          <c:val>
            <c:numRef>
              <c:f>Sales!$R$10:$R$20</c:f>
              <c:numCache>
                <c:formatCode>General</c:formatCode>
                <c:ptCount val="10"/>
                <c:pt idx="0">
                  <c:v>15770</c:v>
                </c:pt>
                <c:pt idx="1">
                  <c:v>15380</c:v>
                </c:pt>
                <c:pt idx="2">
                  <c:v>15120</c:v>
                </c:pt>
                <c:pt idx="3">
                  <c:v>14230</c:v>
                </c:pt>
                <c:pt idx="4">
                  <c:v>13720</c:v>
                </c:pt>
                <c:pt idx="5">
                  <c:v>13545</c:v>
                </c:pt>
                <c:pt idx="6">
                  <c:v>13405</c:v>
                </c:pt>
                <c:pt idx="7">
                  <c:v>12050</c:v>
                </c:pt>
                <c:pt idx="8">
                  <c:v>10450</c:v>
                </c:pt>
                <c:pt idx="9">
                  <c:v>9860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60-164D-86D5-E0E88C4B37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9080592"/>
        <c:axId val="690562079"/>
      </c:barChart>
      <c:catAx>
        <c:axId val="5090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2079"/>
        <c:crosses val="autoZero"/>
        <c:auto val="1"/>
        <c:lblAlgn val="ctr"/>
        <c:lblOffset val="100"/>
        <c:noMultiLvlLbl val="0"/>
      </c:catAx>
      <c:valAx>
        <c:axId val="69056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08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effectLst/>
              </a:rPr>
              <a:t>Top</a:t>
            </a:r>
            <a:r>
              <a:rPr lang="en-US" b="1" i="0" baseline="0">
                <a:effectLst/>
              </a:rPr>
              <a:t>-</a:t>
            </a:r>
            <a:r>
              <a:rPr lang="en-US" b="1" i="0">
                <a:effectLst/>
              </a:rPr>
              <a:t>Selling Brands: Sales Amount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9782163463607364E-17"/>
              <c:y val="-2.32174103237095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1.23363225430155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2.1580791260561207E-3"/>
              <c:y val="-1.45191746864976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1.21354622338875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7.9128653854429455E-17"/>
              <c:y val="-1.49052201808108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2.1580791260561207E-3"/>
              <c:y val="-1.17731116943715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1.30457130358705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7.9128653854429455E-17"/>
              <c:y val="-1.02128900554098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7.379702537182937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1.280621172353455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9782163463607364E-17"/>
              <c:y val="-2.32174103237095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1.23363225430155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2.1580791260561207E-3"/>
              <c:y val="-1.45191746864976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1.21354622338875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7.9128653854429455E-17"/>
              <c:y val="-1.49052201808108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2.1580791260561207E-3"/>
              <c:y val="-1.17731116943715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1.30457130358705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7.9128653854429455E-17"/>
              <c:y val="-1.02128900554098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-7.379702537182937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1.280621172353455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layout>
            <c:manualLayout>
              <c:x val="-1.9782163463607364E-17"/>
              <c:y val="-2.32174103237095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layout>
            <c:manualLayout>
              <c:x val="0"/>
              <c:y val="-1.23363225430155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layout>
            <c:manualLayout>
              <c:x val="-2.1580791260561207E-3"/>
              <c:y val="-1.45191746864976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layout>
            <c:manualLayout>
              <c:x val="0"/>
              <c:y val="-1.21354622338875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layout>
            <c:manualLayout>
              <c:x val="-7.9128653854429455E-17"/>
              <c:y val="-1.49052201808108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layout>
            <c:manualLayout>
              <c:x val="-2.1580791260561207E-3"/>
              <c:y val="-1.17731116943715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layout>
            <c:manualLayout>
              <c:x val="0"/>
              <c:y val="-1.30457130358705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layout>
            <c:manualLayout>
              <c:x val="-7.9128653854429455E-17"/>
              <c:y val="-1.02128900554098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layout>
            <c:manualLayout>
              <c:x val="0"/>
              <c:y val="-7.379702537182937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layout>
            <c:manualLayout>
              <c:x val="0"/>
              <c:y val="1.280621172353455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9782163463607364E-17"/>
                  <c:y val="-2.321741032370955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538-1047-8ADC-1693408C9243}"/>
                </c:ext>
              </c:extLst>
            </c:dLbl>
            <c:dLbl>
              <c:idx val="1"/>
              <c:layout>
                <c:manualLayout>
                  <c:x val="0"/>
                  <c:y val="-1.23363225430155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38-1047-8ADC-1693408C9243}"/>
                </c:ext>
              </c:extLst>
            </c:dLbl>
            <c:dLbl>
              <c:idx val="2"/>
              <c:layout>
                <c:manualLayout>
                  <c:x val="-2.1580791260561207E-3"/>
                  <c:y val="-1.45191746864976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38-1047-8ADC-1693408C9243}"/>
                </c:ext>
              </c:extLst>
            </c:dLbl>
            <c:dLbl>
              <c:idx val="3"/>
              <c:layout>
                <c:manualLayout>
                  <c:x val="0"/>
                  <c:y val="-1.21354622338875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38-1047-8ADC-1693408C9243}"/>
                </c:ext>
              </c:extLst>
            </c:dLbl>
            <c:dLbl>
              <c:idx val="4"/>
              <c:layout>
                <c:manualLayout>
                  <c:x val="-7.9128653854429455E-17"/>
                  <c:y val="-1.49052201808108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538-1047-8ADC-1693408C9243}"/>
                </c:ext>
              </c:extLst>
            </c:dLbl>
            <c:dLbl>
              <c:idx val="5"/>
              <c:layout>
                <c:manualLayout>
                  <c:x val="-2.1580791260561207E-3"/>
                  <c:y val="-1.17731116943715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38-1047-8ADC-1693408C9243}"/>
                </c:ext>
              </c:extLst>
            </c:dLbl>
            <c:dLbl>
              <c:idx val="6"/>
              <c:layout>
                <c:manualLayout>
                  <c:x val="0"/>
                  <c:y val="-1.30457130358705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538-1047-8ADC-1693408C9243}"/>
                </c:ext>
              </c:extLst>
            </c:dLbl>
            <c:dLbl>
              <c:idx val="7"/>
              <c:layout>
                <c:manualLayout>
                  <c:x val="-7.9128653854429455E-17"/>
                  <c:y val="-1.0212890055409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538-1047-8ADC-1693408C9243}"/>
                </c:ext>
              </c:extLst>
            </c:dLbl>
            <c:dLbl>
              <c:idx val="8"/>
              <c:layout>
                <c:manualLayout>
                  <c:x val="0"/>
                  <c:y val="-7.379702537182937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538-1047-8ADC-1693408C9243}"/>
                </c:ext>
              </c:extLst>
            </c:dLbl>
            <c:dLbl>
              <c:idx val="9"/>
              <c:layout>
                <c:manualLayout>
                  <c:x val="0"/>
                  <c:y val="1.280621172353455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538-1047-8ADC-1693408C92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GameStop®</c:v>
              </c:pt>
              <c:pt idx="1">
                <c:v>Bed Bath &amp; Beyond</c:v>
              </c:pt>
              <c:pt idx="2">
                <c:v>Cold Stone Creamery</c:v>
              </c:pt>
              <c:pt idx="3">
                <c:v>Buffalo Wild Wings®</c:v>
              </c:pt>
              <c:pt idx="4">
                <c:v>Lobster Gram®</c:v>
              </c:pt>
              <c:pt idx="5">
                <c:v>Nexon Karma Koin</c:v>
              </c:pt>
              <c:pt idx="6">
                <c:v>Holland America Line</c:v>
              </c:pt>
              <c:pt idx="7">
                <c:v>Amtrak</c:v>
              </c:pt>
              <c:pt idx="8">
                <c:v>AMC Theatres</c:v>
              </c:pt>
              <c:pt idx="9">
                <c:v>Christmas Tree Shops</c:v>
              </c:pt>
            </c:strLit>
          </c:cat>
          <c:val>
            <c:numLit>
              <c:formatCode>General</c:formatCode>
              <c:ptCount val="10"/>
              <c:pt idx="0">
                <c:v>21685</c:v>
              </c:pt>
              <c:pt idx="1">
                <c:v>3505</c:v>
              </c:pt>
              <c:pt idx="2">
                <c:v>3050</c:v>
              </c:pt>
              <c:pt idx="3">
                <c:v>2900</c:v>
              </c:pt>
              <c:pt idx="4">
                <c:v>2715</c:v>
              </c:pt>
              <c:pt idx="5">
                <c:v>2615</c:v>
              </c:pt>
              <c:pt idx="6">
                <c:v>2530</c:v>
              </c:pt>
              <c:pt idx="7">
                <c:v>2410</c:v>
              </c:pt>
              <c:pt idx="8">
                <c:v>2290</c:v>
              </c:pt>
              <c:pt idx="9">
                <c:v>2250</c:v>
              </c:pt>
            </c:numLit>
          </c:val>
          <c:extLst>
            <c:ext xmlns:c16="http://schemas.microsoft.com/office/drawing/2014/chart" uri="{C3380CC4-5D6E-409C-BE32-E72D297353CC}">
              <c16:uniqueId val="{0000000A-6538-1047-8ADC-1693408C92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64624623"/>
        <c:axId val="1364809839"/>
      </c:barChart>
      <c:catAx>
        <c:axId val="1364624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809839"/>
        <c:crosses val="autoZero"/>
        <c:auto val="1"/>
        <c:lblAlgn val="ctr"/>
        <c:lblOffset val="100"/>
        <c:noMultiLvlLbl val="0"/>
      </c:catAx>
      <c:valAx>
        <c:axId val="136480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Sale amount</a:t>
                </a:r>
              </a:p>
            </c:rich>
          </c:tx>
          <c:layout>
            <c:manualLayout>
              <c:xMode val="edge"/>
              <c:yMode val="edge"/>
              <c:x val="1.5106553882392845E-2"/>
              <c:y val="0.24780365995917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62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29534</xdr:colOff>
      <xdr:row>7</xdr:row>
      <xdr:rowOff>178246</xdr:rowOff>
    </xdr:from>
    <xdr:to>
      <xdr:col>23</xdr:col>
      <xdr:colOff>1078023</xdr:colOff>
      <xdr:row>24</xdr:row>
      <xdr:rowOff>44303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A285541-F530-7613-8174-F6582F0D8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555806</xdr:colOff>
      <xdr:row>8</xdr:row>
      <xdr:rowOff>-1</xdr:rowOff>
    </xdr:from>
    <xdr:to>
      <xdr:col>15</xdr:col>
      <xdr:colOff>555806</xdr:colOff>
      <xdr:row>24</xdr:row>
      <xdr:rowOff>69021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109955-F285-9040-8C64-77388F74C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40.926799652778" createdVersion="8" refreshedVersion="8" minRefreshableVersion="3" recordCount="518" xr:uid="{596B7229-61D2-484E-B9BF-BF5634C758BD}">
  <cacheSource type="worksheet">
    <worksheetSource ref="A4:E522" sheet="Sales"/>
  </cacheSource>
  <cacheFields count="5">
    <cacheField name="purchase_id" numFmtId="0">
      <sharedItems containsSemiMixedTypes="0" containsString="0" containsNumber="1" containsInteger="1" minValue="1" maxValue="518"/>
    </cacheField>
    <cacheField name="vendor1_merchant_id" numFmtId="0">
      <sharedItems containsSemiMixedTypes="0" containsString="0" containsNumber="1" containsInteger="1" minValue="1" maxValue="90" count="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2"/>
        <n v="73"/>
        <n v="74"/>
        <n v="75"/>
        <n v="77"/>
        <n v="78"/>
        <n v="79"/>
        <n v="80"/>
        <n v="81"/>
        <n v="82"/>
        <n v="84"/>
        <n v="85"/>
        <n v="86"/>
        <n v="87"/>
        <n v="88"/>
        <n v="89"/>
        <n v="90"/>
      </sharedItems>
    </cacheField>
    <cacheField name="sale_amount" numFmtId="0">
      <sharedItems containsSemiMixedTypes="0" containsString="0" containsNumber="1" containsInteger="1" minValue="10" maxValue="500" count="99">
        <n v="170"/>
        <n v="315"/>
        <n v="380"/>
        <n v="255"/>
        <n v="365"/>
        <n v="305"/>
        <n v="145"/>
        <n v="140"/>
        <n v="130"/>
        <n v="175"/>
        <n v="95"/>
        <n v="200"/>
        <n v="490"/>
        <n v="40"/>
        <n v="360"/>
        <n v="85"/>
        <n v="400"/>
        <n v="430"/>
        <n v="190"/>
        <n v="375"/>
        <n v="460"/>
        <n v="265"/>
        <n v="425"/>
        <n v="205"/>
        <n v="15"/>
        <n v="240"/>
        <n v="385"/>
        <n v="455"/>
        <n v="415"/>
        <n v="355"/>
        <n v="30"/>
        <n v="180"/>
        <n v="220"/>
        <n v="50"/>
        <n v="235"/>
        <n v="465"/>
        <n v="435"/>
        <n v="165"/>
        <n v="405"/>
        <n v="70"/>
        <n v="270"/>
        <n v="105"/>
        <n v="470"/>
        <n v="110"/>
        <n v="495"/>
        <n v="90"/>
        <n v="300"/>
        <n v="445"/>
        <n v="485"/>
        <n v="395"/>
        <n v="125"/>
        <n v="250"/>
        <n v="260"/>
        <n v="335"/>
        <n v="320"/>
        <n v="390"/>
        <n v="370"/>
        <n v="100"/>
        <n v="475"/>
        <n v="275"/>
        <n v="450"/>
        <n v="225"/>
        <n v="155"/>
        <n v="120"/>
        <n v="135"/>
        <n v="60"/>
        <n v="25"/>
        <n v="80"/>
        <n v="480"/>
        <n v="20"/>
        <n v="345"/>
        <n v="410"/>
        <n v="310"/>
        <n v="160"/>
        <n v="420"/>
        <n v="45"/>
        <n v="65"/>
        <n v="195"/>
        <n v="245"/>
        <n v="150"/>
        <n v="215"/>
        <n v="280"/>
        <n v="290"/>
        <n v="185"/>
        <n v="500"/>
        <n v="295"/>
        <n v="75"/>
        <n v="340"/>
        <n v="35"/>
        <n v="330"/>
        <n v="115"/>
        <n v="230"/>
        <n v="350"/>
        <n v="210"/>
        <n v="440"/>
        <n v="10"/>
        <n v="55"/>
        <n v="285"/>
        <n v="325"/>
      </sharedItems>
    </cacheField>
    <cacheField name="user_id" numFmtId="0">
      <sharedItems containsSemiMixedTypes="0" containsString="0" containsNumber="1" containsInteger="1" minValue="1" maxValue="10"/>
    </cacheField>
    <cacheField name="date" numFmtId="164">
      <sharedItems containsSemiMixedTypes="0" containsNonDate="0" containsDate="1" containsString="0" minDate="2012-01-01T00:00:00" maxDate="2012-01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40.933370833336" createdVersion="8" refreshedVersion="8" minRefreshableVersion="3" recordCount="518" xr:uid="{B61B5E78-FBF7-D049-9A4E-27D7EF4C1152}">
  <cacheSource type="worksheet">
    <worksheetSource ref="C4:D522" sheet="Sales"/>
  </cacheSource>
  <cacheFields count="2">
    <cacheField name="sale_amount" numFmtId="0">
      <sharedItems containsSemiMixedTypes="0" containsString="0" containsNumber="1" containsInteger="1" minValue="10" maxValue="500"/>
    </cacheField>
    <cacheField name="user_id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8">
  <r>
    <n v="168"/>
    <x v="0"/>
    <x v="0"/>
    <n v="8"/>
    <d v="2012-01-12T00:00:00"/>
  </r>
  <r>
    <n v="222"/>
    <x v="0"/>
    <x v="1"/>
    <n v="5"/>
    <d v="2012-01-15T00:00:00"/>
  </r>
  <r>
    <n v="376"/>
    <x v="0"/>
    <x v="2"/>
    <n v="5"/>
    <d v="2012-01-23T00:00:00"/>
  </r>
  <r>
    <n v="1"/>
    <x v="1"/>
    <x v="3"/>
    <n v="2"/>
    <d v="2012-01-01T00:00:00"/>
  </r>
  <r>
    <n v="132"/>
    <x v="1"/>
    <x v="4"/>
    <n v="4"/>
    <d v="2012-01-10T00:00:00"/>
  </r>
  <r>
    <n v="133"/>
    <x v="1"/>
    <x v="5"/>
    <n v="6"/>
    <d v="2012-01-10T00:00:00"/>
  </r>
  <r>
    <n v="151"/>
    <x v="1"/>
    <x v="6"/>
    <n v="1"/>
    <d v="2012-01-11T00:00:00"/>
  </r>
  <r>
    <n v="223"/>
    <x v="1"/>
    <x v="7"/>
    <n v="10"/>
    <d v="2012-01-15T00:00:00"/>
  </r>
  <r>
    <n v="421"/>
    <x v="1"/>
    <x v="8"/>
    <n v="4"/>
    <d v="2012-01-26T00:00:00"/>
  </r>
  <r>
    <n v="104"/>
    <x v="2"/>
    <x v="7"/>
    <n v="5"/>
    <d v="2012-01-08T00:00:00"/>
  </r>
  <r>
    <n v="238"/>
    <x v="2"/>
    <x v="9"/>
    <n v="7"/>
    <d v="2012-01-16T00:00:00"/>
  </r>
  <r>
    <n v="239"/>
    <x v="2"/>
    <x v="10"/>
    <n v="2"/>
    <d v="2012-01-16T00:00:00"/>
  </r>
  <r>
    <n v="272"/>
    <x v="2"/>
    <x v="11"/>
    <n v="1"/>
    <d v="2012-01-18T00:00:00"/>
  </r>
  <r>
    <n v="402"/>
    <x v="2"/>
    <x v="4"/>
    <n v="2"/>
    <d v="2012-01-25T00:00:00"/>
  </r>
  <r>
    <n v="435"/>
    <x v="2"/>
    <x v="12"/>
    <n v="1"/>
    <d v="2012-01-27T00:00:00"/>
  </r>
  <r>
    <n v="457"/>
    <x v="2"/>
    <x v="13"/>
    <n v="1"/>
    <d v="2012-01-28T00:00:00"/>
  </r>
  <r>
    <n v="254"/>
    <x v="3"/>
    <x v="14"/>
    <n v="1"/>
    <d v="2012-01-17T00:00:00"/>
  </r>
  <r>
    <n v="335"/>
    <x v="3"/>
    <x v="15"/>
    <n v="6"/>
    <d v="2012-01-21T00:00:00"/>
  </r>
  <r>
    <n v="387"/>
    <x v="3"/>
    <x v="16"/>
    <n v="10"/>
    <d v="2012-01-24T00:00:00"/>
  </r>
  <r>
    <n v="403"/>
    <x v="3"/>
    <x v="17"/>
    <n v="10"/>
    <d v="2012-01-25T00:00:00"/>
  </r>
  <r>
    <n v="49"/>
    <x v="4"/>
    <x v="18"/>
    <n v="9"/>
    <d v="2012-01-04T00:00:00"/>
  </r>
  <r>
    <n v="64"/>
    <x v="4"/>
    <x v="19"/>
    <n v="9"/>
    <d v="2012-01-05T00:00:00"/>
  </r>
  <r>
    <n v="77"/>
    <x v="4"/>
    <x v="20"/>
    <n v="3"/>
    <d v="2012-01-06T00:00:00"/>
  </r>
  <r>
    <n v="105"/>
    <x v="4"/>
    <x v="21"/>
    <n v="4"/>
    <d v="2012-01-08T00:00:00"/>
  </r>
  <r>
    <n v="106"/>
    <x v="4"/>
    <x v="13"/>
    <n v="9"/>
    <d v="2012-01-08T00:00:00"/>
  </r>
  <r>
    <n v="169"/>
    <x v="4"/>
    <x v="7"/>
    <n v="1"/>
    <d v="2012-01-12T00:00:00"/>
  </r>
  <r>
    <n v="273"/>
    <x v="4"/>
    <x v="22"/>
    <n v="6"/>
    <d v="2012-01-18T00:00:00"/>
  </r>
  <r>
    <n v="357"/>
    <x v="4"/>
    <x v="9"/>
    <n v="6"/>
    <d v="2012-01-22T00:00:00"/>
  </r>
  <r>
    <n v="404"/>
    <x v="4"/>
    <x v="23"/>
    <n v="6"/>
    <d v="2012-01-25T00:00:00"/>
  </r>
  <r>
    <n v="458"/>
    <x v="4"/>
    <x v="24"/>
    <n v="7"/>
    <d v="2012-01-28T00:00:00"/>
  </r>
  <r>
    <n v="15"/>
    <x v="5"/>
    <x v="25"/>
    <n v="4"/>
    <d v="2012-01-02T00:00:00"/>
  </r>
  <r>
    <n v="16"/>
    <x v="5"/>
    <x v="26"/>
    <n v="3"/>
    <d v="2012-01-02T00:00:00"/>
  </r>
  <r>
    <n v="201"/>
    <x v="5"/>
    <x v="12"/>
    <n v="5"/>
    <d v="2012-01-14T00:00:00"/>
  </r>
  <r>
    <n v="308"/>
    <x v="5"/>
    <x v="3"/>
    <n v="4"/>
    <d v="2012-01-20T00:00:00"/>
  </r>
  <r>
    <n v="422"/>
    <x v="5"/>
    <x v="0"/>
    <n v="5"/>
    <d v="2012-01-26T00:00:00"/>
  </r>
  <r>
    <n v="459"/>
    <x v="5"/>
    <x v="27"/>
    <n v="3"/>
    <d v="2012-01-28T00:00:00"/>
  </r>
  <r>
    <n v="480"/>
    <x v="5"/>
    <x v="28"/>
    <n v="9"/>
    <d v="2012-01-29T00:00:00"/>
  </r>
  <r>
    <n v="255"/>
    <x v="6"/>
    <x v="29"/>
    <n v="10"/>
    <d v="2012-01-17T00:00:00"/>
  </r>
  <r>
    <n v="460"/>
    <x v="6"/>
    <x v="29"/>
    <n v="8"/>
    <d v="2012-01-28T00:00:00"/>
  </r>
  <r>
    <n v="461"/>
    <x v="6"/>
    <x v="30"/>
    <n v="10"/>
    <d v="2012-01-28T00:00:00"/>
  </r>
  <r>
    <n v="170"/>
    <x v="7"/>
    <x v="31"/>
    <n v="2"/>
    <d v="2012-01-12T00:00:00"/>
  </r>
  <r>
    <n v="336"/>
    <x v="7"/>
    <x v="14"/>
    <n v="2"/>
    <d v="2012-01-21T00:00:00"/>
  </r>
  <r>
    <n v="500"/>
    <x v="7"/>
    <x v="32"/>
    <n v="2"/>
    <d v="2012-01-30T00:00:00"/>
  </r>
  <r>
    <n v="289"/>
    <x v="8"/>
    <x v="33"/>
    <n v="7"/>
    <d v="2012-01-19T00:00:00"/>
  </r>
  <r>
    <n v="337"/>
    <x v="8"/>
    <x v="34"/>
    <n v="2"/>
    <d v="2012-01-21T00:00:00"/>
  </r>
  <r>
    <n v="50"/>
    <x v="9"/>
    <x v="35"/>
    <n v="8"/>
    <d v="2012-01-04T00:00:00"/>
  </r>
  <r>
    <n v="134"/>
    <x v="9"/>
    <x v="14"/>
    <n v="10"/>
    <d v="2012-01-10T00:00:00"/>
  </r>
  <r>
    <n v="358"/>
    <x v="9"/>
    <x v="6"/>
    <n v="6"/>
    <d v="2012-01-22T00:00:00"/>
  </r>
  <r>
    <n v="462"/>
    <x v="9"/>
    <x v="36"/>
    <n v="1"/>
    <d v="2012-01-28T00:00:00"/>
  </r>
  <r>
    <n v="202"/>
    <x v="10"/>
    <x v="37"/>
    <n v="6"/>
    <d v="2012-01-14T00:00:00"/>
  </r>
  <r>
    <n v="359"/>
    <x v="10"/>
    <x v="38"/>
    <n v="7"/>
    <d v="2012-01-22T00:00:00"/>
  </r>
  <r>
    <n v="481"/>
    <x v="10"/>
    <x v="38"/>
    <n v="2"/>
    <d v="2012-01-29T00:00:00"/>
  </r>
  <r>
    <n v="2"/>
    <x v="11"/>
    <x v="39"/>
    <n v="10"/>
    <d v="2012-01-01T00:00:00"/>
  </r>
  <r>
    <n v="3"/>
    <x v="11"/>
    <x v="40"/>
    <n v="9"/>
    <d v="2012-01-01T00:00:00"/>
  </r>
  <r>
    <n v="37"/>
    <x v="11"/>
    <x v="41"/>
    <n v="7"/>
    <d v="2012-01-03T00:00:00"/>
  </r>
  <r>
    <n v="51"/>
    <x v="11"/>
    <x v="27"/>
    <n v="9"/>
    <d v="2012-01-04T00:00:00"/>
  </r>
  <r>
    <n v="107"/>
    <x v="11"/>
    <x v="42"/>
    <n v="2"/>
    <d v="2012-01-08T00:00:00"/>
  </r>
  <r>
    <n v="116"/>
    <x v="11"/>
    <x v="43"/>
    <n v="4"/>
    <d v="2012-01-09T00:00:00"/>
  </r>
  <r>
    <n v="171"/>
    <x v="11"/>
    <x v="44"/>
    <n v="5"/>
    <d v="2012-01-12T00:00:00"/>
  </r>
  <r>
    <n v="274"/>
    <x v="11"/>
    <x v="4"/>
    <n v="4"/>
    <d v="2012-01-18T00:00:00"/>
  </r>
  <r>
    <n v="338"/>
    <x v="11"/>
    <x v="45"/>
    <n v="9"/>
    <d v="2012-01-21T00:00:00"/>
  </r>
  <r>
    <n v="339"/>
    <x v="11"/>
    <x v="29"/>
    <n v="7"/>
    <d v="2012-01-21T00:00:00"/>
  </r>
  <r>
    <n v="405"/>
    <x v="11"/>
    <x v="2"/>
    <n v="3"/>
    <d v="2012-01-25T00:00:00"/>
  </r>
  <r>
    <n v="436"/>
    <x v="11"/>
    <x v="13"/>
    <n v="10"/>
    <d v="2012-01-27T00:00:00"/>
  </r>
  <r>
    <n v="482"/>
    <x v="11"/>
    <x v="46"/>
    <n v="2"/>
    <d v="2012-01-29T00:00:00"/>
  </r>
  <r>
    <n v="4"/>
    <x v="12"/>
    <x v="18"/>
    <n v="1"/>
    <d v="2012-01-01T00:00:00"/>
  </r>
  <r>
    <n v="38"/>
    <x v="12"/>
    <x v="37"/>
    <n v="8"/>
    <d v="2012-01-03T00:00:00"/>
  </r>
  <r>
    <n v="290"/>
    <x v="12"/>
    <x v="30"/>
    <n v="2"/>
    <d v="2012-01-19T00:00:00"/>
  </r>
  <r>
    <n v="360"/>
    <x v="12"/>
    <x v="35"/>
    <n v="8"/>
    <d v="2012-01-22T00:00:00"/>
  </r>
  <r>
    <n v="437"/>
    <x v="12"/>
    <x v="27"/>
    <n v="6"/>
    <d v="2012-01-27T00:00:00"/>
  </r>
  <r>
    <n v="438"/>
    <x v="12"/>
    <x v="47"/>
    <n v="2"/>
    <d v="2012-01-27T00:00:00"/>
  </r>
  <r>
    <n v="65"/>
    <x v="13"/>
    <x v="48"/>
    <n v="8"/>
    <d v="2012-01-05T00:00:00"/>
  </r>
  <r>
    <n v="291"/>
    <x v="13"/>
    <x v="1"/>
    <n v="2"/>
    <d v="2012-01-19T00:00:00"/>
  </r>
  <r>
    <n v="309"/>
    <x v="13"/>
    <x v="47"/>
    <n v="4"/>
    <d v="2012-01-20T00:00:00"/>
  </r>
  <r>
    <n v="39"/>
    <x v="14"/>
    <x v="6"/>
    <n v="7"/>
    <d v="2012-01-03T00:00:00"/>
  </r>
  <r>
    <n v="52"/>
    <x v="14"/>
    <x v="49"/>
    <n v="10"/>
    <d v="2012-01-04T00:00:00"/>
  </r>
  <r>
    <n v="78"/>
    <x v="14"/>
    <x v="50"/>
    <n v="5"/>
    <d v="2012-01-06T00:00:00"/>
  </r>
  <r>
    <n v="423"/>
    <x v="14"/>
    <x v="51"/>
    <n v="3"/>
    <d v="2012-01-26T00:00:00"/>
  </r>
  <r>
    <n v="5"/>
    <x v="15"/>
    <x v="52"/>
    <n v="2"/>
    <d v="2012-01-01T00:00:00"/>
  </r>
  <r>
    <n v="40"/>
    <x v="15"/>
    <x v="53"/>
    <n v="9"/>
    <d v="2012-01-03T00:00:00"/>
  </r>
  <r>
    <n v="79"/>
    <x v="15"/>
    <x v="54"/>
    <n v="4"/>
    <d v="2012-01-06T00:00:00"/>
  </r>
  <r>
    <n v="152"/>
    <x v="15"/>
    <x v="3"/>
    <n v="4"/>
    <d v="2012-01-11T00:00:00"/>
  </r>
  <r>
    <n v="256"/>
    <x v="15"/>
    <x v="55"/>
    <n v="9"/>
    <d v="2012-01-17T00:00:00"/>
  </r>
  <r>
    <n v="275"/>
    <x v="15"/>
    <x v="56"/>
    <n v="1"/>
    <d v="2012-01-18T00:00:00"/>
  </r>
  <r>
    <n v="340"/>
    <x v="15"/>
    <x v="48"/>
    <n v="6"/>
    <d v="2012-01-21T00:00:00"/>
  </r>
  <r>
    <n v="501"/>
    <x v="15"/>
    <x v="48"/>
    <n v="8"/>
    <d v="2012-01-30T00:00:00"/>
  </r>
  <r>
    <n v="53"/>
    <x v="16"/>
    <x v="20"/>
    <n v="4"/>
    <d v="2012-01-04T00:00:00"/>
  </r>
  <r>
    <n v="135"/>
    <x v="16"/>
    <x v="57"/>
    <n v="5"/>
    <d v="2012-01-10T00:00:00"/>
  </r>
  <r>
    <n v="377"/>
    <x v="16"/>
    <x v="58"/>
    <n v="1"/>
    <d v="2012-01-23T00:00:00"/>
  </r>
  <r>
    <n v="406"/>
    <x v="16"/>
    <x v="55"/>
    <n v="6"/>
    <d v="2012-01-25T00:00:00"/>
  </r>
  <r>
    <n v="424"/>
    <x v="16"/>
    <x v="0"/>
    <n v="4"/>
    <d v="2012-01-26T00:00:00"/>
  </r>
  <r>
    <n v="463"/>
    <x v="16"/>
    <x v="21"/>
    <n v="7"/>
    <d v="2012-01-28T00:00:00"/>
  </r>
  <r>
    <n v="17"/>
    <x v="17"/>
    <x v="9"/>
    <n v="2"/>
    <d v="2012-01-02T00:00:00"/>
  </r>
  <r>
    <n v="172"/>
    <x v="17"/>
    <x v="6"/>
    <n v="10"/>
    <d v="2012-01-12T00:00:00"/>
  </r>
  <r>
    <n v="240"/>
    <x v="17"/>
    <x v="34"/>
    <n v="5"/>
    <d v="2012-01-16T00:00:00"/>
  </r>
  <r>
    <n v="257"/>
    <x v="17"/>
    <x v="9"/>
    <n v="4"/>
    <d v="2012-01-17T00:00:00"/>
  </r>
  <r>
    <n v="407"/>
    <x v="17"/>
    <x v="59"/>
    <n v="10"/>
    <d v="2012-01-25T00:00:00"/>
  </r>
  <r>
    <n v="117"/>
    <x v="18"/>
    <x v="57"/>
    <n v="10"/>
    <d v="2012-01-09T00:00:00"/>
  </r>
  <r>
    <n v="241"/>
    <x v="18"/>
    <x v="24"/>
    <n v="9"/>
    <d v="2012-01-16T00:00:00"/>
  </r>
  <r>
    <n v="388"/>
    <x v="18"/>
    <x v="60"/>
    <n v="8"/>
    <d v="2012-01-24T00:00:00"/>
  </r>
  <r>
    <n v="54"/>
    <x v="19"/>
    <x v="4"/>
    <n v="9"/>
    <d v="2012-01-04T00:00:00"/>
  </r>
  <r>
    <n v="80"/>
    <x v="19"/>
    <x v="40"/>
    <n v="9"/>
    <d v="2012-01-06T00:00:00"/>
  </r>
  <r>
    <n v="93"/>
    <x v="19"/>
    <x v="5"/>
    <n v="6"/>
    <d v="2012-01-07T00:00:00"/>
  </r>
  <r>
    <n v="153"/>
    <x v="19"/>
    <x v="2"/>
    <n v="7"/>
    <d v="2012-01-11T00:00:00"/>
  </r>
  <r>
    <n v="242"/>
    <x v="19"/>
    <x v="61"/>
    <n v="4"/>
    <d v="2012-01-16T00:00:00"/>
  </r>
  <r>
    <n v="243"/>
    <x v="19"/>
    <x v="39"/>
    <n v="1"/>
    <d v="2012-01-16T00:00:00"/>
  </r>
  <r>
    <n v="310"/>
    <x v="19"/>
    <x v="51"/>
    <n v="6"/>
    <d v="2012-01-20T00:00:00"/>
  </r>
  <r>
    <n v="361"/>
    <x v="19"/>
    <x v="62"/>
    <n v="5"/>
    <d v="2012-01-22T00:00:00"/>
  </r>
  <r>
    <n v="439"/>
    <x v="19"/>
    <x v="63"/>
    <n v="4"/>
    <d v="2012-01-27T00:00:00"/>
  </r>
  <r>
    <n v="118"/>
    <x v="20"/>
    <x v="30"/>
    <n v="9"/>
    <d v="2012-01-09T00:00:00"/>
  </r>
  <r>
    <n v="191"/>
    <x v="20"/>
    <x v="49"/>
    <n v="6"/>
    <d v="2012-01-13T00:00:00"/>
  </r>
  <r>
    <n v="378"/>
    <x v="20"/>
    <x v="64"/>
    <n v="3"/>
    <d v="2012-01-23T00:00:00"/>
  </r>
  <r>
    <n v="483"/>
    <x v="20"/>
    <x v="21"/>
    <n v="3"/>
    <d v="2012-01-29T00:00:00"/>
  </r>
  <r>
    <n v="484"/>
    <x v="20"/>
    <x v="26"/>
    <n v="3"/>
    <d v="2012-01-29T00:00:00"/>
  </r>
  <r>
    <n v="408"/>
    <x v="21"/>
    <x v="7"/>
    <n v="6"/>
    <d v="2012-01-25T00:00:00"/>
  </r>
  <r>
    <n v="464"/>
    <x v="21"/>
    <x v="39"/>
    <n v="8"/>
    <d v="2012-01-28T00:00:00"/>
  </r>
  <r>
    <n v="6"/>
    <x v="22"/>
    <x v="6"/>
    <n v="6"/>
    <d v="2012-01-01T00:00:00"/>
  </r>
  <r>
    <n v="119"/>
    <x v="22"/>
    <x v="33"/>
    <n v="2"/>
    <d v="2012-01-09T00:00:00"/>
  </r>
  <r>
    <n v="173"/>
    <x v="22"/>
    <x v="54"/>
    <n v="7"/>
    <d v="2012-01-12T00:00:00"/>
  </r>
  <r>
    <n v="224"/>
    <x v="22"/>
    <x v="56"/>
    <n v="10"/>
    <d v="2012-01-15T00:00:00"/>
  </r>
  <r>
    <n v="225"/>
    <x v="22"/>
    <x v="4"/>
    <n v="6"/>
    <d v="2012-01-15T00:00:00"/>
  </r>
  <r>
    <n v="276"/>
    <x v="22"/>
    <x v="33"/>
    <n v="6"/>
    <d v="2012-01-18T00:00:00"/>
  </r>
  <r>
    <n v="389"/>
    <x v="22"/>
    <x v="12"/>
    <n v="6"/>
    <d v="2012-01-24T00:00:00"/>
  </r>
  <r>
    <n v="425"/>
    <x v="22"/>
    <x v="54"/>
    <n v="7"/>
    <d v="2012-01-26T00:00:00"/>
  </r>
  <r>
    <n v="440"/>
    <x v="22"/>
    <x v="45"/>
    <n v="6"/>
    <d v="2012-01-27T00:00:00"/>
  </r>
  <r>
    <n v="258"/>
    <x v="23"/>
    <x v="24"/>
    <n v="7"/>
    <d v="2012-01-17T00:00:00"/>
  </r>
  <r>
    <n v="311"/>
    <x v="23"/>
    <x v="26"/>
    <n v="5"/>
    <d v="2012-01-20T00:00:00"/>
  </r>
  <r>
    <n v="341"/>
    <x v="23"/>
    <x v="19"/>
    <n v="10"/>
    <d v="2012-01-21T00:00:00"/>
  </r>
  <r>
    <n v="81"/>
    <x v="24"/>
    <x v="35"/>
    <n v="9"/>
    <d v="2012-01-06T00:00:00"/>
  </r>
  <r>
    <n v="120"/>
    <x v="24"/>
    <x v="32"/>
    <n v="3"/>
    <d v="2012-01-09T00:00:00"/>
  </r>
  <r>
    <n v="121"/>
    <x v="24"/>
    <x v="1"/>
    <n v="4"/>
    <d v="2012-01-09T00:00:00"/>
  </r>
  <r>
    <n v="174"/>
    <x v="24"/>
    <x v="65"/>
    <n v="7"/>
    <d v="2012-01-12T00:00:00"/>
  </r>
  <r>
    <n v="226"/>
    <x v="24"/>
    <x v="57"/>
    <n v="6"/>
    <d v="2012-01-15T00:00:00"/>
  </r>
  <r>
    <n v="441"/>
    <x v="24"/>
    <x v="66"/>
    <n v="5"/>
    <d v="2012-01-27T00:00:00"/>
  </r>
  <r>
    <n v="485"/>
    <x v="24"/>
    <x v="59"/>
    <n v="10"/>
    <d v="2012-01-29T00:00:00"/>
  </r>
  <r>
    <n v="502"/>
    <x v="24"/>
    <x v="47"/>
    <n v="9"/>
    <d v="2012-01-30T00:00:00"/>
  </r>
  <r>
    <n v="7"/>
    <x v="25"/>
    <x v="67"/>
    <n v="3"/>
    <d v="2012-01-01T00:00:00"/>
  </r>
  <r>
    <n v="55"/>
    <x v="25"/>
    <x v="33"/>
    <n v="5"/>
    <d v="2012-01-04T00:00:00"/>
  </r>
  <r>
    <n v="56"/>
    <x v="25"/>
    <x v="7"/>
    <n v="8"/>
    <d v="2012-01-04T00:00:00"/>
  </r>
  <r>
    <n v="136"/>
    <x v="25"/>
    <x v="14"/>
    <n v="7"/>
    <d v="2012-01-10T00:00:00"/>
  </r>
  <r>
    <n v="154"/>
    <x v="25"/>
    <x v="27"/>
    <n v="10"/>
    <d v="2012-01-11T00:00:00"/>
  </r>
  <r>
    <n v="312"/>
    <x v="25"/>
    <x v="6"/>
    <n v="8"/>
    <d v="2012-01-20T00:00:00"/>
  </r>
  <r>
    <n v="362"/>
    <x v="25"/>
    <x v="14"/>
    <n v="7"/>
    <d v="2012-01-22T00:00:00"/>
  </r>
  <r>
    <n v="82"/>
    <x v="26"/>
    <x v="68"/>
    <n v="2"/>
    <d v="2012-01-06T00:00:00"/>
  </r>
  <r>
    <n v="175"/>
    <x v="26"/>
    <x v="6"/>
    <n v="8"/>
    <d v="2012-01-12T00:00:00"/>
  </r>
  <r>
    <n v="227"/>
    <x v="26"/>
    <x v="5"/>
    <n v="9"/>
    <d v="2012-01-15T00:00:00"/>
  </r>
  <r>
    <n v="259"/>
    <x v="26"/>
    <x v="62"/>
    <n v="1"/>
    <d v="2012-01-17T00:00:00"/>
  </r>
  <r>
    <n v="342"/>
    <x v="26"/>
    <x v="5"/>
    <n v="3"/>
    <d v="2012-01-21T00:00:00"/>
  </r>
  <r>
    <n v="486"/>
    <x v="26"/>
    <x v="58"/>
    <n v="7"/>
    <d v="2012-01-29T00:00:00"/>
  </r>
  <r>
    <n v="487"/>
    <x v="26"/>
    <x v="6"/>
    <n v="7"/>
    <d v="2012-01-29T00:00:00"/>
  </r>
  <r>
    <n v="57"/>
    <x v="27"/>
    <x v="33"/>
    <n v="9"/>
    <d v="2012-01-04T00:00:00"/>
  </r>
  <r>
    <n v="203"/>
    <x v="27"/>
    <x v="33"/>
    <n v="4"/>
    <d v="2012-01-14T00:00:00"/>
  </r>
  <r>
    <n v="204"/>
    <x v="27"/>
    <x v="12"/>
    <n v="5"/>
    <d v="2012-01-14T00:00:00"/>
  </r>
  <r>
    <n v="244"/>
    <x v="27"/>
    <x v="8"/>
    <n v="7"/>
    <d v="2012-01-16T00:00:00"/>
  </r>
  <r>
    <n v="277"/>
    <x v="27"/>
    <x v="69"/>
    <n v="5"/>
    <d v="2012-01-18T00:00:00"/>
  </r>
  <r>
    <n v="278"/>
    <x v="27"/>
    <x v="70"/>
    <n v="10"/>
    <d v="2012-01-18T00:00:00"/>
  </r>
  <r>
    <n v="292"/>
    <x v="27"/>
    <x v="71"/>
    <n v="9"/>
    <d v="2012-01-19T00:00:00"/>
  </r>
  <r>
    <n v="409"/>
    <x v="27"/>
    <x v="41"/>
    <n v="1"/>
    <d v="2012-01-25T00:00:00"/>
  </r>
  <r>
    <n v="442"/>
    <x v="27"/>
    <x v="47"/>
    <n v="7"/>
    <d v="2012-01-27T00:00:00"/>
  </r>
  <r>
    <n v="66"/>
    <x v="28"/>
    <x v="72"/>
    <n v="3"/>
    <d v="2012-01-05T00:00:00"/>
  </r>
  <r>
    <n v="94"/>
    <x v="28"/>
    <x v="7"/>
    <n v="2"/>
    <d v="2012-01-07T00:00:00"/>
  </r>
  <r>
    <n v="122"/>
    <x v="28"/>
    <x v="9"/>
    <n v="4"/>
    <d v="2012-01-09T00:00:00"/>
  </r>
  <r>
    <n v="155"/>
    <x v="28"/>
    <x v="73"/>
    <n v="2"/>
    <d v="2012-01-11T00:00:00"/>
  </r>
  <r>
    <n v="228"/>
    <x v="28"/>
    <x v="74"/>
    <n v="8"/>
    <d v="2012-01-15T00:00:00"/>
  </r>
  <r>
    <n v="260"/>
    <x v="28"/>
    <x v="60"/>
    <n v="8"/>
    <d v="2012-01-17T00:00:00"/>
  </r>
  <r>
    <n v="261"/>
    <x v="28"/>
    <x v="75"/>
    <n v="8"/>
    <d v="2012-01-17T00:00:00"/>
  </r>
  <r>
    <n v="293"/>
    <x v="28"/>
    <x v="54"/>
    <n v="7"/>
    <d v="2012-01-19T00:00:00"/>
  </r>
  <r>
    <n v="343"/>
    <x v="28"/>
    <x v="35"/>
    <n v="9"/>
    <d v="2012-01-21T00:00:00"/>
  </r>
  <r>
    <n v="363"/>
    <x v="28"/>
    <x v="3"/>
    <n v="10"/>
    <d v="2012-01-22T00:00:00"/>
  </r>
  <r>
    <n v="465"/>
    <x v="28"/>
    <x v="72"/>
    <n v="7"/>
    <d v="2012-01-28T00:00:00"/>
  </r>
  <r>
    <n v="67"/>
    <x v="29"/>
    <x v="30"/>
    <n v="10"/>
    <d v="2012-01-05T00:00:00"/>
  </r>
  <r>
    <n v="95"/>
    <x v="29"/>
    <x v="63"/>
    <n v="5"/>
    <d v="2012-01-07T00:00:00"/>
  </r>
  <r>
    <n v="205"/>
    <x v="29"/>
    <x v="24"/>
    <n v="7"/>
    <d v="2012-01-14T00:00:00"/>
  </r>
  <r>
    <n v="344"/>
    <x v="29"/>
    <x v="76"/>
    <n v="2"/>
    <d v="2012-01-21T00:00:00"/>
  </r>
  <r>
    <n v="503"/>
    <x v="29"/>
    <x v="45"/>
    <n v="10"/>
    <d v="2012-01-30T00:00:00"/>
  </r>
  <r>
    <n v="504"/>
    <x v="29"/>
    <x v="42"/>
    <n v="1"/>
    <d v="2012-01-30T00:00:00"/>
  </r>
  <r>
    <n v="41"/>
    <x v="30"/>
    <x v="70"/>
    <n v="5"/>
    <d v="2012-01-03T00:00:00"/>
  </r>
  <r>
    <n v="176"/>
    <x v="30"/>
    <x v="10"/>
    <n v="9"/>
    <d v="2012-01-12T00:00:00"/>
  </r>
  <r>
    <n v="206"/>
    <x v="30"/>
    <x v="73"/>
    <n v="5"/>
    <d v="2012-01-14T00:00:00"/>
  </r>
  <r>
    <n v="262"/>
    <x v="30"/>
    <x v="16"/>
    <n v="3"/>
    <d v="2012-01-17T00:00:00"/>
  </r>
  <r>
    <n v="426"/>
    <x v="30"/>
    <x v="29"/>
    <n v="6"/>
    <d v="2012-01-26T00:00:00"/>
  </r>
  <r>
    <n v="443"/>
    <x v="30"/>
    <x v="39"/>
    <n v="4"/>
    <d v="2012-01-27T00:00:00"/>
  </r>
  <r>
    <n v="444"/>
    <x v="30"/>
    <x v="77"/>
    <n v="1"/>
    <d v="2012-01-27T00:00:00"/>
  </r>
  <r>
    <n v="466"/>
    <x v="30"/>
    <x v="78"/>
    <n v="4"/>
    <d v="2012-01-28T00:00:00"/>
  </r>
  <r>
    <n v="467"/>
    <x v="30"/>
    <x v="69"/>
    <n v="7"/>
    <d v="2012-01-28T00:00:00"/>
  </r>
  <r>
    <n v="488"/>
    <x v="30"/>
    <x v="4"/>
    <n v="7"/>
    <d v="2012-01-29T00:00:00"/>
  </r>
  <r>
    <n v="18"/>
    <x v="31"/>
    <x v="78"/>
    <n v="10"/>
    <d v="2012-01-02T00:00:00"/>
  </r>
  <r>
    <n v="42"/>
    <x v="31"/>
    <x v="28"/>
    <n v="4"/>
    <d v="2012-01-03T00:00:00"/>
  </r>
  <r>
    <n v="68"/>
    <x v="31"/>
    <x v="26"/>
    <n v="6"/>
    <d v="2012-01-05T00:00:00"/>
  </r>
  <r>
    <n v="96"/>
    <x v="31"/>
    <x v="63"/>
    <n v="3"/>
    <d v="2012-01-07T00:00:00"/>
  </r>
  <r>
    <n v="364"/>
    <x v="31"/>
    <x v="13"/>
    <n v="8"/>
    <d v="2012-01-22T00:00:00"/>
  </r>
  <r>
    <n v="505"/>
    <x v="31"/>
    <x v="75"/>
    <n v="2"/>
    <d v="2012-01-30T00:00:00"/>
  </r>
  <r>
    <n v="83"/>
    <x v="32"/>
    <x v="75"/>
    <n v="2"/>
    <d v="2012-01-06T00:00:00"/>
  </r>
  <r>
    <n v="97"/>
    <x v="32"/>
    <x v="64"/>
    <n v="2"/>
    <d v="2012-01-07T00:00:00"/>
  </r>
  <r>
    <n v="123"/>
    <x v="32"/>
    <x v="5"/>
    <n v="3"/>
    <d v="2012-01-09T00:00:00"/>
  </r>
  <r>
    <n v="245"/>
    <x v="32"/>
    <x v="14"/>
    <n v="4"/>
    <d v="2012-01-16T00:00:00"/>
  </r>
  <r>
    <n v="379"/>
    <x v="32"/>
    <x v="79"/>
    <n v="9"/>
    <d v="2012-01-23T00:00:00"/>
  </r>
  <r>
    <n v="489"/>
    <x v="32"/>
    <x v="23"/>
    <n v="6"/>
    <d v="2012-01-29T00:00:00"/>
  </r>
  <r>
    <n v="279"/>
    <x v="33"/>
    <x v="13"/>
    <n v="8"/>
    <d v="2012-01-18T00:00:00"/>
  </r>
  <r>
    <n v="390"/>
    <x v="33"/>
    <x v="1"/>
    <n v="10"/>
    <d v="2012-01-24T00:00:00"/>
  </r>
  <r>
    <n v="391"/>
    <x v="33"/>
    <x v="16"/>
    <n v="3"/>
    <d v="2012-01-24T00:00:00"/>
  </r>
  <r>
    <n v="410"/>
    <x v="33"/>
    <x v="48"/>
    <n v="3"/>
    <d v="2012-01-25T00:00:00"/>
  </r>
  <r>
    <n v="445"/>
    <x v="33"/>
    <x v="24"/>
    <n v="2"/>
    <d v="2012-01-27T00:00:00"/>
  </r>
  <r>
    <n v="468"/>
    <x v="33"/>
    <x v="80"/>
    <n v="7"/>
    <d v="2012-01-28T00:00:00"/>
  </r>
  <r>
    <n v="98"/>
    <x v="34"/>
    <x v="53"/>
    <n v="6"/>
    <d v="2012-01-07T00:00:00"/>
  </r>
  <r>
    <n v="99"/>
    <x v="34"/>
    <x v="81"/>
    <n v="4"/>
    <d v="2012-01-07T00:00:00"/>
  </r>
  <r>
    <n v="246"/>
    <x v="34"/>
    <x v="32"/>
    <n v="1"/>
    <d v="2012-01-16T00:00:00"/>
  </r>
  <r>
    <n v="365"/>
    <x v="34"/>
    <x v="54"/>
    <n v="8"/>
    <d v="2012-01-22T00:00:00"/>
  </r>
  <r>
    <n v="58"/>
    <x v="35"/>
    <x v="54"/>
    <n v="9"/>
    <d v="2012-01-04T00:00:00"/>
  </r>
  <r>
    <n v="137"/>
    <x v="35"/>
    <x v="81"/>
    <n v="10"/>
    <d v="2012-01-10T00:00:00"/>
  </r>
  <r>
    <n v="192"/>
    <x v="35"/>
    <x v="82"/>
    <n v="7"/>
    <d v="2012-01-13T00:00:00"/>
  </r>
  <r>
    <n v="207"/>
    <x v="35"/>
    <x v="55"/>
    <n v="3"/>
    <d v="2012-01-14T00:00:00"/>
  </r>
  <r>
    <n v="313"/>
    <x v="35"/>
    <x v="48"/>
    <n v="3"/>
    <d v="2012-01-20T00:00:00"/>
  </r>
  <r>
    <n v="345"/>
    <x v="35"/>
    <x v="83"/>
    <n v="9"/>
    <d v="2012-01-21T00:00:00"/>
  </r>
  <r>
    <n v="59"/>
    <x v="36"/>
    <x v="3"/>
    <n v="3"/>
    <d v="2012-01-04T00:00:00"/>
  </r>
  <r>
    <n v="208"/>
    <x v="36"/>
    <x v="40"/>
    <n v="2"/>
    <d v="2012-01-14T00:00:00"/>
  </r>
  <r>
    <n v="346"/>
    <x v="36"/>
    <x v="2"/>
    <n v="9"/>
    <d v="2012-01-21T00:00:00"/>
  </r>
  <r>
    <n v="8"/>
    <x v="37"/>
    <x v="10"/>
    <n v="2"/>
    <d v="2012-01-01T00:00:00"/>
  </r>
  <r>
    <n v="9"/>
    <x v="37"/>
    <x v="68"/>
    <n v="4"/>
    <d v="2012-01-01T00:00:00"/>
  </r>
  <r>
    <n v="19"/>
    <x v="37"/>
    <x v="60"/>
    <n v="6"/>
    <d v="2012-01-02T00:00:00"/>
  </r>
  <r>
    <n v="20"/>
    <x v="37"/>
    <x v="22"/>
    <n v="6"/>
    <d v="2012-01-02T00:00:00"/>
  </r>
  <r>
    <n v="21"/>
    <x v="37"/>
    <x v="4"/>
    <n v="5"/>
    <d v="2012-01-02T00:00:00"/>
  </r>
  <r>
    <n v="22"/>
    <x v="37"/>
    <x v="51"/>
    <n v="10"/>
    <d v="2012-01-02T00:00:00"/>
  </r>
  <r>
    <n v="23"/>
    <x v="37"/>
    <x v="82"/>
    <n v="4"/>
    <d v="2012-01-02T00:00:00"/>
  </r>
  <r>
    <n v="24"/>
    <x v="37"/>
    <x v="59"/>
    <n v="10"/>
    <d v="2012-01-02T00:00:00"/>
  </r>
  <r>
    <n v="43"/>
    <x v="37"/>
    <x v="44"/>
    <n v="6"/>
    <d v="2012-01-03T00:00:00"/>
  </r>
  <r>
    <n v="44"/>
    <x v="37"/>
    <x v="25"/>
    <n v="5"/>
    <d v="2012-01-03T00:00:00"/>
  </r>
  <r>
    <n v="45"/>
    <x v="37"/>
    <x v="84"/>
    <n v="10"/>
    <d v="2012-01-03T00:00:00"/>
  </r>
  <r>
    <n v="60"/>
    <x v="37"/>
    <x v="84"/>
    <n v="5"/>
    <d v="2012-01-04T00:00:00"/>
  </r>
  <r>
    <n v="69"/>
    <x v="37"/>
    <x v="60"/>
    <n v="9"/>
    <d v="2012-01-05T00:00:00"/>
  </r>
  <r>
    <n v="70"/>
    <x v="37"/>
    <x v="36"/>
    <n v="10"/>
    <d v="2012-01-05T00:00:00"/>
  </r>
  <r>
    <n v="71"/>
    <x v="37"/>
    <x v="85"/>
    <n v="8"/>
    <d v="2012-01-05T00:00:00"/>
  </r>
  <r>
    <n v="84"/>
    <x v="37"/>
    <x v="86"/>
    <n v="8"/>
    <d v="2012-01-06T00:00:00"/>
  </r>
  <r>
    <n v="85"/>
    <x v="37"/>
    <x v="45"/>
    <n v="4"/>
    <d v="2012-01-06T00:00:00"/>
  </r>
  <r>
    <n v="108"/>
    <x v="37"/>
    <x v="81"/>
    <n v="6"/>
    <d v="2012-01-08T00:00:00"/>
  </r>
  <r>
    <n v="109"/>
    <x v="37"/>
    <x v="79"/>
    <n v="7"/>
    <d v="2012-01-08T00:00:00"/>
  </r>
  <r>
    <n v="124"/>
    <x v="37"/>
    <x v="87"/>
    <n v="10"/>
    <d v="2012-01-09T00:00:00"/>
  </r>
  <r>
    <n v="125"/>
    <x v="37"/>
    <x v="1"/>
    <n v="5"/>
    <d v="2012-01-09T00:00:00"/>
  </r>
  <r>
    <n v="126"/>
    <x v="37"/>
    <x v="57"/>
    <n v="1"/>
    <d v="2012-01-09T00:00:00"/>
  </r>
  <r>
    <n v="127"/>
    <x v="37"/>
    <x v="19"/>
    <n v="7"/>
    <d v="2012-01-09T00:00:00"/>
  </r>
  <r>
    <n v="138"/>
    <x v="37"/>
    <x v="72"/>
    <n v="6"/>
    <d v="2012-01-10T00:00:00"/>
  </r>
  <r>
    <n v="139"/>
    <x v="37"/>
    <x v="41"/>
    <n v="4"/>
    <d v="2012-01-10T00:00:00"/>
  </r>
  <r>
    <n v="140"/>
    <x v="37"/>
    <x v="88"/>
    <n v="5"/>
    <d v="2012-01-10T00:00:00"/>
  </r>
  <r>
    <n v="156"/>
    <x v="37"/>
    <x v="67"/>
    <n v="9"/>
    <d v="2012-01-11T00:00:00"/>
  </r>
  <r>
    <n v="157"/>
    <x v="37"/>
    <x v="89"/>
    <n v="3"/>
    <d v="2012-01-11T00:00:00"/>
  </r>
  <r>
    <n v="177"/>
    <x v="37"/>
    <x v="76"/>
    <n v="5"/>
    <d v="2012-01-12T00:00:00"/>
  </r>
  <r>
    <n v="178"/>
    <x v="37"/>
    <x v="17"/>
    <n v="6"/>
    <d v="2012-01-12T00:00:00"/>
  </r>
  <r>
    <n v="179"/>
    <x v="37"/>
    <x v="75"/>
    <n v="1"/>
    <d v="2012-01-12T00:00:00"/>
  </r>
  <r>
    <n v="180"/>
    <x v="37"/>
    <x v="40"/>
    <n v="9"/>
    <d v="2012-01-12T00:00:00"/>
  </r>
  <r>
    <n v="181"/>
    <x v="37"/>
    <x v="18"/>
    <n v="1"/>
    <d v="2012-01-12T00:00:00"/>
  </r>
  <r>
    <n v="193"/>
    <x v="37"/>
    <x v="15"/>
    <n v="9"/>
    <d v="2012-01-13T00:00:00"/>
  </r>
  <r>
    <n v="194"/>
    <x v="37"/>
    <x v="71"/>
    <n v="8"/>
    <d v="2012-01-13T00:00:00"/>
  </r>
  <r>
    <n v="209"/>
    <x v="37"/>
    <x v="88"/>
    <n v="6"/>
    <d v="2012-01-14T00:00:00"/>
  </r>
  <r>
    <n v="210"/>
    <x v="37"/>
    <x v="1"/>
    <n v="4"/>
    <d v="2012-01-14T00:00:00"/>
  </r>
  <r>
    <n v="211"/>
    <x v="37"/>
    <x v="50"/>
    <n v="1"/>
    <d v="2012-01-14T00:00:00"/>
  </r>
  <r>
    <n v="212"/>
    <x v="37"/>
    <x v="49"/>
    <n v="3"/>
    <d v="2012-01-14T00:00:00"/>
  </r>
  <r>
    <n v="213"/>
    <x v="37"/>
    <x v="35"/>
    <n v="3"/>
    <d v="2012-01-14T00:00:00"/>
  </r>
  <r>
    <n v="229"/>
    <x v="37"/>
    <x v="73"/>
    <n v="4"/>
    <d v="2012-01-15T00:00:00"/>
  </r>
  <r>
    <n v="247"/>
    <x v="37"/>
    <x v="90"/>
    <n v="7"/>
    <d v="2012-01-16T00:00:00"/>
  </r>
  <r>
    <n v="248"/>
    <x v="37"/>
    <x v="42"/>
    <n v="10"/>
    <d v="2012-01-16T00:00:00"/>
  </r>
  <r>
    <n v="263"/>
    <x v="37"/>
    <x v="13"/>
    <n v="7"/>
    <d v="2012-01-17T00:00:00"/>
  </r>
  <r>
    <n v="264"/>
    <x v="37"/>
    <x v="81"/>
    <n v="9"/>
    <d v="2012-01-17T00:00:00"/>
  </r>
  <r>
    <n v="265"/>
    <x v="37"/>
    <x v="26"/>
    <n v="6"/>
    <d v="2012-01-17T00:00:00"/>
  </r>
  <r>
    <n v="266"/>
    <x v="37"/>
    <x v="58"/>
    <n v="6"/>
    <d v="2012-01-17T00:00:00"/>
  </r>
  <r>
    <n v="267"/>
    <x v="37"/>
    <x v="65"/>
    <n v="9"/>
    <d v="2012-01-17T00:00:00"/>
  </r>
  <r>
    <n v="280"/>
    <x v="37"/>
    <x v="62"/>
    <n v="1"/>
    <d v="2012-01-18T00:00:00"/>
  </r>
  <r>
    <n v="281"/>
    <x v="37"/>
    <x v="8"/>
    <n v="8"/>
    <d v="2012-01-18T00:00:00"/>
  </r>
  <r>
    <n v="294"/>
    <x v="37"/>
    <x v="73"/>
    <n v="10"/>
    <d v="2012-01-19T00:00:00"/>
  </r>
  <r>
    <n v="295"/>
    <x v="37"/>
    <x v="91"/>
    <n v="7"/>
    <d v="2012-01-19T00:00:00"/>
  </r>
  <r>
    <n v="296"/>
    <x v="37"/>
    <x v="10"/>
    <n v="1"/>
    <d v="2012-01-19T00:00:00"/>
  </r>
  <r>
    <n v="297"/>
    <x v="37"/>
    <x v="22"/>
    <n v="6"/>
    <d v="2012-01-19T00:00:00"/>
  </r>
  <r>
    <n v="314"/>
    <x v="37"/>
    <x v="26"/>
    <n v="10"/>
    <d v="2012-01-20T00:00:00"/>
  </r>
  <r>
    <n v="315"/>
    <x v="37"/>
    <x v="72"/>
    <n v="3"/>
    <d v="2012-01-20T00:00:00"/>
  </r>
  <r>
    <n v="316"/>
    <x v="37"/>
    <x v="85"/>
    <n v="2"/>
    <d v="2012-01-20T00:00:00"/>
  </r>
  <r>
    <n v="317"/>
    <x v="37"/>
    <x v="38"/>
    <n v="7"/>
    <d v="2012-01-20T00:00:00"/>
  </r>
  <r>
    <n v="318"/>
    <x v="37"/>
    <x v="1"/>
    <n v="3"/>
    <d v="2012-01-20T00:00:00"/>
  </r>
  <r>
    <n v="347"/>
    <x v="37"/>
    <x v="33"/>
    <n v="3"/>
    <d v="2012-01-21T00:00:00"/>
  </r>
  <r>
    <n v="348"/>
    <x v="37"/>
    <x v="53"/>
    <n v="2"/>
    <d v="2012-01-21T00:00:00"/>
  </r>
  <r>
    <n v="349"/>
    <x v="37"/>
    <x v="27"/>
    <n v="7"/>
    <d v="2012-01-21T00:00:00"/>
  </r>
  <r>
    <n v="366"/>
    <x v="37"/>
    <x v="19"/>
    <n v="1"/>
    <d v="2012-01-22T00:00:00"/>
  </r>
  <r>
    <n v="367"/>
    <x v="37"/>
    <x v="85"/>
    <n v="8"/>
    <d v="2012-01-22T00:00:00"/>
  </r>
  <r>
    <n v="392"/>
    <x v="37"/>
    <x v="90"/>
    <n v="8"/>
    <d v="2012-01-24T00:00:00"/>
  </r>
  <r>
    <n v="411"/>
    <x v="37"/>
    <x v="22"/>
    <n v="10"/>
    <d v="2012-01-25T00:00:00"/>
  </r>
  <r>
    <n v="412"/>
    <x v="37"/>
    <x v="45"/>
    <n v="2"/>
    <d v="2012-01-25T00:00:00"/>
  </r>
  <r>
    <n v="427"/>
    <x v="37"/>
    <x v="2"/>
    <n v="9"/>
    <d v="2012-01-26T00:00:00"/>
  </r>
  <r>
    <n v="428"/>
    <x v="37"/>
    <x v="65"/>
    <n v="9"/>
    <d v="2012-01-26T00:00:00"/>
  </r>
  <r>
    <n v="429"/>
    <x v="37"/>
    <x v="47"/>
    <n v="1"/>
    <d v="2012-01-26T00:00:00"/>
  </r>
  <r>
    <n v="430"/>
    <x v="37"/>
    <x v="55"/>
    <n v="9"/>
    <d v="2012-01-26T00:00:00"/>
  </r>
  <r>
    <n v="446"/>
    <x v="37"/>
    <x v="33"/>
    <n v="8"/>
    <d v="2012-01-27T00:00:00"/>
  </r>
  <r>
    <n v="447"/>
    <x v="37"/>
    <x v="92"/>
    <n v="1"/>
    <d v="2012-01-27T00:00:00"/>
  </r>
  <r>
    <n v="469"/>
    <x v="37"/>
    <x v="67"/>
    <n v="7"/>
    <d v="2012-01-28T00:00:00"/>
  </r>
  <r>
    <n v="470"/>
    <x v="37"/>
    <x v="35"/>
    <n v="5"/>
    <d v="2012-01-28T00:00:00"/>
  </r>
  <r>
    <n v="490"/>
    <x v="37"/>
    <x v="31"/>
    <n v="9"/>
    <d v="2012-01-29T00:00:00"/>
  </r>
  <r>
    <n v="491"/>
    <x v="37"/>
    <x v="58"/>
    <n v="9"/>
    <d v="2012-01-29T00:00:00"/>
  </r>
  <r>
    <n v="506"/>
    <x v="37"/>
    <x v="59"/>
    <n v="4"/>
    <d v="2012-01-30T00:00:00"/>
  </r>
  <r>
    <n v="507"/>
    <x v="37"/>
    <x v="84"/>
    <n v="7"/>
    <d v="2012-01-30T00:00:00"/>
  </r>
  <r>
    <n v="508"/>
    <x v="37"/>
    <x v="75"/>
    <n v="5"/>
    <d v="2012-01-30T00:00:00"/>
  </r>
  <r>
    <n v="46"/>
    <x v="38"/>
    <x v="58"/>
    <n v="10"/>
    <d v="2012-01-03T00:00:00"/>
  </r>
  <r>
    <n v="158"/>
    <x v="38"/>
    <x v="86"/>
    <n v="2"/>
    <d v="2012-01-11T00:00:00"/>
  </r>
  <r>
    <n v="350"/>
    <x v="38"/>
    <x v="72"/>
    <n v="8"/>
    <d v="2012-01-21T00:00:00"/>
  </r>
  <r>
    <n v="380"/>
    <x v="38"/>
    <x v="29"/>
    <n v="7"/>
    <d v="2012-01-23T00:00:00"/>
  </r>
  <r>
    <n v="72"/>
    <x v="39"/>
    <x v="62"/>
    <n v="8"/>
    <d v="2012-01-05T00:00:00"/>
  </r>
  <r>
    <n v="141"/>
    <x v="39"/>
    <x v="46"/>
    <n v="2"/>
    <d v="2012-01-10T00:00:00"/>
  </r>
  <r>
    <n v="509"/>
    <x v="39"/>
    <x v="74"/>
    <n v="7"/>
    <d v="2012-01-30T00:00:00"/>
  </r>
  <r>
    <n v="510"/>
    <x v="39"/>
    <x v="60"/>
    <n v="4"/>
    <d v="2012-01-30T00:00:00"/>
  </r>
  <r>
    <n v="110"/>
    <x v="40"/>
    <x v="49"/>
    <n v="7"/>
    <d v="2012-01-08T00:00:00"/>
  </r>
  <r>
    <n v="214"/>
    <x v="40"/>
    <x v="1"/>
    <n v="8"/>
    <d v="2012-01-14T00:00:00"/>
  </r>
  <r>
    <n v="230"/>
    <x v="40"/>
    <x v="27"/>
    <n v="2"/>
    <d v="2012-01-15T00:00:00"/>
  </r>
  <r>
    <n v="393"/>
    <x v="40"/>
    <x v="25"/>
    <n v="6"/>
    <d v="2012-01-24T00:00:00"/>
  </r>
  <r>
    <n v="413"/>
    <x v="40"/>
    <x v="36"/>
    <n v="7"/>
    <d v="2012-01-25T00:00:00"/>
  </r>
  <r>
    <n v="471"/>
    <x v="40"/>
    <x v="11"/>
    <n v="5"/>
    <d v="2012-01-28T00:00:00"/>
  </r>
  <r>
    <n v="511"/>
    <x v="40"/>
    <x v="12"/>
    <n v="6"/>
    <d v="2012-01-30T00:00:00"/>
  </r>
  <r>
    <n v="25"/>
    <x v="41"/>
    <x v="78"/>
    <n v="8"/>
    <d v="2012-01-02T00:00:00"/>
  </r>
  <r>
    <n v="61"/>
    <x v="41"/>
    <x v="67"/>
    <n v="10"/>
    <d v="2012-01-04T00:00:00"/>
  </r>
  <r>
    <n v="298"/>
    <x v="41"/>
    <x v="86"/>
    <n v="10"/>
    <d v="2012-01-19T00:00:00"/>
  </r>
  <r>
    <n v="319"/>
    <x v="41"/>
    <x v="26"/>
    <n v="6"/>
    <d v="2012-01-20T00:00:00"/>
  </r>
  <r>
    <n v="381"/>
    <x v="41"/>
    <x v="93"/>
    <n v="5"/>
    <d v="2012-01-23T00:00:00"/>
  </r>
  <r>
    <n v="111"/>
    <x v="42"/>
    <x v="65"/>
    <n v="2"/>
    <d v="2012-01-08T00:00:00"/>
  </r>
  <r>
    <n v="159"/>
    <x v="42"/>
    <x v="87"/>
    <n v="1"/>
    <d v="2012-01-11T00:00:00"/>
  </r>
  <r>
    <n v="282"/>
    <x v="42"/>
    <x v="81"/>
    <n v="8"/>
    <d v="2012-01-18T00:00:00"/>
  </r>
  <r>
    <n v="320"/>
    <x v="42"/>
    <x v="56"/>
    <n v="1"/>
    <d v="2012-01-20T00:00:00"/>
  </r>
  <r>
    <n v="414"/>
    <x v="42"/>
    <x v="32"/>
    <n v="9"/>
    <d v="2012-01-25T00:00:00"/>
  </r>
  <r>
    <n v="448"/>
    <x v="42"/>
    <x v="94"/>
    <n v="2"/>
    <d v="2012-01-27T00:00:00"/>
  </r>
  <r>
    <n v="26"/>
    <x v="43"/>
    <x v="95"/>
    <n v="1"/>
    <d v="2012-01-02T00:00:00"/>
  </r>
  <r>
    <n v="321"/>
    <x v="43"/>
    <x v="22"/>
    <n v="8"/>
    <d v="2012-01-20T00:00:00"/>
  </r>
  <r>
    <n v="351"/>
    <x v="43"/>
    <x v="7"/>
    <n v="1"/>
    <d v="2012-01-21T00:00:00"/>
  </r>
  <r>
    <n v="449"/>
    <x v="43"/>
    <x v="45"/>
    <n v="5"/>
    <d v="2012-01-27T00:00:00"/>
  </r>
  <r>
    <n v="512"/>
    <x v="43"/>
    <x v="57"/>
    <n v="2"/>
    <d v="2012-01-30T00:00:00"/>
  </r>
  <r>
    <n v="283"/>
    <x v="44"/>
    <x v="45"/>
    <n v="10"/>
    <d v="2012-01-18T00:00:00"/>
  </r>
  <r>
    <n v="299"/>
    <x v="44"/>
    <x v="85"/>
    <n v="2"/>
    <d v="2012-01-19T00:00:00"/>
  </r>
  <r>
    <n v="322"/>
    <x v="44"/>
    <x v="64"/>
    <n v="3"/>
    <d v="2012-01-20T00:00:00"/>
  </r>
  <r>
    <n v="368"/>
    <x v="44"/>
    <x v="77"/>
    <n v="7"/>
    <d v="2012-01-22T00:00:00"/>
  </r>
  <r>
    <n v="86"/>
    <x v="45"/>
    <x v="49"/>
    <n v="6"/>
    <d v="2012-01-06T00:00:00"/>
  </r>
  <r>
    <n v="142"/>
    <x v="45"/>
    <x v="59"/>
    <n v="7"/>
    <d v="2012-01-10T00:00:00"/>
  </r>
  <r>
    <n v="10"/>
    <x v="46"/>
    <x v="35"/>
    <n v="2"/>
    <d v="2012-01-01T00:00:00"/>
  </r>
  <r>
    <n v="112"/>
    <x v="46"/>
    <x v="53"/>
    <n v="10"/>
    <d v="2012-01-08T00:00:00"/>
  </r>
  <r>
    <n v="160"/>
    <x v="46"/>
    <x v="65"/>
    <n v="2"/>
    <d v="2012-01-11T00:00:00"/>
  </r>
  <r>
    <n v="182"/>
    <x v="46"/>
    <x v="28"/>
    <n v="8"/>
    <d v="2012-01-12T00:00:00"/>
  </r>
  <r>
    <n v="195"/>
    <x v="46"/>
    <x v="23"/>
    <n v="9"/>
    <d v="2012-01-13T00:00:00"/>
  </r>
  <r>
    <n v="231"/>
    <x v="46"/>
    <x v="25"/>
    <n v="6"/>
    <d v="2012-01-15T00:00:00"/>
  </r>
  <r>
    <n v="394"/>
    <x v="46"/>
    <x v="91"/>
    <n v="10"/>
    <d v="2012-01-24T00:00:00"/>
  </r>
  <r>
    <n v="431"/>
    <x v="46"/>
    <x v="21"/>
    <n v="10"/>
    <d v="2012-01-26T00:00:00"/>
  </r>
  <r>
    <n v="395"/>
    <x v="47"/>
    <x v="13"/>
    <n v="9"/>
    <d v="2012-01-24T00:00:00"/>
  </r>
  <r>
    <n v="492"/>
    <x v="47"/>
    <x v="64"/>
    <n v="4"/>
    <d v="2012-01-29T00:00:00"/>
  </r>
  <r>
    <n v="161"/>
    <x v="48"/>
    <x v="46"/>
    <n v="9"/>
    <d v="2012-01-11T00:00:00"/>
  </r>
  <r>
    <n v="323"/>
    <x v="48"/>
    <x v="82"/>
    <n v="3"/>
    <d v="2012-01-20T00:00:00"/>
  </r>
  <r>
    <n v="369"/>
    <x v="48"/>
    <x v="91"/>
    <n v="8"/>
    <d v="2012-01-22T00:00:00"/>
  </r>
  <r>
    <n v="27"/>
    <x v="49"/>
    <x v="5"/>
    <n v="2"/>
    <d v="2012-01-02T00:00:00"/>
  </r>
  <r>
    <n v="28"/>
    <x v="49"/>
    <x v="50"/>
    <n v="9"/>
    <d v="2012-01-02T00:00:00"/>
  </r>
  <r>
    <n v="73"/>
    <x v="49"/>
    <x v="23"/>
    <n v="4"/>
    <d v="2012-01-05T00:00:00"/>
  </r>
  <r>
    <n v="143"/>
    <x v="49"/>
    <x v="50"/>
    <n v="8"/>
    <d v="2012-01-10T00:00:00"/>
  </r>
  <r>
    <n v="144"/>
    <x v="49"/>
    <x v="5"/>
    <n v="8"/>
    <d v="2012-01-10T00:00:00"/>
  </r>
  <r>
    <n v="162"/>
    <x v="49"/>
    <x v="78"/>
    <n v="4"/>
    <d v="2012-01-11T00:00:00"/>
  </r>
  <r>
    <n v="163"/>
    <x v="49"/>
    <x v="87"/>
    <n v="7"/>
    <d v="2012-01-11T00:00:00"/>
  </r>
  <r>
    <n v="183"/>
    <x v="49"/>
    <x v="53"/>
    <n v="9"/>
    <d v="2012-01-12T00:00:00"/>
  </r>
  <r>
    <n v="324"/>
    <x v="49"/>
    <x v="82"/>
    <n v="10"/>
    <d v="2012-01-20T00:00:00"/>
  </r>
  <r>
    <n v="396"/>
    <x v="49"/>
    <x v="94"/>
    <n v="5"/>
    <d v="2012-01-24T00:00:00"/>
  </r>
  <r>
    <n v="47"/>
    <x v="50"/>
    <x v="79"/>
    <n v="5"/>
    <d v="2012-01-03T00:00:00"/>
  </r>
  <r>
    <n v="215"/>
    <x v="50"/>
    <x v="1"/>
    <n v="7"/>
    <d v="2012-01-14T00:00:00"/>
  </r>
  <r>
    <n v="216"/>
    <x v="50"/>
    <x v="32"/>
    <n v="8"/>
    <d v="2012-01-14T00:00:00"/>
  </r>
  <r>
    <n v="232"/>
    <x v="50"/>
    <x v="63"/>
    <n v="4"/>
    <d v="2012-01-15T00:00:00"/>
  </r>
  <r>
    <n v="268"/>
    <x v="50"/>
    <x v="17"/>
    <n v="2"/>
    <d v="2012-01-17T00:00:00"/>
  </r>
  <r>
    <n v="300"/>
    <x v="50"/>
    <x v="10"/>
    <n v="1"/>
    <d v="2012-01-19T00:00:00"/>
  </r>
  <r>
    <n v="301"/>
    <x v="50"/>
    <x v="28"/>
    <n v="9"/>
    <d v="2012-01-19T00:00:00"/>
  </r>
  <r>
    <n v="100"/>
    <x v="51"/>
    <x v="8"/>
    <n v="9"/>
    <d v="2012-01-07T00:00:00"/>
  </r>
  <r>
    <n v="145"/>
    <x v="51"/>
    <x v="64"/>
    <n v="8"/>
    <d v="2012-01-10T00:00:00"/>
  </r>
  <r>
    <n v="370"/>
    <x v="51"/>
    <x v="40"/>
    <n v="2"/>
    <d v="2012-01-22T00:00:00"/>
  </r>
  <r>
    <n v="382"/>
    <x v="51"/>
    <x v="83"/>
    <n v="4"/>
    <d v="2012-01-23T00:00:00"/>
  </r>
  <r>
    <n v="513"/>
    <x v="51"/>
    <x v="38"/>
    <n v="6"/>
    <d v="2012-01-30T00:00:00"/>
  </r>
  <r>
    <n v="128"/>
    <x v="52"/>
    <x v="48"/>
    <n v="5"/>
    <d v="2012-01-09T00:00:00"/>
  </r>
  <r>
    <n v="146"/>
    <x v="52"/>
    <x v="55"/>
    <n v="2"/>
    <d v="2012-01-10T00:00:00"/>
  </r>
  <r>
    <n v="325"/>
    <x v="52"/>
    <x v="39"/>
    <n v="6"/>
    <d v="2012-01-20T00:00:00"/>
  </r>
  <r>
    <n v="472"/>
    <x v="52"/>
    <x v="30"/>
    <n v="4"/>
    <d v="2012-01-28T00:00:00"/>
  </r>
  <r>
    <n v="514"/>
    <x v="52"/>
    <x v="57"/>
    <n v="9"/>
    <d v="2012-01-30T00:00:00"/>
  </r>
  <r>
    <n v="29"/>
    <x v="53"/>
    <x v="39"/>
    <n v="1"/>
    <d v="2012-01-02T00:00:00"/>
  </r>
  <r>
    <n v="184"/>
    <x v="53"/>
    <x v="90"/>
    <n v="1"/>
    <d v="2012-01-12T00:00:00"/>
  </r>
  <r>
    <n v="284"/>
    <x v="53"/>
    <x v="65"/>
    <n v="2"/>
    <d v="2012-01-18T00:00:00"/>
  </r>
  <r>
    <n v="397"/>
    <x v="53"/>
    <x v="56"/>
    <n v="9"/>
    <d v="2012-01-24T00:00:00"/>
  </r>
  <r>
    <n v="473"/>
    <x v="53"/>
    <x v="78"/>
    <n v="7"/>
    <d v="2012-01-28T00:00:00"/>
  </r>
  <r>
    <n v="493"/>
    <x v="53"/>
    <x v="10"/>
    <n v="1"/>
    <d v="2012-01-29T00:00:00"/>
  </r>
  <r>
    <n v="30"/>
    <x v="54"/>
    <x v="92"/>
    <n v="8"/>
    <d v="2012-01-02T00:00:00"/>
  </r>
  <r>
    <n v="196"/>
    <x v="54"/>
    <x v="66"/>
    <n v="4"/>
    <d v="2012-01-13T00:00:00"/>
  </r>
  <r>
    <n v="398"/>
    <x v="54"/>
    <x v="47"/>
    <n v="5"/>
    <d v="2012-01-24T00:00:00"/>
  </r>
  <r>
    <n v="74"/>
    <x v="55"/>
    <x v="87"/>
    <n v="6"/>
    <d v="2012-01-05T00:00:00"/>
  </r>
  <r>
    <n v="87"/>
    <x v="56"/>
    <x v="20"/>
    <n v="9"/>
    <d v="2012-01-06T00:00:00"/>
  </r>
  <r>
    <n v="129"/>
    <x v="56"/>
    <x v="25"/>
    <n v="4"/>
    <d v="2012-01-09T00:00:00"/>
  </r>
  <r>
    <n v="185"/>
    <x v="56"/>
    <x v="14"/>
    <n v="9"/>
    <d v="2012-01-12T00:00:00"/>
  </r>
  <r>
    <n v="249"/>
    <x v="56"/>
    <x v="14"/>
    <n v="9"/>
    <d v="2012-01-16T00:00:00"/>
  </r>
  <r>
    <n v="285"/>
    <x v="56"/>
    <x v="18"/>
    <n v="2"/>
    <d v="2012-01-18T00:00:00"/>
  </r>
  <r>
    <n v="326"/>
    <x v="56"/>
    <x v="49"/>
    <n v="10"/>
    <d v="2012-01-20T00:00:00"/>
  </r>
  <r>
    <n v="327"/>
    <x v="56"/>
    <x v="19"/>
    <n v="1"/>
    <d v="2012-01-20T00:00:00"/>
  </r>
  <r>
    <n v="415"/>
    <x v="56"/>
    <x v="34"/>
    <n v="2"/>
    <d v="2012-01-25T00:00:00"/>
  </r>
  <r>
    <n v="62"/>
    <x v="57"/>
    <x v="31"/>
    <n v="7"/>
    <d v="2012-01-04T00:00:00"/>
  </r>
  <r>
    <n v="328"/>
    <x v="57"/>
    <x v="9"/>
    <n v="1"/>
    <d v="2012-01-20T00:00:00"/>
  </r>
  <r>
    <n v="416"/>
    <x v="57"/>
    <x v="24"/>
    <n v="10"/>
    <d v="2012-01-25T00:00:00"/>
  </r>
  <r>
    <n v="11"/>
    <x v="58"/>
    <x v="8"/>
    <n v="8"/>
    <d v="2012-01-01T00:00:00"/>
  </r>
  <r>
    <n v="101"/>
    <x v="58"/>
    <x v="60"/>
    <n v="4"/>
    <d v="2012-01-07T00:00:00"/>
  </r>
  <r>
    <n v="197"/>
    <x v="58"/>
    <x v="96"/>
    <n v="3"/>
    <d v="2012-01-13T00:00:00"/>
  </r>
  <r>
    <n v="217"/>
    <x v="58"/>
    <x v="58"/>
    <n v="1"/>
    <d v="2012-01-14T00:00:00"/>
  </r>
  <r>
    <n v="352"/>
    <x v="58"/>
    <x v="57"/>
    <n v="5"/>
    <d v="2012-01-21T00:00:00"/>
  </r>
  <r>
    <n v="353"/>
    <x v="58"/>
    <x v="59"/>
    <n v="1"/>
    <d v="2012-01-21T00:00:00"/>
  </r>
  <r>
    <n v="371"/>
    <x v="58"/>
    <x v="46"/>
    <n v="7"/>
    <d v="2012-01-22T00:00:00"/>
  </r>
  <r>
    <n v="31"/>
    <x v="59"/>
    <x v="68"/>
    <n v="3"/>
    <d v="2012-01-02T00:00:00"/>
  </r>
  <r>
    <n v="113"/>
    <x v="59"/>
    <x v="79"/>
    <n v="10"/>
    <d v="2012-01-08T00:00:00"/>
  </r>
  <r>
    <n v="130"/>
    <x v="59"/>
    <x v="83"/>
    <n v="1"/>
    <d v="2012-01-09T00:00:00"/>
  </r>
  <r>
    <n v="302"/>
    <x v="59"/>
    <x v="4"/>
    <n v="8"/>
    <d v="2012-01-19T00:00:00"/>
  </r>
  <r>
    <n v="372"/>
    <x v="59"/>
    <x v="91"/>
    <n v="8"/>
    <d v="2012-01-22T00:00:00"/>
  </r>
  <r>
    <n v="399"/>
    <x v="59"/>
    <x v="79"/>
    <n v="4"/>
    <d v="2012-01-24T00:00:00"/>
  </r>
  <r>
    <n v="432"/>
    <x v="59"/>
    <x v="76"/>
    <n v="4"/>
    <d v="2012-01-26T00:00:00"/>
  </r>
  <r>
    <n v="450"/>
    <x v="59"/>
    <x v="55"/>
    <n v="4"/>
    <d v="2012-01-27T00:00:00"/>
  </r>
  <r>
    <n v="32"/>
    <x v="60"/>
    <x v="8"/>
    <n v="6"/>
    <d v="2012-01-02T00:00:00"/>
  </r>
  <r>
    <n v="147"/>
    <x v="60"/>
    <x v="86"/>
    <n v="5"/>
    <d v="2012-01-10T00:00:00"/>
  </r>
  <r>
    <n v="164"/>
    <x v="60"/>
    <x v="13"/>
    <n v="6"/>
    <d v="2012-01-11T00:00:00"/>
  </r>
  <r>
    <n v="286"/>
    <x v="60"/>
    <x v="39"/>
    <n v="2"/>
    <d v="2012-01-18T00:00:00"/>
  </r>
  <r>
    <n v="303"/>
    <x v="60"/>
    <x v="32"/>
    <n v="9"/>
    <d v="2012-01-19T00:00:00"/>
  </r>
  <r>
    <n v="102"/>
    <x v="61"/>
    <x v="37"/>
    <n v="7"/>
    <d v="2012-01-07T00:00:00"/>
  </r>
  <r>
    <n v="198"/>
    <x v="61"/>
    <x v="7"/>
    <n v="9"/>
    <d v="2012-01-13T00:00:00"/>
  </r>
  <r>
    <n v="304"/>
    <x v="61"/>
    <x v="71"/>
    <n v="10"/>
    <d v="2012-01-19T00:00:00"/>
  </r>
  <r>
    <n v="417"/>
    <x v="61"/>
    <x v="24"/>
    <n v="3"/>
    <d v="2012-01-25T00:00:00"/>
  </r>
  <r>
    <n v="433"/>
    <x v="61"/>
    <x v="19"/>
    <n v="1"/>
    <d v="2012-01-26T00:00:00"/>
  </r>
  <r>
    <n v="474"/>
    <x v="61"/>
    <x v="68"/>
    <n v="10"/>
    <d v="2012-01-28T00:00:00"/>
  </r>
  <r>
    <n v="88"/>
    <x v="62"/>
    <x v="78"/>
    <n v="9"/>
    <d v="2012-01-06T00:00:00"/>
  </r>
  <r>
    <n v="305"/>
    <x v="62"/>
    <x v="88"/>
    <n v="2"/>
    <d v="2012-01-19T00:00:00"/>
  </r>
  <r>
    <n v="329"/>
    <x v="62"/>
    <x v="72"/>
    <n v="7"/>
    <d v="2012-01-20T00:00:00"/>
  </r>
  <r>
    <n v="89"/>
    <x v="63"/>
    <x v="3"/>
    <n v="7"/>
    <d v="2012-01-06T00:00:00"/>
  </r>
  <r>
    <n v="250"/>
    <x v="63"/>
    <x v="78"/>
    <n v="3"/>
    <d v="2012-01-16T00:00:00"/>
  </r>
  <r>
    <n v="373"/>
    <x v="63"/>
    <x v="1"/>
    <n v="2"/>
    <d v="2012-01-22T00:00:00"/>
  </r>
  <r>
    <n v="418"/>
    <x v="63"/>
    <x v="37"/>
    <n v="3"/>
    <d v="2012-01-25T00:00:00"/>
  </r>
  <r>
    <n v="494"/>
    <x v="63"/>
    <x v="26"/>
    <n v="5"/>
    <d v="2012-01-29T00:00:00"/>
  </r>
  <r>
    <n v="186"/>
    <x v="64"/>
    <x v="33"/>
    <n v="5"/>
    <d v="2012-01-12T00:00:00"/>
  </r>
  <r>
    <n v="218"/>
    <x v="65"/>
    <x v="12"/>
    <n v="3"/>
    <d v="2012-01-14T00:00:00"/>
  </r>
  <r>
    <n v="251"/>
    <x v="65"/>
    <x v="21"/>
    <n v="3"/>
    <d v="2012-01-16T00:00:00"/>
  </r>
  <r>
    <n v="306"/>
    <x v="65"/>
    <x v="1"/>
    <n v="3"/>
    <d v="2012-01-19T00:00:00"/>
  </r>
  <r>
    <n v="330"/>
    <x v="65"/>
    <x v="17"/>
    <n v="5"/>
    <d v="2012-01-20T00:00:00"/>
  </r>
  <r>
    <n v="419"/>
    <x v="65"/>
    <x v="8"/>
    <n v="3"/>
    <d v="2012-01-25T00:00:00"/>
  </r>
  <r>
    <n v="515"/>
    <x v="66"/>
    <x v="71"/>
    <n v="2"/>
    <d v="2012-01-30T00:00:00"/>
  </r>
  <r>
    <n v="233"/>
    <x v="67"/>
    <x v="49"/>
    <n v="6"/>
    <d v="2012-01-15T00:00:00"/>
  </r>
  <r>
    <n v="354"/>
    <x v="67"/>
    <x v="83"/>
    <n v="7"/>
    <d v="2012-01-21T00:00:00"/>
  </r>
  <r>
    <n v="451"/>
    <x v="67"/>
    <x v="64"/>
    <n v="7"/>
    <d v="2012-01-27T00:00:00"/>
  </r>
  <r>
    <n v="148"/>
    <x v="68"/>
    <x v="93"/>
    <n v="9"/>
    <d v="2012-01-10T00:00:00"/>
  </r>
  <r>
    <n v="252"/>
    <x v="68"/>
    <x v="12"/>
    <n v="9"/>
    <d v="2012-01-16T00:00:00"/>
  </r>
  <r>
    <n v="187"/>
    <x v="69"/>
    <x v="81"/>
    <n v="5"/>
    <d v="2012-01-12T00:00:00"/>
  </r>
  <r>
    <n v="234"/>
    <x v="69"/>
    <x v="48"/>
    <n v="6"/>
    <d v="2012-01-15T00:00:00"/>
  </r>
  <r>
    <n v="307"/>
    <x v="69"/>
    <x v="97"/>
    <n v="6"/>
    <d v="2012-01-19T00:00:00"/>
  </r>
  <r>
    <n v="331"/>
    <x v="69"/>
    <x v="80"/>
    <n v="1"/>
    <d v="2012-01-20T00:00:00"/>
  </r>
  <r>
    <n v="33"/>
    <x v="70"/>
    <x v="89"/>
    <n v="1"/>
    <d v="2012-01-02T00:00:00"/>
  </r>
  <r>
    <n v="75"/>
    <x v="70"/>
    <x v="93"/>
    <n v="2"/>
    <d v="2012-01-05T00:00:00"/>
  </r>
  <r>
    <n v="400"/>
    <x v="70"/>
    <x v="66"/>
    <n v="7"/>
    <d v="2012-01-24T00:00:00"/>
  </r>
  <r>
    <n v="495"/>
    <x v="70"/>
    <x v="5"/>
    <n v="7"/>
    <d v="2012-01-29T00:00:00"/>
  </r>
  <r>
    <n v="34"/>
    <x v="71"/>
    <x v="84"/>
    <n v="8"/>
    <d v="2012-01-02T00:00:00"/>
  </r>
  <r>
    <n v="165"/>
    <x v="71"/>
    <x v="16"/>
    <n v="4"/>
    <d v="2012-01-11T00:00:00"/>
  </r>
  <r>
    <n v="219"/>
    <x v="71"/>
    <x v="91"/>
    <n v="8"/>
    <d v="2012-01-14T00:00:00"/>
  </r>
  <r>
    <n v="287"/>
    <x v="71"/>
    <x v="49"/>
    <n v="3"/>
    <d v="2012-01-18T00:00:00"/>
  </r>
  <r>
    <n v="452"/>
    <x v="71"/>
    <x v="32"/>
    <n v="2"/>
    <d v="2012-01-27T00:00:00"/>
  </r>
  <r>
    <n v="12"/>
    <x v="72"/>
    <x v="3"/>
    <n v="7"/>
    <d v="2012-01-01T00:00:00"/>
  </r>
  <r>
    <n v="13"/>
    <x v="72"/>
    <x v="82"/>
    <n v="5"/>
    <d v="2012-01-01T00:00:00"/>
  </r>
  <r>
    <n v="48"/>
    <x v="72"/>
    <x v="68"/>
    <n v="1"/>
    <d v="2012-01-03T00:00:00"/>
  </r>
  <r>
    <n v="114"/>
    <x v="72"/>
    <x v="59"/>
    <n v="7"/>
    <d v="2012-01-08T00:00:00"/>
  </r>
  <r>
    <n v="420"/>
    <x v="72"/>
    <x v="64"/>
    <n v="10"/>
    <d v="2012-01-25T00:00:00"/>
  </r>
  <r>
    <n v="475"/>
    <x v="72"/>
    <x v="19"/>
    <n v="9"/>
    <d v="2012-01-28T00:00:00"/>
  </r>
  <r>
    <n v="496"/>
    <x v="72"/>
    <x v="93"/>
    <n v="3"/>
    <d v="2012-01-29T00:00:00"/>
  </r>
  <r>
    <n v="516"/>
    <x v="72"/>
    <x v="65"/>
    <n v="4"/>
    <d v="2012-01-30T00:00:00"/>
  </r>
  <r>
    <n v="355"/>
    <x v="73"/>
    <x v="13"/>
    <n v="3"/>
    <d v="2012-01-21T00:00:00"/>
  </r>
  <r>
    <n v="149"/>
    <x v="74"/>
    <x v="73"/>
    <n v="6"/>
    <d v="2012-01-10T00:00:00"/>
  </r>
  <r>
    <n v="188"/>
    <x v="74"/>
    <x v="4"/>
    <n v="8"/>
    <d v="2012-01-12T00:00:00"/>
  </r>
  <r>
    <n v="220"/>
    <x v="74"/>
    <x v="50"/>
    <n v="6"/>
    <d v="2012-01-14T00:00:00"/>
  </r>
  <r>
    <n v="383"/>
    <x v="74"/>
    <x v="33"/>
    <n v="9"/>
    <d v="2012-01-23T00:00:00"/>
  </r>
  <r>
    <n v="384"/>
    <x v="75"/>
    <x v="39"/>
    <n v="7"/>
    <d v="2012-01-23T00:00:00"/>
  </r>
  <r>
    <n v="434"/>
    <x v="75"/>
    <x v="72"/>
    <n v="2"/>
    <d v="2012-01-26T00:00:00"/>
  </r>
  <r>
    <n v="453"/>
    <x v="75"/>
    <x v="61"/>
    <n v="2"/>
    <d v="2012-01-27T00:00:00"/>
  </r>
  <r>
    <n v="131"/>
    <x v="76"/>
    <x v="28"/>
    <n v="7"/>
    <d v="2012-01-09T00:00:00"/>
  </r>
  <r>
    <n v="269"/>
    <x v="76"/>
    <x v="6"/>
    <n v="2"/>
    <d v="2012-01-17T00:00:00"/>
  </r>
  <r>
    <n v="497"/>
    <x v="76"/>
    <x v="57"/>
    <n v="1"/>
    <d v="2012-01-29T00:00:00"/>
  </r>
  <r>
    <n v="35"/>
    <x v="77"/>
    <x v="29"/>
    <n v="8"/>
    <d v="2012-01-02T00:00:00"/>
  </r>
  <r>
    <n v="115"/>
    <x v="77"/>
    <x v="98"/>
    <n v="2"/>
    <d v="2012-01-08T00:00:00"/>
  </r>
  <r>
    <n v="199"/>
    <x v="77"/>
    <x v="94"/>
    <n v="3"/>
    <d v="2012-01-13T00:00:00"/>
  </r>
  <r>
    <n v="332"/>
    <x v="77"/>
    <x v="80"/>
    <n v="10"/>
    <d v="2012-01-20T00:00:00"/>
  </r>
  <r>
    <n v="333"/>
    <x v="77"/>
    <x v="10"/>
    <n v="7"/>
    <d v="2012-01-20T00:00:00"/>
  </r>
  <r>
    <n v="401"/>
    <x v="77"/>
    <x v="89"/>
    <n v="9"/>
    <d v="2012-01-24T00:00:00"/>
  </r>
  <r>
    <n v="76"/>
    <x v="78"/>
    <x v="45"/>
    <n v="2"/>
    <d v="2012-01-05T00:00:00"/>
  </r>
  <r>
    <n v="166"/>
    <x v="78"/>
    <x v="67"/>
    <n v="9"/>
    <d v="2012-01-11T00:00:00"/>
  </r>
  <r>
    <n v="270"/>
    <x v="78"/>
    <x v="7"/>
    <n v="9"/>
    <d v="2012-01-17T00:00:00"/>
  </r>
  <r>
    <n v="356"/>
    <x v="78"/>
    <x v="46"/>
    <n v="8"/>
    <d v="2012-01-21T00:00:00"/>
  </r>
  <r>
    <n v="374"/>
    <x v="78"/>
    <x v="0"/>
    <n v="6"/>
    <d v="2012-01-22T00:00:00"/>
  </r>
  <r>
    <n v="271"/>
    <x v="79"/>
    <x v="22"/>
    <n v="7"/>
    <d v="2012-01-17T00:00:00"/>
  </r>
  <r>
    <n v="334"/>
    <x v="79"/>
    <x v="20"/>
    <n v="10"/>
    <d v="2012-01-20T00:00:00"/>
  </r>
  <r>
    <n v="454"/>
    <x v="79"/>
    <x v="94"/>
    <n v="3"/>
    <d v="2012-01-27T00:00:00"/>
  </r>
  <r>
    <n v="476"/>
    <x v="79"/>
    <x v="66"/>
    <n v="7"/>
    <d v="2012-01-28T00:00:00"/>
  </r>
  <r>
    <n v="221"/>
    <x v="80"/>
    <x v="71"/>
    <n v="10"/>
    <d v="2012-01-14T00:00:00"/>
  </r>
  <r>
    <n v="385"/>
    <x v="80"/>
    <x v="77"/>
    <n v="10"/>
    <d v="2012-01-23T00:00:00"/>
  </r>
  <r>
    <n v="386"/>
    <x v="80"/>
    <x v="4"/>
    <n v="3"/>
    <d v="2012-01-23T00:00:00"/>
  </r>
  <r>
    <n v="477"/>
    <x v="80"/>
    <x v="74"/>
    <n v="8"/>
    <d v="2012-01-28T00:00:00"/>
  </r>
  <r>
    <n v="498"/>
    <x v="80"/>
    <x v="46"/>
    <n v="7"/>
    <d v="2012-01-29T00:00:00"/>
  </r>
  <r>
    <n v="517"/>
    <x v="80"/>
    <x v="78"/>
    <n v="2"/>
    <d v="2012-01-30T00:00:00"/>
  </r>
  <r>
    <n v="14"/>
    <x v="81"/>
    <x v="49"/>
    <n v="7"/>
    <d v="2012-01-01T00:00:00"/>
  </r>
  <r>
    <n v="36"/>
    <x v="81"/>
    <x v="57"/>
    <n v="6"/>
    <d v="2012-01-02T00:00:00"/>
  </r>
  <r>
    <n v="167"/>
    <x v="81"/>
    <x v="96"/>
    <n v="3"/>
    <d v="2012-01-11T00:00:00"/>
  </r>
  <r>
    <n v="189"/>
    <x v="81"/>
    <x v="16"/>
    <n v="4"/>
    <d v="2012-01-12T00:00:00"/>
  </r>
  <r>
    <n v="253"/>
    <x v="81"/>
    <x v="63"/>
    <n v="10"/>
    <d v="2012-01-16T00:00:00"/>
  </r>
  <r>
    <n v="375"/>
    <x v="81"/>
    <x v="34"/>
    <n v="4"/>
    <d v="2012-01-22T00:00:00"/>
  </r>
  <r>
    <n v="455"/>
    <x v="81"/>
    <x v="37"/>
    <n v="2"/>
    <d v="2012-01-27T00:00:00"/>
  </r>
  <r>
    <n v="518"/>
    <x v="81"/>
    <x v="70"/>
    <n v="4"/>
    <d v="2012-01-30T00:00:00"/>
  </r>
  <r>
    <n v="499"/>
    <x v="82"/>
    <x v="20"/>
    <n v="9"/>
    <d v="2012-01-29T00:00:00"/>
  </r>
  <r>
    <n v="63"/>
    <x v="83"/>
    <x v="26"/>
    <n v="3"/>
    <d v="2012-01-04T00:00:00"/>
  </r>
  <r>
    <n v="200"/>
    <x v="83"/>
    <x v="74"/>
    <n v="3"/>
    <d v="2012-01-13T00:00:00"/>
  </r>
  <r>
    <n v="235"/>
    <x v="83"/>
    <x v="39"/>
    <n v="6"/>
    <d v="2012-01-15T00:00:00"/>
  </r>
  <r>
    <n v="236"/>
    <x v="83"/>
    <x v="39"/>
    <n v="4"/>
    <d v="2012-01-15T00:00:00"/>
  </r>
  <r>
    <n v="237"/>
    <x v="83"/>
    <x v="40"/>
    <n v="7"/>
    <d v="2012-01-15T00:00:00"/>
  </r>
  <r>
    <n v="288"/>
    <x v="83"/>
    <x v="5"/>
    <n v="8"/>
    <d v="2012-01-18T00:00:00"/>
  </r>
  <r>
    <n v="90"/>
    <x v="84"/>
    <x v="54"/>
    <n v="2"/>
    <d v="2012-01-06T00:00:00"/>
  </r>
  <r>
    <n v="91"/>
    <x v="85"/>
    <x v="89"/>
    <n v="8"/>
    <d v="2012-01-06T00:00:00"/>
  </r>
  <r>
    <n v="92"/>
    <x v="85"/>
    <x v="94"/>
    <n v="6"/>
    <d v="2012-01-06T00:00:00"/>
  </r>
  <r>
    <n v="103"/>
    <x v="85"/>
    <x v="33"/>
    <n v="3"/>
    <d v="2012-01-07T00:00:00"/>
  </r>
  <r>
    <n v="150"/>
    <x v="85"/>
    <x v="85"/>
    <n v="10"/>
    <d v="2012-01-10T00:00:00"/>
  </r>
  <r>
    <n v="190"/>
    <x v="85"/>
    <x v="7"/>
    <n v="8"/>
    <d v="2012-01-12T00:00:00"/>
  </r>
  <r>
    <n v="456"/>
    <x v="85"/>
    <x v="98"/>
    <n v="4"/>
    <d v="2012-01-27T00:00:00"/>
  </r>
  <r>
    <n v="478"/>
    <x v="85"/>
    <x v="10"/>
    <n v="10"/>
    <d v="2012-01-28T00:00:00"/>
  </r>
  <r>
    <n v="479"/>
    <x v="85"/>
    <x v="82"/>
    <n v="1"/>
    <d v="2012-01-28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8">
  <r>
    <n v="145"/>
    <x v="0"/>
  </r>
  <r>
    <n v="200"/>
    <x v="0"/>
  </r>
  <r>
    <n v="490"/>
    <x v="0"/>
  </r>
  <r>
    <n v="40"/>
    <x v="0"/>
  </r>
  <r>
    <n v="360"/>
    <x v="0"/>
  </r>
  <r>
    <n v="140"/>
    <x v="0"/>
  </r>
  <r>
    <n v="435"/>
    <x v="0"/>
  </r>
  <r>
    <n v="190"/>
    <x v="0"/>
  </r>
  <r>
    <n v="370"/>
    <x v="0"/>
  </r>
  <r>
    <n v="475"/>
    <x v="0"/>
  </r>
  <r>
    <n v="70"/>
    <x v="0"/>
  </r>
  <r>
    <n v="155"/>
    <x v="0"/>
  </r>
  <r>
    <n v="105"/>
    <x v="0"/>
  </r>
  <r>
    <n v="470"/>
    <x v="0"/>
  </r>
  <r>
    <n v="195"/>
    <x v="0"/>
  </r>
  <r>
    <n v="220"/>
    <x v="0"/>
  </r>
  <r>
    <n v="100"/>
    <x v="0"/>
  </r>
  <r>
    <n v="45"/>
    <x v="0"/>
  </r>
  <r>
    <n v="190"/>
    <x v="0"/>
  </r>
  <r>
    <n v="125"/>
    <x v="0"/>
  </r>
  <r>
    <n v="155"/>
    <x v="0"/>
  </r>
  <r>
    <n v="95"/>
    <x v="0"/>
  </r>
  <r>
    <n v="375"/>
    <x v="0"/>
  </r>
  <r>
    <n v="445"/>
    <x v="0"/>
  </r>
  <r>
    <n v="350"/>
    <x v="0"/>
  </r>
  <r>
    <n v="340"/>
    <x v="0"/>
  </r>
  <r>
    <n v="370"/>
    <x v="0"/>
  </r>
  <r>
    <n v="10"/>
    <x v="0"/>
  </r>
  <r>
    <n v="140"/>
    <x v="0"/>
  </r>
  <r>
    <n v="95"/>
    <x v="0"/>
  </r>
  <r>
    <n v="70"/>
    <x v="0"/>
  </r>
  <r>
    <n v="115"/>
    <x v="0"/>
  </r>
  <r>
    <n v="95"/>
    <x v="0"/>
  </r>
  <r>
    <n v="375"/>
    <x v="0"/>
  </r>
  <r>
    <n v="175"/>
    <x v="0"/>
  </r>
  <r>
    <n v="475"/>
    <x v="0"/>
  </r>
  <r>
    <n v="275"/>
    <x v="0"/>
  </r>
  <r>
    <n v="185"/>
    <x v="0"/>
  </r>
  <r>
    <n v="375"/>
    <x v="0"/>
  </r>
  <r>
    <n v="215"/>
    <x v="0"/>
  </r>
  <r>
    <n v="330"/>
    <x v="0"/>
  </r>
  <r>
    <n v="480"/>
    <x v="0"/>
  </r>
  <r>
    <n v="100"/>
    <x v="0"/>
  </r>
  <r>
    <n v="290"/>
    <x v="0"/>
  </r>
  <r>
    <n v="255"/>
    <x v="1"/>
  </r>
  <r>
    <n v="95"/>
    <x v="1"/>
  </r>
  <r>
    <n v="365"/>
    <x v="1"/>
  </r>
  <r>
    <n v="180"/>
    <x v="1"/>
  </r>
  <r>
    <n v="360"/>
    <x v="1"/>
  </r>
  <r>
    <n v="220"/>
    <x v="1"/>
  </r>
  <r>
    <n v="235"/>
    <x v="1"/>
  </r>
  <r>
    <n v="405"/>
    <x v="1"/>
  </r>
  <r>
    <n v="470"/>
    <x v="1"/>
  </r>
  <r>
    <n v="300"/>
    <x v="1"/>
  </r>
  <r>
    <n v="30"/>
    <x v="1"/>
  </r>
  <r>
    <n v="445"/>
    <x v="1"/>
  </r>
  <r>
    <n v="315"/>
    <x v="1"/>
  </r>
  <r>
    <n v="260"/>
    <x v="1"/>
  </r>
  <r>
    <n v="175"/>
    <x v="1"/>
  </r>
  <r>
    <n v="50"/>
    <x v="1"/>
  </r>
  <r>
    <n v="480"/>
    <x v="1"/>
  </r>
  <r>
    <n v="140"/>
    <x v="1"/>
  </r>
  <r>
    <n v="160"/>
    <x v="1"/>
  </r>
  <r>
    <n v="65"/>
    <x v="1"/>
  </r>
  <r>
    <n v="45"/>
    <x v="1"/>
  </r>
  <r>
    <n v="45"/>
    <x v="1"/>
  </r>
  <r>
    <n v="135"/>
    <x v="1"/>
  </r>
  <r>
    <n v="15"/>
    <x v="1"/>
  </r>
  <r>
    <n v="270"/>
    <x v="1"/>
  </r>
  <r>
    <n v="95"/>
    <x v="1"/>
  </r>
  <r>
    <n v="295"/>
    <x v="1"/>
  </r>
  <r>
    <n v="335"/>
    <x v="1"/>
  </r>
  <r>
    <n v="90"/>
    <x v="1"/>
  </r>
  <r>
    <n v="75"/>
    <x v="1"/>
  </r>
  <r>
    <n v="300"/>
    <x v="1"/>
  </r>
  <r>
    <n v="455"/>
    <x v="1"/>
  </r>
  <r>
    <n v="60"/>
    <x v="1"/>
  </r>
  <r>
    <n v="440"/>
    <x v="1"/>
  </r>
  <r>
    <n v="100"/>
    <x v="1"/>
  </r>
  <r>
    <n v="295"/>
    <x v="1"/>
  </r>
  <r>
    <n v="465"/>
    <x v="1"/>
  </r>
  <r>
    <n v="60"/>
    <x v="1"/>
  </r>
  <r>
    <n v="305"/>
    <x v="1"/>
  </r>
  <r>
    <n v="430"/>
    <x v="1"/>
  </r>
  <r>
    <n v="270"/>
    <x v="1"/>
  </r>
  <r>
    <n v="390"/>
    <x v="1"/>
  </r>
  <r>
    <n v="60"/>
    <x v="1"/>
  </r>
  <r>
    <n v="190"/>
    <x v="1"/>
  </r>
  <r>
    <n v="235"/>
    <x v="1"/>
  </r>
  <r>
    <n v="70"/>
    <x v="1"/>
  </r>
  <r>
    <n v="35"/>
    <x v="1"/>
  </r>
  <r>
    <n v="315"/>
    <x v="1"/>
  </r>
  <r>
    <n v="410"/>
    <x v="1"/>
  </r>
  <r>
    <n v="210"/>
    <x v="1"/>
  </r>
  <r>
    <n v="220"/>
    <x v="1"/>
  </r>
  <r>
    <n v="310"/>
    <x v="1"/>
  </r>
  <r>
    <n v="225"/>
    <x v="1"/>
  </r>
  <r>
    <n v="145"/>
    <x v="1"/>
  </r>
  <r>
    <n v="325"/>
    <x v="1"/>
  </r>
  <r>
    <n v="90"/>
    <x v="1"/>
  </r>
  <r>
    <n v="245"/>
    <x v="1"/>
  </r>
  <r>
    <n v="165"/>
    <x v="1"/>
  </r>
  <r>
    <n v="320"/>
    <x v="1"/>
  </r>
  <r>
    <n v="460"/>
    <x v="2"/>
  </r>
  <r>
    <n v="385"/>
    <x v="2"/>
  </r>
  <r>
    <n v="455"/>
    <x v="2"/>
  </r>
  <r>
    <n v="380"/>
    <x v="2"/>
  </r>
  <r>
    <n v="250"/>
    <x v="2"/>
  </r>
  <r>
    <n v="135"/>
    <x v="2"/>
  </r>
  <r>
    <n v="265"/>
    <x v="2"/>
  </r>
  <r>
    <n v="385"/>
    <x v="2"/>
  </r>
  <r>
    <n v="220"/>
    <x v="2"/>
  </r>
  <r>
    <n v="80"/>
    <x v="2"/>
  </r>
  <r>
    <n v="305"/>
    <x v="2"/>
  </r>
  <r>
    <n v="310"/>
    <x v="2"/>
  </r>
  <r>
    <n v="400"/>
    <x v="2"/>
  </r>
  <r>
    <n v="120"/>
    <x v="2"/>
  </r>
  <r>
    <n v="305"/>
    <x v="2"/>
  </r>
  <r>
    <n v="400"/>
    <x v="2"/>
  </r>
  <r>
    <n v="485"/>
    <x v="2"/>
  </r>
  <r>
    <n v="390"/>
    <x v="2"/>
  </r>
  <r>
    <n v="485"/>
    <x v="2"/>
  </r>
  <r>
    <n v="255"/>
    <x v="2"/>
  </r>
  <r>
    <n v="330"/>
    <x v="2"/>
  </r>
  <r>
    <n v="395"/>
    <x v="2"/>
  </r>
  <r>
    <n v="465"/>
    <x v="2"/>
  </r>
  <r>
    <n v="310"/>
    <x v="2"/>
  </r>
  <r>
    <n v="315"/>
    <x v="2"/>
  </r>
  <r>
    <n v="50"/>
    <x v="2"/>
  </r>
  <r>
    <n v="135"/>
    <x v="2"/>
  </r>
  <r>
    <n v="290"/>
    <x v="2"/>
  </r>
  <r>
    <n v="55"/>
    <x v="2"/>
  </r>
  <r>
    <n v="480"/>
    <x v="2"/>
  </r>
  <r>
    <n v="15"/>
    <x v="2"/>
  </r>
  <r>
    <n v="245"/>
    <x v="2"/>
  </r>
  <r>
    <n v="165"/>
    <x v="2"/>
  </r>
  <r>
    <n v="490"/>
    <x v="2"/>
  </r>
  <r>
    <n v="265"/>
    <x v="2"/>
  </r>
  <r>
    <n v="315"/>
    <x v="2"/>
  </r>
  <r>
    <n v="130"/>
    <x v="2"/>
  </r>
  <r>
    <n v="395"/>
    <x v="2"/>
  </r>
  <r>
    <n v="210"/>
    <x v="2"/>
  </r>
  <r>
    <n v="40"/>
    <x v="2"/>
  </r>
  <r>
    <n v="440"/>
    <x v="2"/>
  </r>
  <r>
    <n v="440"/>
    <x v="2"/>
  </r>
  <r>
    <n v="365"/>
    <x v="2"/>
  </r>
  <r>
    <n v="55"/>
    <x v="2"/>
  </r>
  <r>
    <n v="385"/>
    <x v="2"/>
  </r>
  <r>
    <n v="420"/>
    <x v="2"/>
  </r>
  <r>
    <n v="50"/>
    <x v="2"/>
  </r>
  <r>
    <n v="365"/>
    <x v="3"/>
  </r>
  <r>
    <n v="130"/>
    <x v="3"/>
  </r>
  <r>
    <n v="265"/>
    <x v="3"/>
  </r>
  <r>
    <n v="240"/>
    <x v="3"/>
  </r>
  <r>
    <n v="255"/>
    <x v="3"/>
  </r>
  <r>
    <n v="110"/>
    <x v="3"/>
  </r>
  <r>
    <n v="365"/>
    <x v="3"/>
  </r>
  <r>
    <n v="445"/>
    <x v="3"/>
  </r>
  <r>
    <n v="320"/>
    <x v="3"/>
  </r>
  <r>
    <n v="255"/>
    <x v="3"/>
  </r>
  <r>
    <n v="460"/>
    <x v="3"/>
  </r>
  <r>
    <n v="170"/>
    <x v="3"/>
  </r>
  <r>
    <n v="175"/>
    <x v="3"/>
  </r>
  <r>
    <n v="225"/>
    <x v="3"/>
  </r>
  <r>
    <n v="120"/>
    <x v="3"/>
  </r>
  <r>
    <n v="315"/>
    <x v="3"/>
  </r>
  <r>
    <n v="50"/>
    <x v="3"/>
  </r>
  <r>
    <n v="175"/>
    <x v="3"/>
  </r>
  <r>
    <n v="70"/>
    <x v="3"/>
  </r>
  <r>
    <n v="245"/>
    <x v="3"/>
  </r>
  <r>
    <n v="415"/>
    <x v="3"/>
  </r>
  <r>
    <n v="360"/>
    <x v="3"/>
  </r>
  <r>
    <n v="280"/>
    <x v="3"/>
  </r>
  <r>
    <n v="480"/>
    <x v="3"/>
  </r>
  <r>
    <n v="290"/>
    <x v="3"/>
  </r>
  <r>
    <n v="90"/>
    <x v="3"/>
  </r>
  <r>
    <n v="105"/>
    <x v="3"/>
  </r>
  <r>
    <n v="315"/>
    <x v="3"/>
  </r>
  <r>
    <n v="160"/>
    <x v="3"/>
  </r>
  <r>
    <n v="275"/>
    <x v="3"/>
  </r>
  <r>
    <n v="450"/>
    <x v="3"/>
  </r>
  <r>
    <n v="135"/>
    <x v="3"/>
  </r>
  <r>
    <n v="205"/>
    <x v="3"/>
  </r>
  <r>
    <n v="245"/>
    <x v="3"/>
  </r>
  <r>
    <n v="120"/>
    <x v="3"/>
  </r>
  <r>
    <n v="185"/>
    <x v="3"/>
  </r>
  <r>
    <n v="30"/>
    <x v="3"/>
  </r>
  <r>
    <n v="25"/>
    <x v="3"/>
  </r>
  <r>
    <n v="240"/>
    <x v="3"/>
  </r>
  <r>
    <n v="450"/>
    <x v="3"/>
  </r>
  <r>
    <n v="150"/>
    <x v="3"/>
  </r>
  <r>
    <n v="65"/>
    <x v="3"/>
  </r>
  <r>
    <n v="390"/>
    <x v="3"/>
  </r>
  <r>
    <n v="400"/>
    <x v="3"/>
  </r>
  <r>
    <n v="60"/>
    <x v="3"/>
  </r>
  <r>
    <n v="400"/>
    <x v="3"/>
  </r>
  <r>
    <n v="235"/>
    <x v="3"/>
  </r>
  <r>
    <n v="345"/>
    <x v="3"/>
  </r>
  <r>
    <n v="70"/>
    <x v="3"/>
  </r>
  <r>
    <n v="325"/>
    <x v="3"/>
  </r>
  <r>
    <n v="315"/>
    <x v="4"/>
  </r>
  <r>
    <n v="380"/>
    <x v="4"/>
  </r>
  <r>
    <n v="140"/>
    <x v="4"/>
  </r>
  <r>
    <n v="490"/>
    <x v="4"/>
  </r>
  <r>
    <n v="170"/>
    <x v="4"/>
  </r>
  <r>
    <n v="495"/>
    <x v="4"/>
  </r>
  <r>
    <n v="125"/>
    <x v="4"/>
  </r>
  <r>
    <n v="100"/>
    <x v="4"/>
  </r>
  <r>
    <n v="235"/>
    <x v="4"/>
  </r>
  <r>
    <n v="155"/>
    <x v="4"/>
  </r>
  <r>
    <n v="385"/>
    <x v="4"/>
  </r>
  <r>
    <n v="25"/>
    <x v="4"/>
  </r>
  <r>
    <n v="50"/>
    <x v="4"/>
  </r>
  <r>
    <n v="490"/>
    <x v="4"/>
  </r>
  <r>
    <n v="20"/>
    <x v="4"/>
  </r>
  <r>
    <n v="120"/>
    <x v="4"/>
  </r>
  <r>
    <n v="345"/>
    <x v="4"/>
  </r>
  <r>
    <n v="160"/>
    <x v="4"/>
  </r>
  <r>
    <n v="365"/>
    <x v="4"/>
  </r>
  <r>
    <n v="240"/>
    <x v="4"/>
  </r>
  <r>
    <n v="500"/>
    <x v="4"/>
  </r>
  <r>
    <n v="315"/>
    <x v="4"/>
  </r>
  <r>
    <n v="35"/>
    <x v="4"/>
  </r>
  <r>
    <n v="65"/>
    <x v="4"/>
  </r>
  <r>
    <n v="465"/>
    <x v="4"/>
  </r>
  <r>
    <n v="45"/>
    <x v="4"/>
  </r>
  <r>
    <n v="200"/>
    <x v="4"/>
  </r>
  <r>
    <n v="210"/>
    <x v="4"/>
  </r>
  <r>
    <n v="90"/>
    <x v="4"/>
  </r>
  <r>
    <n v="440"/>
    <x v="4"/>
  </r>
  <r>
    <n v="150"/>
    <x v="4"/>
  </r>
  <r>
    <n v="485"/>
    <x v="4"/>
  </r>
  <r>
    <n v="445"/>
    <x v="4"/>
  </r>
  <r>
    <n v="100"/>
    <x v="4"/>
  </r>
  <r>
    <n v="75"/>
    <x v="4"/>
  </r>
  <r>
    <n v="385"/>
    <x v="4"/>
  </r>
  <r>
    <n v="50"/>
    <x v="4"/>
  </r>
  <r>
    <n v="430"/>
    <x v="4"/>
  </r>
  <r>
    <n v="280"/>
    <x v="4"/>
  </r>
  <r>
    <n v="290"/>
    <x v="4"/>
  </r>
  <r>
    <n v="305"/>
    <x v="5"/>
  </r>
  <r>
    <n v="85"/>
    <x v="5"/>
  </r>
  <r>
    <n v="425"/>
    <x v="5"/>
  </r>
  <r>
    <n v="175"/>
    <x v="5"/>
  </r>
  <r>
    <n v="205"/>
    <x v="5"/>
  </r>
  <r>
    <n v="145"/>
    <x v="5"/>
  </r>
  <r>
    <n v="165"/>
    <x v="5"/>
  </r>
  <r>
    <n v="455"/>
    <x v="5"/>
  </r>
  <r>
    <n v="485"/>
    <x v="5"/>
  </r>
  <r>
    <n v="390"/>
    <x v="5"/>
  </r>
  <r>
    <n v="305"/>
    <x v="5"/>
  </r>
  <r>
    <n v="250"/>
    <x v="5"/>
  </r>
  <r>
    <n v="395"/>
    <x v="5"/>
  </r>
  <r>
    <n v="140"/>
    <x v="5"/>
  </r>
  <r>
    <n v="145"/>
    <x v="5"/>
  </r>
  <r>
    <n v="365"/>
    <x v="5"/>
  </r>
  <r>
    <n v="50"/>
    <x v="5"/>
  </r>
  <r>
    <n v="490"/>
    <x v="5"/>
  </r>
  <r>
    <n v="90"/>
    <x v="5"/>
  </r>
  <r>
    <n v="100"/>
    <x v="5"/>
  </r>
  <r>
    <n v="355"/>
    <x v="5"/>
  </r>
  <r>
    <n v="385"/>
    <x v="5"/>
  </r>
  <r>
    <n v="205"/>
    <x v="5"/>
  </r>
  <r>
    <n v="335"/>
    <x v="5"/>
  </r>
  <r>
    <n v="450"/>
    <x v="5"/>
  </r>
  <r>
    <n v="425"/>
    <x v="5"/>
  </r>
  <r>
    <n v="495"/>
    <x v="5"/>
  </r>
  <r>
    <n v="280"/>
    <x v="5"/>
  </r>
  <r>
    <n v="310"/>
    <x v="5"/>
  </r>
  <r>
    <n v="430"/>
    <x v="5"/>
  </r>
  <r>
    <n v="35"/>
    <x v="5"/>
  </r>
  <r>
    <n v="385"/>
    <x v="5"/>
  </r>
  <r>
    <n v="475"/>
    <x v="5"/>
  </r>
  <r>
    <n v="425"/>
    <x v="5"/>
  </r>
  <r>
    <n v="240"/>
    <x v="5"/>
  </r>
  <r>
    <n v="490"/>
    <x v="5"/>
  </r>
  <r>
    <n v="385"/>
    <x v="5"/>
  </r>
  <r>
    <n v="395"/>
    <x v="5"/>
  </r>
  <r>
    <n v="240"/>
    <x v="5"/>
  </r>
  <r>
    <n v="405"/>
    <x v="5"/>
  </r>
  <r>
    <n v="70"/>
    <x v="5"/>
  </r>
  <r>
    <n v="340"/>
    <x v="5"/>
  </r>
  <r>
    <n v="130"/>
    <x v="5"/>
  </r>
  <r>
    <n v="40"/>
    <x v="5"/>
  </r>
  <r>
    <n v="395"/>
    <x v="5"/>
  </r>
  <r>
    <n v="485"/>
    <x v="5"/>
  </r>
  <r>
    <n v="285"/>
    <x v="5"/>
  </r>
  <r>
    <n v="160"/>
    <x v="5"/>
  </r>
  <r>
    <n v="125"/>
    <x v="5"/>
  </r>
  <r>
    <n v="170"/>
    <x v="5"/>
  </r>
  <r>
    <n v="100"/>
    <x v="5"/>
  </r>
  <r>
    <n v="70"/>
    <x v="5"/>
  </r>
  <r>
    <n v="440"/>
    <x v="5"/>
  </r>
  <r>
    <n v="175"/>
    <x v="6"/>
  </r>
  <r>
    <n v="15"/>
    <x v="6"/>
  </r>
  <r>
    <n v="50"/>
    <x v="6"/>
  </r>
  <r>
    <n v="405"/>
    <x v="6"/>
  </r>
  <r>
    <n v="105"/>
    <x v="6"/>
  </r>
  <r>
    <n v="355"/>
    <x v="6"/>
  </r>
  <r>
    <n v="145"/>
    <x v="6"/>
  </r>
  <r>
    <n v="265"/>
    <x v="6"/>
  </r>
  <r>
    <n v="380"/>
    <x v="6"/>
  </r>
  <r>
    <n v="320"/>
    <x v="6"/>
  </r>
  <r>
    <n v="320"/>
    <x v="6"/>
  </r>
  <r>
    <n v="15"/>
    <x v="6"/>
  </r>
  <r>
    <n v="60"/>
    <x v="6"/>
  </r>
  <r>
    <n v="360"/>
    <x v="6"/>
  </r>
  <r>
    <n v="360"/>
    <x v="6"/>
  </r>
  <r>
    <n v="475"/>
    <x v="6"/>
  </r>
  <r>
    <n v="145"/>
    <x v="6"/>
  </r>
  <r>
    <n v="130"/>
    <x v="6"/>
  </r>
  <r>
    <n v="445"/>
    <x v="6"/>
  </r>
  <r>
    <n v="320"/>
    <x v="6"/>
  </r>
  <r>
    <n v="310"/>
    <x v="6"/>
  </r>
  <r>
    <n v="15"/>
    <x v="6"/>
  </r>
  <r>
    <n v="20"/>
    <x v="6"/>
  </r>
  <r>
    <n v="365"/>
    <x v="6"/>
  </r>
  <r>
    <n v="215"/>
    <x v="6"/>
  </r>
  <r>
    <n v="290"/>
    <x v="6"/>
  </r>
  <r>
    <n v="150"/>
    <x v="6"/>
  </r>
  <r>
    <n v="375"/>
    <x v="6"/>
  </r>
  <r>
    <n v="115"/>
    <x v="6"/>
  </r>
  <r>
    <n v="40"/>
    <x v="6"/>
  </r>
  <r>
    <n v="230"/>
    <x v="6"/>
  </r>
  <r>
    <n v="405"/>
    <x v="6"/>
  </r>
  <r>
    <n v="455"/>
    <x v="6"/>
  </r>
  <r>
    <n v="80"/>
    <x v="6"/>
  </r>
  <r>
    <n v="500"/>
    <x v="6"/>
  </r>
  <r>
    <n v="355"/>
    <x v="6"/>
  </r>
  <r>
    <n v="420"/>
    <x v="6"/>
  </r>
  <r>
    <n v="395"/>
    <x v="6"/>
  </r>
  <r>
    <n v="435"/>
    <x v="6"/>
  </r>
  <r>
    <n v="195"/>
    <x v="6"/>
  </r>
  <r>
    <n v="275"/>
    <x v="6"/>
  </r>
  <r>
    <n v="340"/>
    <x v="6"/>
  </r>
  <r>
    <n v="315"/>
    <x v="6"/>
  </r>
  <r>
    <n v="245"/>
    <x v="6"/>
  </r>
  <r>
    <n v="180"/>
    <x v="6"/>
  </r>
  <r>
    <n v="300"/>
    <x v="6"/>
  </r>
  <r>
    <n v="165"/>
    <x v="6"/>
  </r>
  <r>
    <n v="310"/>
    <x v="6"/>
  </r>
  <r>
    <n v="255"/>
    <x v="6"/>
  </r>
  <r>
    <n v="185"/>
    <x v="6"/>
  </r>
  <r>
    <n v="135"/>
    <x v="6"/>
  </r>
  <r>
    <n v="25"/>
    <x v="6"/>
  </r>
  <r>
    <n v="305"/>
    <x v="6"/>
  </r>
  <r>
    <n v="255"/>
    <x v="6"/>
  </r>
  <r>
    <n v="275"/>
    <x v="6"/>
  </r>
  <r>
    <n v="70"/>
    <x v="6"/>
  </r>
  <r>
    <n v="415"/>
    <x v="6"/>
  </r>
  <r>
    <n v="95"/>
    <x v="6"/>
  </r>
  <r>
    <n v="425"/>
    <x v="6"/>
  </r>
  <r>
    <n v="25"/>
    <x v="6"/>
  </r>
  <r>
    <n v="300"/>
    <x v="6"/>
  </r>
  <r>
    <n v="395"/>
    <x v="6"/>
  </r>
  <r>
    <n v="270"/>
    <x v="6"/>
  </r>
  <r>
    <n v="170"/>
    <x v="7"/>
  </r>
  <r>
    <n v="355"/>
    <x v="7"/>
  </r>
  <r>
    <n v="465"/>
    <x v="7"/>
  </r>
  <r>
    <n v="165"/>
    <x v="7"/>
  </r>
  <r>
    <n v="465"/>
    <x v="7"/>
  </r>
  <r>
    <n v="485"/>
    <x v="7"/>
  </r>
  <r>
    <n v="485"/>
    <x v="7"/>
  </r>
  <r>
    <n v="450"/>
    <x v="7"/>
  </r>
  <r>
    <n v="70"/>
    <x v="7"/>
  </r>
  <r>
    <n v="140"/>
    <x v="7"/>
  </r>
  <r>
    <n v="145"/>
    <x v="7"/>
  </r>
  <r>
    <n v="145"/>
    <x v="7"/>
  </r>
  <r>
    <n v="420"/>
    <x v="7"/>
  </r>
  <r>
    <n v="450"/>
    <x v="7"/>
  </r>
  <r>
    <n v="45"/>
    <x v="7"/>
  </r>
  <r>
    <n v="40"/>
    <x v="7"/>
  </r>
  <r>
    <n v="40"/>
    <x v="7"/>
  </r>
  <r>
    <n v="320"/>
    <x v="7"/>
  </r>
  <r>
    <n v="295"/>
    <x v="7"/>
  </r>
  <r>
    <n v="75"/>
    <x v="7"/>
  </r>
  <r>
    <n v="410"/>
    <x v="7"/>
  </r>
  <r>
    <n v="130"/>
    <x v="7"/>
  </r>
  <r>
    <n v="295"/>
    <x v="7"/>
  </r>
  <r>
    <n v="115"/>
    <x v="7"/>
  </r>
  <r>
    <n v="50"/>
    <x v="7"/>
  </r>
  <r>
    <n v="310"/>
    <x v="7"/>
  </r>
  <r>
    <n v="155"/>
    <x v="7"/>
  </r>
  <r>
    <n v="315"/>
    <x v="7"/>
  </r>
  <r>
    <n v="245"/>
    <x v="7"/>
  </r>
  <r>
    <n v="280"/>
    <x v="7"/>
  </r>
  <r>
    <n v="425"/>
    <x v="7"/>
  </r>
  <r>
    <n v="415"/>
    <x v="7"/>
  </r>
  <r>
    <n v="230"/>
    <x v="7"/>
  </r>
  <r>
    <n v="125"/>
    <x v="7"/>
  </r>
  <r>
    <n v="305"/>
    <x v="7"/>
  </r>
  <r>
    <n v="220"/>
    <x v="7"/>
  </r>
  <r>
    <n v="135"/>
    <x v="7"/>
  </r>
  <r>
    <n v="350"/>
    <x v="7"/>
  </r>
  <r>
    <n v="130"/>
    <x v="7"/>
  </r>
  <r>
    <n v="365"/>
    <x v="7"/>
  </r>
  <r>
    <n v="230"/>
    <x v="7"/>
  </r>
  <r>
    <n v="500"/>
    <x v="7"/>
  </r>
  <r>
    <n v="230"/>
    <x v="7"/>
  </r>
  <r>
    <n v="365"/>
    <x v="7"/>
  </r>
  <r>
    <n v="355"/>
    <x v="7"/>
  </r>
  <r>
    <n v="300"/>
    <x v="7"/>
  </r>
  <r>
    <n v="420"/>
    <x v="7"/>
  </r>
  <r>
    <n v="305"/>
    <x v="7"/>
  </r>
  <r>
    <n v="330"/>
    <x v="7"/>
  </r>
  <r>
    <n v="140"/>
    <x v="7"/>
  </r>
  <r>
    <n v="190"/>
    <x v="8"/>
  </r>
  <r>
    <n v="375"/>
    <x v="8"/>
  </r>
  <r>
    <n v="40"/>
    <x v="8"/>
  </r>
  <r>
    <n v="415"/>
    <x v="8"/>
  </r>
  <r>
    <n v="270"/>
    <x v="8"/>
  </r>
  <r>
    <n v="455"/>
    <x v="8"/>
  </r>
  <r>
    <n v="90"/>
    <x v="8"/>
  </r>
  <r>
    <n v="335"/>
    <x v="8"/>
  </r>
  <r>
    <n v="390"/>
    <x v="8"/>
  </r>
  <r>
    <n v="15"/>
    <x v="8"/>
  </r>
  <r>
    <n v="365"/>
    <x v="8"/>
  </r>
  <r>
    <n v="270"/>
    <x v="8"/>
  </r>
  <r>
    <n v="30"/>
    <x v="8"/>
  </r>
  <r>
    <n v="465"/>
    <x v="8"/>
  </r>
  <r>
    <n v="445"/>
    <x v="8"/>
  </r>
  <r>
    <n v="305"/>
    <x v="8"/>
  </r>
  <r>
    <n v="50"/>
    <x v="8"/>
  </r>
  <r>
    <n v="410"/>
    <x v="8"/>
  </r>
  <r>
    <n v="465"/>
    <x v="8"/>
  </r>
  <r>
    <n v="95"/>
    <x v="8"/>
  </r>
  <r>
    <n v="150"/>
    <x v="8"/>
  </r>
  <r>
    <n v="320"/>
    <x v="8"/>
  </r>
  <r>
    <n v="185"/>
    <x v="8"/>
  </r>
  <r>
    <n v="380"/>
    <x v="8"/>
  </r>
  <r>
    <n v="450"/>
    <x v="8"/>
  </r>
  <r>
    <n v="80"/>
    <x v="8"/>
  </r>
  <r>
    <n v="270"/>
    <x v="8"/>
  </r>
  <r>
    <n v="85"/>
    <x v="8"/>
  </r>
  <r>
    <n v="280"/>
    <x v="8"/>
  </r>
  <r>
    <n v="60"/>
    <x v="8"/>
  </r>
  <r>
    <n v="380"/>
    <x v="8"/>
  </r>
  <r>
    <n v="60"/>
    <x v="8"/>
  </r>
  <r>
    <n v="390"/>
    <x v="8"/>
  </r>
  <r>
    <n v="180"/>
    <x v="8"/>
  </r>
  <r>
    <n v="475"/>
    <x v="8"/>
  </r>
  <r>
    <n v="220"/>
    <x v="8"/>
  </r>
  <r>
    <n v="205"/>
    <x v="8"/>
  </r>
  <r>
    <n v="40"/>
    <x v="8"/>
  </r>
  <r>
    <n v="300"/>
    <x v="8"/>
  </r>
  <r>
    <n v="125"/>
    <x v="8"/>
  </r>
  <r>
    <n v="335"/>
    <x v="8"/>
  </r>
  <r>
    <n v="415"/>
    <x v="8"/>
  </r>
  <r>
    <n v="130"/>
    <x v="8"/>
  </r>
  <r>
    <n v="100"/>
    <x v="8"/>
  </r>
  <r>
    <n v="370"/>
    <x v="8"/>
  </r>
  <r>
    <n v="460"/>
    <x v="8"/>
  </r>
  <r>
    <n v="360"/>
    <x v="8"/>
  </r>
  <r>
    <n v="360"/>
    <x v="8"/>
  </r>
  <r>
    <n v="220"/>
    <x v="8"/>
  </r>
  <r>
    <n v="140"/>
    <x v="8"/>
  </r>
  <r>
    <n v="245"/>
    <x v="8"/>
  </r>
  <r>
    <n v="210"/>
    <x v="8"/>
  </r>
  <r>
    <n v="490"/>
    <x v="8"/>
  </r>
  <r>
    <n v="375"/>
    <x v="8"/>
  </r>
  <r>
    <n v="50"/>
    <x v="8"/>
  </r>
  <r>
    <n v="330"/>
    <x v="8"/>
  </r>
  <r>
    <n v="80"/>
    <x v="8"/>
  </r>
  <r>
    <n v="140"/>
    <x v="8"/>
  </r>
  <r>
    <n v="460"/>
    <x v="8"/>
  </r>
  <r>
    <n v="140"/>
    <x v="9"/>
  </r>
  <r>
    <n v="400"/>
    <x v="9"/>
  </r>
  <r>
    <n v="430"/>
    <x v="9"/>
  </r>
  <r>
    <n v="355"/>
    <x v="9"/>
  </r>
  <r>
    <n v="30"/>
    <x v="9"/>
  </r>
  <r>
    <n v="360"/>
    <x v="9"/>
  </r>
  <r>
    <n v="70"/>
    <x v="9"/>
  </r>
  <r>
    <n v="40"/>
    <x v="9"/>
  </r>
  <r>
    <n v="395"/>
    <x v="9"/>
  </r>
  <r>
    <n v="145"/>
    <x v="9"/>
  </r>
  <r>
    <n v="275"/>
    <x v="9"/>
  </r>
  <r>
    <n v="100"/>
    <x v="9"/>
  </r>
  <r>
    <n v="370"/>
    <x v="9"/>
  </r>
  <r>
    <n v="375"/>
    <x v="9"/>
  </r>
  <r>
    <n v="275"/>
    <x v="9"/>
  </r>
  <r>
    <n v="455"/>
    <x v="9"/>
  </r>
  <r>
    <n v="345"/>
    <x v="9"/>
  </r>
  <r>
    <n v="255"/>
    <x v="9"/>
  </r>
  <r>
    <n v="30"/>
    <x v="9"/>
  </r>
  <r>
    <n v="90"/>
    <x v="9"/>
  </r>
  <r>
    <n v="245"/>
    <x v="9"/>
  </r>
  <r>
    <n v="315"/>
    <x v="9"/>
  </r>
  <r>
    <n v="280"/>
    <x v="9"/>
  </r>
  <r>
    <n v="250"/>
    <x v="9"/>
  </r>
  <r>
    <n v="275"/>
    <x v="9"/>
  </r>
  <r>
    <n v="500"/>
    <x v="9"/>
  </r>
  <r>
    <n v="435"/>
    <x v="9"/>
  </r>
  <r>
    <n v="340"/>
    <x v="9"/>
  </r>
  <r>
    <n v="470"/>
    <x v="9"/>
  </r>
  <r>
    <n v="160"/>
    <x v="9"/>
  </r>
  <r>
    <n v="385"/>
    <x v="9"/>
  </r>
  <r>
    <n v="425"/>
    <x v="9"/>
  </r>
  <r>
    <n v="475"/>
    <x v="9"/>
  </r>
  <r>
    <n v="80"/>
    <x v="9"/>
  </r>
  <r>
    <n v="75"/>
    <x v="9"/>
  </r>
  <r>
    <n v="90"/>
    <x v="9"/>
  </r>
  <r>
    <n v="335"/>
    <x v="9"/>
  </r>
  <r>
    <n v="230"/>
    <x v="9"/>
  </r>
  <r>
    <n v="265"/>
    <x v="9"/>
  </r>
  <r>
    <n v="290"/>
    <x v="9"/>
  </r>
  <r>
    <n v="395"/>
    <x v="9"/>
  </r>
  <r>
    <n v="15"/>
    <x v="9"/>
  </r>
  <r>
    <n v="150"/>
    <x v="9"/>
  </r>
  <r>
    <n v="410"/>
    <x v="9"/>
  </r>
  <r>
    <n v="480"/>
    <x v="9"/>
  </r>
  <r>
    <n v="135"/>
    <x v="9"/>
  </r>
  <r>
    <n v="215"/>
    <x v="9"/>
  </r>
  <r>
    <n v="460"/>
    <x v="9"/>
  </r>
  <r>
    <n v="410"/>
    <x v="9"/>
  </r>
  <r>
    <n v="195"/>
    <x v="9"/>
  </r>
  <r>
    <n v="120"/>
    <x v="9"/>
  </r>
  <r>
    <n v="295"/>
    <x v="9"/>
  </r>
  <r>
    <n v="95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A0098-DC07-854C-BBF0-73DC60EA8DDE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user_id">
  <location ref="Q9:R20" firstHeaderRow="1" firstDataRow="1" firstDataCol="1"/>
  <pivotFields count="2">
    <pivotField dataField="1" showAll="0"/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1">
    <i>
      <x v="6"/>
    </i>
    <i>
      <x v="8"/>
    </i>
    <i>
      <x v="5"/>
    </i>
    <i>
      <x v="9"/>
    </i>
    <i>
      <x v="2"/>
    </i>
    <i>
      <x v="1"/>
    </i>
    <i>
      <x v="7"/>
    </i>
    <i>
      <x v="3"/>
    </i>
    <i>
      <x/>
    </i>
    <i>
      <x v="4"/>
    </i>
    <i t="grand">
      <x/>
    </i>
  </rowItems>
  <colItems count="1">
    <i/>
  </colItems>
  <dataFields count="1">
    <dataField name="Sum of sale_amount" fld="0" baseField="0" baseItem="0"/>
  </dataFields>
  <formats count="6">
    <format dxfId="5">
      <pivotArea collapsedLevelsAreSubtotals="1" fieldPosition="0">
        <references count="1">
          <reference field="1" count="1">
            <x v="6"/>
          </reference>
        </references>
      </pivotArea>
    </format>
    <format dxfId="4">
      <pivotArea dataOnly="0" labelOnly="1" fieldPosition="0">
        <references count="1">
          <reference field="1" count="1">
            <x v="6"/>
          </reference>
        </references>
      </pivotArea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field="1" type="button" dataOnly="0" labelOnly="1" outline="0" axis="axisRow" fieldPosition="0"/>
    </format>
    <format dxfId="0">
      <pivotArea dataOnly="0" labelOnly="1" outline="0" axis="axisValues" fieldPosition="0"/>
    </format>
  </formats>
  <chartFormats count="11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31194C-B754-E343-B5DA-D0BEF708BDD0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vendor1_merchant_id">
  <location ref="H9:I96" firstHeaderRow="1" firstDataRow="1" firstDataCol="1"/>
  <pivotFields count="5">
    <pivotField showAll="0"/>
    <pivotField axis="axisRow" showAll="0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dataField="1" showAll="0">
      <items count="100">
        <item x="95"/>
        <item x="24"/>
        <item x="69"/>
        <item x="66"/>
        <item x="30"/>
        <item x="88"/>
        <item x="13"/>
        <item x="75"/>
        <item x="33"/>
        <item x="96"/>
        <item x="65"/>
        <item x="76"/>
        <item x="39"/>
        <item x="86"/>
        <item x="67"/>
        <item x="15"/>
        <item x="45"/>
        <item x="10"/>
        <item x="57"/>
        <item x="41"/>
        <item x="43"/>
        <item x="90"/>
        <item x="63"/>
        <item x="50"/>
        <item x="8"/>
        <item x="64"/>
        <item x="7"/>
        <item x="6"/>
        <item x="79"/>
        <item x="62"/>
        <item x="73"/>
        <item x="37"/>
        <item x="0"/>
        <item x="9"/>
        <item x="31"/>
        <item x="83"/>
        <item x="18"/>
        <item x="77"/>
        <item x="11"/>
        <item x="23"/>
        <item x="93"/>
        <item x="80"/>
        <item x="32"/>
        <item x="61"/>
        <item x="91"/>
        <item x="34"/>
        <item x="25"/>
        <item x="78"/>
        <item x="51"/>
        <item x="3"/>
        <item x="52"/>
        <item x="21"/>
        <item x="40"/>
        <item x="59"/>
        <item x="81"/>
        <item x="97"/>
        <item x="82"/>
        <item x="85"/>
        <item x="46"/>
        <item x="5"/>
        <item x="72"/>
        <item x="1"/>
        <item x="54"/>
        <item x="98"/>
        <item x="89"/>
        <item x="53"/>
        <item x="87"/>
        <item x="70"/>
        <item x="92"/>
        <item x="29"/>
        <item x="14"/>
        <item x="4"/>
        <item x="56"/>
        <item x="19"/>
        <item x="2"/>
        <item x="26"/>
        <item x="55"/>
        <item x="49"/>
        <item x="16"/>
        <item x="38"/>
        <item x="71"/>
        <item x="28"/>
        <item x="74"/>
        <item x="22"/>
        <item x="17"/>
        <item x="36"/>
        <item x="94"/>
        <item x="47"/>
        <item x="60"/>
        <item x="27"/>
        <item x="20"/>
        <item x="35"/>
        <item x="42"/>
        <item x="58"/>
        <item x="68"/>
        <item x="48"/>
        <item x="12"/>
        <item x="44"/>
        <item x="84"/>
        <item t="default"/>
      </items>
    </pivotField>
    <pivotField showAll="0"/>
    <pivotField numFmtId="164" showAll="0"/>
  </pivotFields>
  <rowFields count="1">
    <field x="1"/>
  </rowFields>
  <rowItems count="87">
    <i>
      <x v="37"/>
    </i>
    <i>
      <x v="11"/>
    </i>
    <i>
      <x v="28"/>
    </i>
    <i>
      <x v="15"/>
    </i>
    <i>
      <x v="49"/>
    </i>
    <i>
      <x v="56"/>
    </i>
    <i>
      <x v="40"/>
    </i>
    <i>
      <x v="5"/>
    </i>
    <i>
      <x v="4"/>
    </i>
    <i>
      <x v="30"/>
    </i>
    <i>
      <x v="46"/>
    </i>
    <i>
      <x v="22"/>
    </i>
    <i>
      <x v="19"/>
    </i>
    <i>
      <x v="72"/>
    </i>
    <i>
      <x v="27"/>
    </i>
    <i>
      <x v="59"/>
    </i>
    <i>
      <x v="26"/>
    </i>
    <i>
      <x v="85"/>
    </i>
    <i>
      <x v="35"/>
    </i>
    <i>
      <x v="80"/>
    </i>
    <i>
      <x v="24"/>
    </i>
    <i>
      <x v="16"/>
    </i>
    <i>
      <x v="81"/>
    </i>
    <i>
      <x v="58"/>
    </i>
    <i>
      <x v="77"/>
    </i>
    <i>
      <x v="12"/>
    </i>
    <i>
      <x v="71"/>
    </i>
    <i>
      <x v="50"/>
    </i>
    <i>
      <x v="42"/>
    </i>
    <i>
      <x v="65"/>
    </i>
    <i>
      <x v="25"/>
    </i>
    <i>
      <x v="61"/>
    </i>
    <i>
      <x v="83"/>
    </i>
    <i>
      <x v="2"/>
    </i>
    <i>
      <x v="33"/>
    </i>
    <i>
      <x v="9"/>
    </i>
    <i>
      <x v="63"/>
    </i>
    <i>
      <x v="79"/>
    </i>
    <i>
      <x v="1"/>
    </i>
    <i>
      <x v="39"/>
    </i>
    <i>
      <x v="3"/>
    </i>
    <i>
      <x v="69"/>
    </i>
    <i>
      <x v="31"/>
    </i>
    <i>
      <x v="13"/>
    </i>
    <i>
      <x v="38"/>
    </i>
    <i>
      <x v="20"/>
    </i>
    <i>
      <x v="32"/>
    </i>
    <i>
      <x v="34"/>
    </i>
    <i>
      <x v="51"/>
    </i>
    <i>
      <x v="52"/>
    </i>
    <i>
      <x v="17"/>
    </i>
    <i>
      <x v="41"/>
    </i>
    <i>
      <x v="10"/>
    </i>
    <i>
      <x v="53"/>
    </i>
    <i>
      <x v="14"/>
    </i>
    <i>
      <x v="36"/>
    </i>
    <i>
      <x v="70"/>
    </i>
    <i>
      <x/>
    </i>
    <i>
      <x v="48"/>
    </i>
    <i>
      <x v="54"/>
    </i>
    <i>
      <x v="29"/>
    </i>
    <i>
      <x v="78"/>
    </i>
    <i>
      <x v="23"/>
    </i>
    <i>
      <x v="43"/>
    </i>
    <i>
      <x v="7"/>
    </i>
    <i>
      <x v="6"/>
    </i>
    <i>
      <x v="44"/>
    </i>
    <i>
      <x v="67"/>
    </i>
    <i>
      <x v="68"/>
    </i>
    <i>
      <x v="74"/>
    </i>
    <i>
      <x v="45"/>
    </i>
    <i>
      <x v="76"/>
    </i>
    <i>
      <x v="75"/>
    </i>
    <i>
      <x v="62"/>
    </i>
    <i>
      <x v="18"/>
    </i>
    <i>
      <x v="60"/>
    </i>
    <i>
      <x v="82"/>
    </i>
    <i>
      <x v="66"/>
    </i>
    <i>
      <x v="57"/>
    </i>
    <i>
      <x v="55"/>
    </i>
    <i>
      <x v="84"/>
    </i>
    <i>
      <x v="8"/>
    </i>
    <i>
      <x v="21"/>
    </i>
    <i>
      <x v="47"/>
    </i>
    <i>
      <x v="64"/>
    </i>
    <i>
      <x v="73"/>
    </i>
    <i t="grand">
      <x/>
    </i>
  </rowItems>
  <colItems count="1">
    <i/>
  </colItems>
  <dataFields count="1">
    <dataField name="Sum of sale_amount" fld="2" baseField="0" baseItem="0"/>
  </dataFields>
  <formats count="7">
    <format dxfId="12">
      <pivotArea collapsedLevelsAreSubtotals="1" fieldPosition="0">
        <references count="1">
          <reference field="1" count="1">
            <x v="37"/>
          </reference>
        </references>
      </pivotArea>
    </format>
    <format dxfId="11">
      <pivotArea dataOnly="0" labelOnly="1" fieldPosition="0">
        <references count="1">
          <reference field="1" count="1">
            <x v="37"/>
          </reference>
        </references>
      </pivotArea>
    </format>
    <format dxfId="10">
      <pivotArea dataOnly="0" labelOnly="1" outline="0" axis="axisValues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50">
            <x v="1"/>
            <x v="2"/>
            <x v="3"/>
            <x v="4"/>
            <x v="5"/>
            <x v="9"/>
            <x v="11"/>
            <x v="12"/>
            <x v="13"/>
            <x v="15"/>
            <x v="16"/>
            <x v="19"/>
            <x v="20"/>
            <x v="22"/>
            <x v="24"/>
            <x v="25"/>
            <x v="26"/>
            <x v="27"/>
            <x v="28"/>
            <x v="30"/>
            <x v="31"/>
            <x v="32"/>
            <x v="33"/>
            <x v="34"/>
            <x v="35"/>
            <x v="37"/>
            <x v="38"/>
            <x v="39"/>
            <x v="40"/>
            <x v="42"/>
            <x v="46"/>
            <x v="49"/>
            <x v="50"/>
            <x v="51"/>
            <x v="52"/>
            <x v="56"/>
            <x v="58"/>
            <x v="59"/>
            <x v="61"/>
            <x v="63"/>
            <x v="65"/>
            <x v="69"/>
            <x v="71"/>
            <x v="72"/>
            <x v="77"/>
            <x v="79"/>
            <x v="80"/>
            <x v="81"/>
            <x v="83"/>
            <x v="85"/>
          </reference>
        </references>
      </pivotArea>
    </format>
    <format dxfId="7">
      <pivotArea dataOnly="0" labelOnly="1" fieldPosition="0">
        <references count="1">
          <reference field="1" count="36">
            <x v="0"/>
            <x v="6"/>
            <x v="7"/>
            <x v="8"/>
            <x v="10"/>
            <x v="14"/>
            <x v="17"/>
            <x v="18"/>
            <x v="21"/>
            <x v="23"/>
            <x v="29"/>
            <x v="36"/>
            <x v="41"/>
            <x v="43"/>
            <x v="44"/>
            <x v="45"/>
            <x v="47"/>
            <x v="48"/>
            <x v="53"/>
            <x v="54"/>
            <x v="55"/>
            <x v="57"/>
            <x v="60"/>
            <x v="62"/>
            <x v="64"/>
            <x v="66"/>
            <x v="67"/>
            <x v="68"/>
            <x v="70"/>
            <x v="73"/>
            <x v="74"/>
            <x v="75"/>
            <x v="76"/>
            <x v="78"/>
            <x v="82"/>
            <x v="84"/>
          </reference>
        </references>
      </pivotArea>
    </format>
    <format dxfId="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="116" workbookViewId="0">
      <selection activeCell="D4" sqref="D4"/>
    </sheetView>
  </sheetViews>
  <sheetFormatPr baseColWidth="10" defaultColWidth="14.5" defaultRowHeight="15" customHeight="1" x14ac:dyDescent="0.2"/>
  <cols>
    <col min="1" max="1" width="12.5" customWidth="1"/>
    <col min="2" max="2" width="30.1640625" customWidth="1"/>
    <col min="3" max="3" width="24" customWidth="1"/>
    <col min="4" max="4" width="16.6640625" customWidth="1"/>
    <col min="5" max="5" width="13.83203125" customWidth="1"/>
    <col min="6" max="6" width="19" customWidth="1"/>
    <col min="7" max="26" width="8.6640625" customWidth="1"/>
  </cols>
  <sheetData>
    <row r="1" spans="1:6" x14ac:dyDescent="0.2">
      <c r="A1" s="1"/>
    </row>
    <row r="2" spans="1:6" ht="16" x14ac:dyDescent="0.2">
      <c r="B2" s="2"/>
      <c r="C2" s="2"/>
    </row>
    <row r="3" spans="1:6" ht="16" x14ac:dyDescent="0.2">
      <c r="B3" s="2" t="s">
        <v>0</v>
      </c>
      <c r="C3" s="2"/>
    </row>
    <row r="4" spans="1:6" ht="153.75" customHeight="1" x14ac:dyDescent="0.2">
      <c r="B4" s="3" t="s">
        <v>1</v>
      </c>
      <c r="C4" s="3"/>
    </row>
    <row r="5" spans="1:6" x14ac:dyDescent="0.2">
      <c r="B5" s="3"/>
    </row>
    <row r="7" spans="1:6" x14ac:dyDescent="0.2">
      <c r="B7" s="37" t="s">
        <v>2</v>
      </c>
      <c r="C7" s="38"/>
      <c r="D7" s="38"/>
      <c r="E7" s="38"/>
      <c r="F7" s="39"/>
    </row>
    <row r="8" spans="1:6" x14ac:dyDescent="0.2"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</row>
    <row r="9" spans="1:6" x14ac:dyDescent="0.2">
      <c r="B9" s="5">
        <v>1</v>
      </c>
      <c r="C9" t="s">
        <v>8</v>
      </c>
      <c r="D9" t="s">
        <v>9</v>
      </c>
      <c r="E9" t="s">
        <v>10</v>
      </c>
      <c r="F9" s="6">
        <v>6</v>
      </c>
    </row>
    <row r="10" spans="1:6" x14ac:dyDescent="0.2">
      <c r="B10" s="5">
        <v>2</v>
      </c>
      <c r="C10" t="s">
        <v>11</v>
      </c>
      <c r="D10" t="s">
        <v>12</v>
      </c>
      <c r="E10" t="s">
        <v>13</v>
      </c>
      <c r="F10" s="6">
        <v>14</v>
      </c>
    </row>
    <row r="11" spans="1:6" x14ac:dyDescent="0.2">
      <c r="B11" s="7">
        <v>3</v>
      </c>
      <c r="C11" s="8" t="s">
        <v>14</v>
      </c>
      <c r="D11" s="8" t="s">
        <v>15</v>
      </c>
      <c r="E11" s="8" t="s">
        <v>13</v>
      </c>
      <c r="F11" s="9">
        <v>1</v>
      </c>
    </row>
    <row r="12" spans="1:6" x14ac:dyDescent="0.2">
      <c r="F12" s="10"/>
    </row>
    <row r="13" spans="1:6" ht="16" x14ac:dyDescent="0.2">
      <c r="B13" s="11" t="s">
        <v>16</v>
      </c>
      <c r="C13" s="12" t="s">
        <v>17</v>
      </c>
    </row>
    <row r="14" spans="1:6" ht="16" x14ac:dyDescent="0.2">
      <c r="B14" s="13" t="s">
        <v>3</v>
      </c>
      <c r="C14" s="14" t="s">
        <v>18</v>
      </c>
    </row>
    <row r="15" spans="1:6" ht="32" x14ac:dyDescent="0.2">
      <c r="B15" s="15" t="s">
        <v>4</v>
      </c>
      <c r="C15" s="16" t="s">
        <v>19</v>
      </c>
    </row>
    <row r="16" spans="1:6" ht="32" x14ac:dyDescent="0.2">
      <c r="B16" s="17" t="s">
        <v>5</v>
      </c>
      <c r="C16" s="16" t="s">
        <v>20</v>
      </c>
    </row>
    <row r="17" spans="2:3" ht="264.75" customHeight="1" x14ac:dyDescent="0.2">
      <c r="B17" s="17" t="s">
        <v>6</v>
      </c>
      <c r="C17" s="16" t="s">
        <v>21</v>
      </c>
    </row>
    <row r="18" spans="2:3" ht="140.25" customHeight="1" x14ac:dyDescent="0.2">
      <c r="B18" s="18" t="s">
        <v>7</v>
      </c>
      <c r="C18" s="19" t="s">
        <v>22</v>
      </c>
    </row>
    <row r="21" spans="2:3" ht="15.75" customHeight="1" x14ac:dyDescent="0.2"/>
    <row r="22" spans="2:3" ht="15.75" customHeight="1" x14ac:dyDescent="0.2"/>
    <row r="23" spans="2:3" ht="15.75" customHeight="1" x14ac:dyDescent="0.2"/>
    <row r="24" spans="2:3" ht="15.75" customHeight="1" x14ac:dyDescent="0.2"/>
    <row r="25" spans="2:3" ht="15.75" customHeight="1" x14ac:dyDescent="0.2"/>
    <row r="26" spans="2:3" ht="15.75" customHeight="1" x14ac:dyDescent="0.2"/>
    <row r="27" spans="2:3" ht="15.75" customHeight="1" x14ac:dyDescent="0.2"/>
    <row r="28" spans="2:3" ht="15.75" customHeight="1" x14ac:dyDescent="0.2"/>
    <row r="29" spans="2:3" ht="15.75" customHeight="1" x14ac:dyDescent="0.2"/>
    <row r="30" spans="2:3" ht="15.75" customHeight="1" x14ac:dyDescent="0.2"/>
    <row r="31" spans="2:3" ht="15.75" customHeight="1" x14ac:dyDescent="0.2"/>
    <row r="32" spans="2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7:F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996"/>
  <sheetViews>
    <sheetView zoomScale="125" workbookViewId="0">
      <selection activeCell="B20" sqref="B20"/>
    </sheetView>
  </sheetViews>
  <sheetFormatPr baseColWidth="10" defaultColWidth="14.5" defaultRowHeight="15" customHeight="1" x14ac:dyDescent="0.2"/>
  <cols>
    <col min="1" max="1" width="8.6640625" customWidth="1"/>
    <col min="2" max="2" width="67.5" customWidth="1"/>
    <col min="3" max="26" width="8.6640625" customWidth="1"/>
  </cols>
  <sheetData>
    <row r="2" spans="2:4" x14ac:dyDescent="0.2">
      <c r="B2" s="20" t="s">
        <v>180</v>
      </c>
    </row>
    <row r="3" spans="2:4" x14ac:dyDescent="0.2">
      <c r="B3" s="1" t="s">
        <v>23</v>
      </c>
    </row>
    <row r="5" spans="2:4" x14ac:dyDescent="0.2">
      <c r="B5" s="20" t="s">
        <v>181</v>
      </c>
    </row>
    <row r="6" spans="2:4" x14ac:dyDescent="0.2">
      <c r="B6" s="1" t="s">
        <v>24</v>
      </c>
    </row>
    <row r="8" spans="2:4" x14ac:dyDescent="0.2">
      <c r="B8" s="20" t="s">
        <v>182</v>
      </c>
    </row>
    <row r="9" spans="2:4" x14ac:dyDescent="0.2">
      <c r="B9" s="1" t="s">
        <v>25</v>
      </c>
    </row>
    <row r="11" spans="2:4" x14ac:dyDescent="0.2">
      <c r="B11" s="20" t="s">
        <v>183</v>
      </c>
    </row>
    <row r="12" spans="2:4" x14ac:dyDescent="0.2">
      <c r="B12" s="1" t="s">
        <v>26</v>
      </c>
    </row>
    <row r="14" spans="2:4" x14ac:dyDescent="0.2">
      <c r="B14" s="20" t="s">
        <v>184</v>
      </c>
    </row>
    <row r="15" spans="2:4" x14ac:dyDescent="0.2">
      <c r="B15" s="1" t="s">
        <v>27</v>
      </c>
      <c r="D15" s="29" t="s">
        <v>179</v>
      </c>
    </row>
    <row r="16" spans="2:4" x14ac:dyDescent="0.2">
      <c r="B16" s="1" t="s">
        <v>28</v>
      </c>
      <c r="D16" s="27"/>
    </row>
    <row r="17" spans="2:4" ht="15.75" customHeight="1" x14ac:dyDescent="0.2">
      <c r="B17" s="1" t="s">
        <v>29</v>
      </c>
      <c r="D17" s="27"/>
    </row>
    <row r="18" spans="2:4" ht="15.75" customHeight="1" x14ac:dyDescent="0.2">
      <c r="B18" s="1" t="s">
        <v>30</v>
      </c>
    </row>
    <row r="19" spans="2:4" ht="15.75" customHeight="1" x14ac:dyDescent="0.2"/>
    <row r="20" spans="2:4" ht="15.75" customHeight="1" x14ac:dyDescent="0.2"/>
    <row r="21" spans="2:4" ht="15.75" customHeight="1" x14ac:dyDescent="0.2"/>
    <row r="22" spans="2:4" ht="15.75" customHeight="1" x14ac:dyDescent="0.2"/>
    <row r="23" spans="2:4" ht="15.75" customHeight="1" x14ac:dyDescent="0.2"/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="140" workbookViewId="0">
      <selection activeCell="F5" sqref="F5"/>
    </sheetView>
  </sheetViews>
  <sheetFormatPr baseColWidth="10" defaultColWidth="14.5" defaultRowHeight="15" customHeight="1" x14ac:dyDescent="0.2"/>
  <cols>
    <col min="1" max="1" width="8.6640625" customWidth="1"/>
    <col min="2" max="2" width="43.33203125" customWidth="1"/>
    <col min="3" max="3" width="13.83203125" customWidth="1"/>
    <col min="4" max="4" width="17.33203125" bestFit="1" customWidth="1"/>
    <col min="5" max="5" width="12.6640625" bestFit="1" customWidth="1"/>
    <col min="6" max="6" width="20.6640625" bestFit="1" customWidth="1"/>
    <col min="7" max="26" width="8.6640625" customWidth="1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6" t="s">
        <v>174</v>
      </c>
    </row>
    <row r="2" spans="1:6" x14ac:dyDescent="0.2">
      <c r="A2" s="1">
        <v>1</v>
      </c>
      <c r="B2" s="1" t="s">
        <v>8</v>
      </c>
      <c r="C2" s="1" t="s">
        <v>9</v>
      </c>
      <c r="D2" s="1" t="s">
        <v>10</v>
      </c>
      <c r="E2" s="10">
        <v>6</v>
      </c>
      <c r="F2">
        <f>VALUE(IFERROR(LEFT(C2, IFERROR(FIND(",",C2)-1, FIND("-",C2)-1)),C2))</f>
        <v>25</v>
      </c>
    </row>
    <row r="3" spans="1:6" x14ac:dyDescent="0.2">
      <c r="A3" s="1">
        <v>2</v>
      </c>
      <c r="B3" s="1" t="s">
        <v>11</v>
      </c>
      <c r="C3" s="1" t="s">
        <v>12</v>
      </c>
      <c r="D3" s="1" t="s">
        <v>13</v>
      </c>
      <c r="E3" s="10">
        <v>14</v>
      </c>
      <c r="F3">
        <f>VALUE(IFERROR(LEFT(C3, IFERROR(FIND(",",C3)-1, FIND("-",C3)-1)),C3))</f>
        <v>0.01</v>
      </c>
    </row>
    <row r="4" spans="1:6" x14ac:dyDescent="0.2">
      <c r="A4" s="1">
        <v>3</v>
      </c>
      <c r="B4" s="1" t="s">
        <v>14</v>
      </c>
      <c r="C4" s="1" t="s">
        <v>15</v>
      </c>
      <c r="D4" s="1" t="s">
        <v>13</v>
      </c>
      <c r="E4" s="10">
        <v>1</v>
      </c>
      <c r="F4">
        <f t="shared" ref="F4:F66" si="0">VALUE(IFERROR(LEFT(C4, IFERROR(FIND(",",C4)-1, FIND("-",C4)-1)),C4))</f>
        <v>5</v>
      </c>
    </row>
    <row r="5" spans="1:6" x14ac:dyDescent="0.2">
      <c r="A5" s="1">
        <v>4</v>
      </c>
      <c r="B5" s="1" t="s">
        <v>31</v>
      </c>
      <c r="C5" s="1" t="s">
        <v>32</v>
      </c>
      <c r="D5" s="1" t="s">
        <v>10</v>
      </c>
      <c r="E5" s="10">
        <v>13</v>
      </c>
      <c r="F5">
        <f t="shared" si="0"/>
        <v>100</v>
      </c>
    </row>
    <row r="6" spans="1:6" x14ac:dyDescent="0.2">
      <c r="A6" s="1">
        <v>5</v>
      </c>
      <c r="B6" s="1" t="s">
        <v>33</v>
      </c>
      <c r="C6" s="1" t="s">
        <v>34</v>
      </c>
      <c r="D6" s="1" t="s">
        <v>13</v>
      </c>
      <c r="E6" s="10">
        <v>19</v>
      </c>
      <c r="F6">
        <f t="shared" si="0"/>
        <v>3</v>
      </c>
    </row>
    <row r="7" spans="1:6" x14ac:dyDescent="0.2">
      <c r="A7" s="1">
        <v>6</v>
      </c>
      <c r="B7" s="1" t="s">
        <v>35</v>
      </c>
      <c r="C7" s="1" t="s">
        <v>36</v>
      </c>
      <c r="D7" s="1" t="s">
        <v>13</v>
      </c>
      <c r="E7" s="10">
        <v>4</v>
      </c>
      <c r="F7">
        <f t="shared" si="0"/>
        <v>25</v>
      </c>
    </row>
    <row r="8" spans="1:6" x14ac:dyDescent="0.2">
      <c r="A8" s="1">
        <v>7</v>
      </c>
      <c r="B8" s="1" t="s">
        <v>37</v>
      </c>
      <c r="C8" s="1" t="s">
        <v>15</v>
      </c>
      <c r="D8" s="1" t="s">
        <v>13</v>
      </c>
      <c r="E8" s="10">
        <v>6</v>
      </c>
      <c r="F8">
        <f t="shared" si="0"/>
        <v>5</v>
      </c>
    </row>
    <row r="9" spans="1:6" x14ac:dyDescent="0.2">
      <c r="A9" s="1">
        <v>8</v>
      </c>
      <c r="B9" s="1" t="s">
        <v>38</v>
      </c>
      <c r="C9" s="1" t="s">
        <v>39</v>
      </c>
      <c r="D9" s="1" t="s">
        <v>13</v>
      </c>
      <c r="E9" s="10">
        <v>13</v>
      </c>
      <c r="F9">
        <f t="shared" si="0"/>
        <v>5</v>
      </c>
    </row>
    <row r="10" spans="1:6" x14ac:dyDescent="0.2">
      <c r="A10" s="1">
        <v>9</v>
      </c>
      <c r="B10" s="1" t="s">
        <v>40</v>
      </c>
      <c r="C10" s="1" t="s">
        <v>15</v>
      </c>
      <c r="D10" s="1" t="s">
        <v>13</v>
      </c>
      <c r="E10" s="10">
        <v>20</v>
      </c>
      <c r="F10">
        <f t="shared" si="0"/>
        <v>5</v>
      </c>
    </row>
    <row r="11" spans="1:6" x14ac:dyDescent="0.2">
      <c r="A11" s="1">
        <v>10</v>
      </c>
      <c r="B11" s="1" t="s">
        <v>41</v>
      </c>
      <c r="C11" s="1" t="s">
        <v>15</v>
      </c>
      <c r="D11" s="1" t="s">
        <v>13</v>
      </c>
      <c r="E11" s="10">
        <v>8</v>
      </c>
      <c r="F11">
        <f t="shared" si="0"/>
        <v>5</v>
      </c>
    </row>
    <row r="12" spans="1:6" x14ac:dyDescent="0.2">
      <c r="A12" s="1">
        <v>11</v>
      </c>
      <c r="B12" s="1" t="s">
        <v>42</v>
      </c>
      <c r="C12" s="1" t="s">
        <v>15</v>
      </c>
      <c r="D12" s="1" t="s">
        <v>13</v>
      </c>
      <c r="E12" s="10">
        <v>12</v>
      </c>
      <c r="F12">
        <f t="shared" si="0"/>
        <v>5</v>
      </c>
    </row>
    <row r="13" spans="1:6" x14ac:dyDescent="0.2">
      <c r="A13" s="1">
        <v>12</v>
      </c>
      <c r="B13" s="1" t="s">
        <v>43</v>
      </c>
      <c r="C13" s="1" t="s">
        <v>44</v>
      </c>
      <c r="D13" s="1" t="s">
        <v>13</v>
      </c>
      <c r="E13" s="10">
        <v>16</v>
      </c>
      <c r="F13">
        <f t="shared" si="0"/>
        <v>1</v>
      </c>
    </row>
    <row r="14" spans="1:6" x14ac:dyDescent="0.2">
      <c r="A14" s="1">
        <v>13</v>
      </c>
      <c r="B14" s="1" t="s">
        <v>45</v>
      </c>
      <c r="C14" s="1" t="s">
        <v>36</v>
      </c>
      <c r="D14" s="1" t="s">
        <v>13</v>
      </c>
      <c r="E14" s="10">
        <v>8</v>
      </c>
      <c r="F14">
        <f t="shared" si="0"/>
        <v>25</v>
      </c>
    </row>
    <row r="15" spans="1:6" x14ac:dyDescent="0.2">
      <c r="A15" s="1">
        <v>14</v>
      </c>
      <c r="B15" s="1" t="s">
        <v>46</v>
      </c>
      <c r="C15" s="1" t="s">
        <v>47</v>
      </c>
      <c r="D15" s="1" t="s">
        <v>13</v>
      </c>
      <c r="E15" s="10">
        <v>17</v>
      </c>
      <c r="F15">
        <f t="shared" si="0"/>
        <v>10</v>
      </c>
    </row>
    <row r="16" spans="1:6" x14ac:dyDescent="0.2">
      <c r="A16" s="1">
        <v>15</v>
      </c>
      <c r="B16" s="1" t="s">
        <v>48</v>
      </c>
      <c r="C16" s="1" t="s">
        <v>49</v>
      </c>
      <c r="D16" s="1" t="s">
        <v>13</v>
      </c>
      <c r="E16" s="10">
        <v>5</v>
      </c>
      <c r="F16">
        <f t="shared" si="0"/>
        <v>5</v>
      </c>
    </row>
    <row r="17" spans="1:6" x14ac:dyDescent="0.2">
      <c r="A17" s="1">
        <v>16</v>
      </c>
      <c r="B17" s="1" t="s">
        <v>50</v>
      </c>
      <c r="C17" s="1" t="s">
        <v>49</v>
      </c>
      <c r="D17" s="1" t="s">
        <v>13</v>
      </c>
      <c r="E17" s="10">
        <v>14</v>
      </c>
      <c r="F17">
        <f t="shared" si="0"/>
        <v>5</v>
      </c>
    </row>
    <row r="18" spans="1:6" x14ac:dyDescent="0.2">
      <c r="A18" s="1">
        <v>17</v>
      </c>
      <c r="B18" s="1" t="s">
        <v>51</v>
      </c>
      <c r="C18" s="1" t="s">
        <v>15</v>
      </c>
      <c r="D18" s="1" t="s">
        <v>13</v>
      </c>
      <c r="E18" s="10">
        <v>16</v>
      </c>
      <c r="F18">
        <f t="shared" si="0"/>
        <v>5</v>
      </c>
    </row>
    <row r="19" spans="1:6" x14ac:dyDescent="0.2">
      <c r="A19" s="1">
        <v>18</v>
      </c>
      <c r="B19" s="1" t="s">
        <v>52</v>
      </c>
      <c r="C19" s="1" t="s">
        <v>53</v>
      </c>
      <c r="D19" s="1" t="s">
        <v>13</v>
      </c>
      <c r="E19" s="10">
        <v>17</v>
      </c>
      <c r="F19">
        <f t="shared" si="0"/>
        <v>5</v>
      </c>
    </row>
    <row r="20" spans="1:6" x14ac:dyDescent="0.2">
      <c r="A20" s="1">
        <v>19</v>
      </c>
      <c r="B20" s="1" t="s">
        <v>54</v>
      </c>
      <c r="C20" s="1" t="s">
        <v>47</v>
      </c>
      <c r="D20" s="1" t="s">
        <v>13</v>
      </c>
      <c r="E20" s="10">
        <v>20</v>
      </c>
      <c r="F20">
        <f t="shared" si="0"/>
        <v>10</v>
      </c>
    </row>
    <row r="21" spans="1:6" ht="15.75" customHeight="1" x14ac:dyDescent="0.2">
      <c r="A21" s="1">
        <v>20</v>
      </c>
      <c r="B21" s="1" t="s">
        <v>55</v>
      </c>
      <c r="C21" s="1" t="s">
        <v>56</v>
      </c>
      <c r="D21" s="1" t="s">
        <v>10</v>
      </c>
      <c r="E21" s="10">
        <v>11</v>
      </c>
      <c r="F21">
        <f t="shared" si="0"/>
        <v>50</v>
      </c>
    </row>
    <row r="22" spans="1:6" ht="15.75" customHeight="1" x14ac:dyDescent="0.2">
      <c r="A22" s="1">
        <v>21</v>
      </c>
      <c r="B22" s="1" t="s">
        <v>57</v>
      </c>
      <c r="C22" s="1" t="s">
        <v>58</v>
      </c>
      <c r="D22" s="1" t="s">
        <v>10</v>
      </c>
      <c r="E22" s="10">
        <v>12</v>
      </c>
      <c r="F22">
        <f t="shared" si="0"/>
        <v>50</v>
      </c>
    </row>
    <row r="23" spans="1:6" ht="15.75" customHeight="1" x14ac:dyDescent="0.2">
      <c r="A23" s="1">
        <v>22</v>
      </c>
      <c r="B23" s="1" t="s">
        <v>59</v>
      </c>
      <c r="C23" s="1" t="s">
        <v>15</v>
      </c>
      <c r="D23" s="1" t="s">
        <v>13</v>
      </c>
      <c r="E23" s="10">
        <v>8</v>
      </c>
      <c r="F23">
        <f t="shared" si="0"/>
        <v>5</v>
      </c>
    </row>
    <row r="24" spans="1:6" ht="15.75" customHeight="1" x14ac:dyDescent="0.2">
      <c r="A24" s="1">
        <v>23</v>
      </c>
      <c r="B24" s="1" t="s">
        <v>60</v>
      </c>
      <c r="C24" s="1" t="s">
        <v>61</v>
      </c>
      <c r="D24" s="1" t="s">
        <v>10</v>
      </c>
      <c r="E24" s="10">
        <v>8</v>
      </c>
      <c r="F24">
        <f t="shared" si="0"/>
        <v>25</v>
      </c>
    </row>
    <row r="25" spans="1:6" ht="15.75" customHeight="1" x14ac:dyDescent="0.2">
      <c r="A25" s="1">
        <v>24</v>
      </c>
      <c r="B25" s="1" t="s">
        <v>62</v>
      </c>
      <c r="C25" s="1" t="s">
        <v>15</v>
      </c>
      <c r="D25" s="1" t="s">
        <v>13</v>
      </c>
      <c r="E25" s="10">
        <v>9</v>
      </c>
      <c r="F25">
        <f t="shared" si="0"/>
        <v>5</v>
      </c>
    </row>
    <row r="26" spans="1:6" ht="15.75" customHeight="1" x14ac:dyDescent="0.2">
      <c r="A26" s="1">
        <v>25</v>
      </c>
      <c r="B26" s="1" t="s">
        <v>63</v>
      </c>
      <c r="C26" s="1" t="s">
        <v>15</v>
      </c>
      <c r="D26" s="1" t="s">
        <v>13</v>
      </c>
      <c r="E26" s="10">
        <v>4</v>
      </c>
      <c r="F26">
        <f t="shared" si="0"/>
        <v>5</v>
      </c>
    </row>
    <row r="27" spans="1:6" ht="15.75" customHeight="1" x14ac:dyDescent="0.2">
      <c r="A27" s="1">
        <v>26</v>
      </c>
      <c r="B27" s="1" t="s">
        <v>64</v>
      </c>
      <c r="C27" s="1" t="s">
        <v>47</v>
      </c>
      <c r="D27" s="1" t="s">
        <v>13</v>
      </c>
      <c r="E27" s="10">
        <v>11</v>
      </c>
      <c r="F27">
        <f t="shared" si="0"/>
        <v>10</v>
      </c>
    </row>
    <row r="28" spans="1:6" ht="15.75" customHeight="1" x14ac:dyDescent="0.2">
      <c r="A28" s="1">
        <v>27</v>
      </c>
      <c r="B28" s="1" t="s">
        <v>65</v>
      </c>
      <c r="C28" s="1" t="s">
        <v>15</v>
      </c>
      <c r="D28" s="1" t="s">
        <v>13</v>
      </c>
      <c r="E28" s="10">
        <v>18</v>
      </c>
      <c r="F28">
        <f t="shared" si="0"/>
        <v>5</v>
      </c>
    </row>
    <row r="29" spans="1:6" ht="15.75" customHeight="1" x14ac:dyDescent="0.2">
      <c r="A29" s="1">
        <v>28</v>
      </c>
      <c r="B29" s="1" t="s">
        <v>66</v>
      </c>
      <c r="C29" s="1" t="s">
        <v>49</v>
      </c>
      <c r="D29" s="1" t="s">
        <v>13</v>
      </c>
      <c r="E29" s="10">
        <v>2</v>
      </c>
      <c r="F29">
        <f t="shared" si="0"/>
        <v>5</v>
      </c>
    </row>
    <row r="30" spans="1:6" ht="15.75" customHeight="1" x14ac:dyDescent="0.2">
      <c r="A30" s="1">
        <v>29</v>
      </c>
      <c r="B30" s="1" t="s">
        <v>67</v>
      </c>
      <c r="C30" s="1" t="s">
        <v>68</v>
      </c>
      <c r="D30" s="1" t="s">
        <v>13</v>
      </c>
      <c r="E30" s="10">
        <v>8</v>
      </c>
      <c r="F30">
        <f t="shared" si="0"/>
        <v>10</v>
      </c>
    </row>
    <row r="31" spans="1:6" ht="15.75" customHeight="1" x14ac:dyDescent="0.2">
      <c r="A31" s="1">
        <v>30</v>
      </c>
      <c r="B31" s="1" t="s">
        <v>69</v>
      </c>
      <c r="C31" s="1" t="s">
        <v>36</v>
      </c>
      <c r="D31" s="1" t="s">
        <v>13</v>
      </c>
      <c r="E31" s="10">
        <v>16</v>
      </c>
      <c r="F31">
        <f t="shared" si="0"/>
        <v>25</v>
      </c>
    </row>
    <row r="32" spans="1:6" ht="15.75" customHeight="1" x14ac:dyDescent="0.2">
      <c r="A32" s="1">
        <v>31</v>
      </c>
      <c r="B32" s="1" t="s">
        <v>70</v>
      </c>
      <c r="C32" s="1" t="s">
        <v>15</v>
      </c>
      <c r="D32" s="1" t="s">
        <v>13</v>
      </c>
      <c r="E32" s="10">
        <v>9</v>
      </c>
      <c r="F32">
        <f t="shared" si="0"/>
        <v>5</v>
      </c>
    </row>
    <row r="33" spans="1:6" ht="15.75" customHeight="1" x14ac:dyDescent="0.2">
      <c r="A33" s="1">
        <v>32</v>
      </c>
      <c r="B33" s="1" t="s">
        <v>71</v>
      </c>
      <c r="C33" s="1" t="s">
        <v>39</v>
      </c>
      <c r="D33" s="1" t="s">
        <v>13</v>
      </c>
      <c r="E33" s="10">
        <v>1</v>
      </c>
      <c r="F33">
        <f t="shared" si="0"/>
        <v>5</v>
      </c>
    </row>
    <row r="34" spans="1:6" ht="15.75" customHeight="1" x14ac:dyDescent="0.2">
      <c r="A34" s="1">
        <v>33</v>
      </c>
      <c r="B34" s="1" t="s">
        <v>72</v>
      </c>
      <c r="C34" s="1" t="s">
        <v>39</v>
      </c>
      <c r="D34" s="1" t="s">
        <v>13</v>
      </c>
      <c r="E34" s="10">
        <v>9</v>
      </c>
      <c r="F34">
        <f t="shared" si="0"/>
        <v>5</v>
      </c>
    </row>
    <row r="35" spans="1:6" ht="15.75" customHeight="1" x14ac:dyDescent="0.2">
      <c r="A35" s="1">
        <v>34</v>
      </c>
      <c r="B35" s="1" t="s">
        <v>73</v>
      </c>
      <c r="C35" s="1" t="s">
        <v>15</v>
      </c>
      <c r="D35" s="1" t="s">
        <v>13</v>
      </c>
      <c r="E35" s="10">
        <v>18</v>
      </c>
      <c r="F35">
        <f t="shared" si="0"/>
        <v>5</v>
      </c>
    </row>
    <row r="36" spans="1:6" ht="15.75" customHeight="1" x14ac:dyDescent="0.2">
      <c r="A36" s="1">
        <v>35</v>
      </c>
      <c r="B36" s="1" t="s">
        <v>74</v>
      </c>
      <c r="C36" s="1" t="s">
        <v>61</v>
      </c>
      <c r="D36" s="1" t="s">
        <v>10</v>
      </c>
      <c r="E36" s="10">
        <v>10</v>
      </c>
      <c r="F36">
        <f t="shared" si="0"/>
        <v>25</v>
      </c>
    </row>
    <row r="37" spans="1:6" ht="15.75" customHeight="1" x14ac:dyDescent="0.2">
      <c r="A37" s="1">
        <v>36</v>
      </c>
      <c r="B37" s="1" t="s">
        <v>75</v>
      </c>
      <c r="C37" s="1" t="s">
        <v>15</v>
      </c>
      <c r="D37" s="1" t="s">
        <v>13</v>
      </c>
      <c r="E37" s="10">
        <v>12</v>
      </c>
      <c r="F37">
        <f t="shared" si="0"/>
        <v>5</v>
      </c>
    </row>
    <row r="38" spans="1:6" ht="15.75" customHeight="1" x14ac:dyDescent="0.2">
      <c r="A38" s="1">
        <v>37</v>
      </c>
      <c r="B38" s="1" t="s">
        <v>76</v>
      </c>
      <c r="C38" s="1" t="s">
        <v>9</v>
      </c>
      <c r="D38" s="1" t="s">
        <v>10</v>
      </c>
      <c r="E38" s="10">
        <v>17</v>
      </c>
      <c r="F38">
        <f t="shared" si="0"/>
        <v>25</v>
      </c>
    </row>
    <row r="39" spans="1:6" ht="15.75" customHeight="1" x14ac:dyDescent="0.2">
      <c r="A39" s="1">
        <v>38</v>
      </c>
      <c r="B39" s="1" t="s">
        <v>77</v>
      </c>
      <c r="C39" s="1" t="s">
        <v>15</v>
      </c>
      <c r="D39" s="1" t="s">
        <v>13</v>
      </c>
      <c r="E39" s="10">
        <v>15</v>
      </c>
      <c r="F39">
        <f t="shared" si="0"/>
        <v>5</v>
      </c>
    </row>
    <row r="40" spans="1:6" ht="15.75" customHeight="1" x14ac:dyDescent="0.2">
      <c r="A40" s="1">
        <v>39</v>
      </c>
      <c r="B40" s="1" t="s">
        <v>78</v>
      </c>
      <c r="C40" s="1" t="s">
        <v>61</v>
      </c>
      <c r="D40" s="1" t="s">
        <v>10</v>
      </c>
      <c r="E40" s="10">
        <v>13</v>
      </c>
      <c r="F40">
        <f t="shared" si="0"/>
        <v>25</v>
      </c>
    </row>
    <row r="41" spans="1:6" ht="15.75" customHeight="1" x14ac:dyDescent="0.2">
      <c r="A41" s="1">
        <v>40</v>
      </c>
      <c r="B41" s="1" t="s">
        <v>79</v>
      </c>
      <c r="C41" s="1" t="s">
        <v>47</v>
      </c>
      <c r="D41" s="1" t="s">
        <v>13</v>
      </c>
      <c r="E41" s="10">
        <v>10</v>
      </c>
      <c r="F41">
        <f t="shared" si="0"/>
        <v>10</v>
      </c>
    </row>
    <row r="42" spans="1:6" ht="15.75" customHeight="1" x14ac:dyDescent="0.2">
      <c r="A42" s="1">
        <v>41</v>
      </c>
      <c r="B42" s="1" t="s">
        <v>80</v>
      </c>
      <c r="C42" s="1" t="s">
        <v>81</v>
      </c>
      <c r="D42" s="1" t="s">
        <v>13</v>
      </c>
      <c r="E42" s="10">
        <v>14</v>
      </c>
      <c r="F42">
        <f t="shared" si="0"/>
        <v>25</v>
      </c>
    </row>
    <row r="43" spans="1:6" ht="15.75" customHeight="1" x14ac:dyDescent="0.2">
      <c r="A43" s="1">
        <v>42</v>
      </c>
      <c r="B43" s="1" t="s">
        <v>82</v>
      </c>
      <c r="C43" s="1" t="s">
        <v>47</v>
      </c>
      <c r="D43" s="1" t="s">
        <v>13</v>
      </c>
      <c r="E43" s="10">
        <v>8</v>
      </c>
      <c r="F43">
        <f t="shared" si="0"/>
        <v>10</v>
      </c>
    </row>
    <row r="44" spans="1:6" ht="15.75" customHeight="1" x14ac:dyDescent="0.2">
      <c r="A44" s="1">
        <v>43</v>
      </c>
      <c r="B44" s="1" t="s">
        <v>83</v>
      </c>
      <c r="C44" s="1" t="s">
        <v>84</v>
      </c>
      <c r="D44" s="1" t="s">
        <v>10</v>
      </c>
      <c r="E44" s="10">
        <v>9</v>
      </c>
      <c r="F44">
        <f t="shared" si="0"/>
        <v>10</v>
      </c>
    </row>
    <row r="45" spans="1:6" ht="15.75" customHeight="1" x14ac:dyDescent="0.2">
      <c r="A45" s="1">
        <v>44</v>
      </c>
      <c r="B45" s="1" t="s">
        <v>85</v>
      </c>
      <c r="C45" s="1" t="s">
        <v>49</v>
      </c>
      <c r="D45" s="1" t="s">
        <v>13</v>
      </c>
      <c r="E45" s="10">
        <v>5</v>
      </c>
      <c r="F45">
        <f t="shared" si="0"/>
        <v>5</v>
      </c>
    </row>
    <row r="46" spans="1:6" ht="15.75" customHeight="1" x14ac:dyDescent="0.2">
      <c r="A46" s="1">
        <v>45</v>
      </c>
      <c r="B46" s="1" t="s">
        <v>86</v>
      </c>
      <c r="C46" s="1" t="s">
        <v>87</v>
      </c>
      <c r="D46" s="1" t="s">
        <v>13</v>
      </c>
      <c r="E46" s="10">
        <v>2</v>
      </c>
      <c r="F46">
        <f t="shared" si="0"/>
        <v>15</v>
      </c>
    </row>
    <row r="47" spans="1:6" ht="15.75" customHeight="1" x14ac:dyDescent="0.2">
      <c r="A47" s="1">
        <v>46</v>
      </c>
      <c r="B47" s="1" t="s">
        <v>88</v>
      </c>
      <c r="C47" s="1" t="s">
        <v>89</v>
      </c>
      <c r="D47" s="1" t="s">
        <v>13</v>
      </c>
      <c r="E47" s="10">
        <v>10</v>
      </c>
      <c r="F47">
        <f t="shared" si="0"/>
        <v>5</v>
      </c>
    </row>
    <row r="48" spans="1:6" ht="15.75" customHeight="1" x14ac:dyDescent="0.2">
      <c r="A48" s="1">
        <v>47</v>
      </c>
      <c r="B48" s="1" t="s">
        <v>90</v>
      </c>
      <c r="C48" s="1" t="s">
        <v>47</v>
      </c>
      <c r="D48" s="1" t="s">
        <v>13</v>
      </c>
      <c r="E48" s="10">
        <v>10</v>
      </c>
      <c r="F48">
        <f t="shared" si="0"/>
        <v>10</v>
      </c>
    </row>
    <row r="49" spans="1:6" ht="15.75" customHeight="1" x14ac:dyDescent="0.2">
      <c r="A49" s="1">
        <v>48</v>
      </c>
      <c r="B49" s="1" t="s">
        <v>91</v>
      </c>
      <c r="C49" s="1" t="s">
        <v>15</v>
      </c>
      <c r="D49" s="1" t="s">
        <v>13</v>
      </c>
      <c r="E49" s="10">
        <v>20</v>
      </c>
      <c r="F49">
        <f t="shared" si="0"/>
        <v>5</v>
      </c>
    </row>
    <row r="50" spans="1:6" ht="15.75" customHeight="1" x14ac:dyDescent="0.2">
      <c r="A50" s="1">
        <v>49</v>
      </c>
      <c r="B50" s="1" t="s">
        <v>92</v>
      </c>
      <c r="C50" s="1" t="s">
        <v>9</v>
      </c>
      <c r="D50" s="1" t="s">
        <v>10</v>
      </c>
      <c r="E50" s="10">
        <v>17</v>
      </c>
      <c r="F50">
        <f t="shared" si="0"/>
        <v>25</v>
      </c>
    </row>
    <row r="51" spans="1:6" ht="15.75" customHeight="1" x14ac:dyDescent="0.2">
      <c r="A51" s="1">
        <v>50</v>
      </c>
      <c r="B51" s="1" t="s">
        <v>93</v>
      </c>
      <c r="C51" s="1" t="s">
        <v>61</v>
      </c>
      <c r="D51" s="1" t="s">
        <v>10</v>
      </c>
      <c r="E51" s="10">
        <v>1</v>
      </c>
      <c r="F51">
        <f t="shared" si="0"/>
        <v>25</v>
      </c>
    </row>
    <row r="52" spans="1:6" ht="15.75" customHeight="1" x14ac:dyDescent="0.2">
      <c r="A52" s="1">
        <v>51</v>
      </c>
      <c r="B52" s="1" t="s">
        <v>94</v>
      </c>
      <c r="C52" s="1" t="s">
        <v>95</v>
      </c>
      <c r="D52" s="1" t="s">
        <v>10</v>
      </c>
      <c r="E52" s="10">
        <v>20</v>
      </c>
      <c r="F52">
        <f t="shared" si="0"/>
        <v>5</v>
      </c>
    </row>
    <row r="53" spans="1:6" ht="15.75" customHeight="1" x14ac:dyDescent="0.2">
      <c r="A53" s="1">
        <v>52</v>
      </c>
      <c r="B53" s="1" t="s">
        <v>96</v>
      </c>
      <c r="C53" s="1" t="s">
        <v>39</v>
      </c>
      <c r="D53" s="1" t="s">
        <v>13</v>
      </c>
      <c r="E53" s="10">
        <v>18</v>
      </c>
      <c r="F53">
        <f t="shared" si="0"/>
        <v>5</v>
      </c>
    </row>
    <row r="54" spans="1:6" ht="15.75" customHeight="1" x14ac:dyDescent="0.2">
      <c r="A54" s="1">
        <v>53</v>
      </c>
      <c r="B54" s="1" t="s">
        <v>97</v>
      </c>
      <c r="C54" s="1" t="s">
        <v>47</v>
      </c>
      <c r="D54" s="1" t="s">
        <v>13</v>
      </c>
      <c r="E54" s="10">
        <v>18</v>
      </c>
      <c r="F54">
        <f t="shared" si="0"/>
        <v>10</v>
      </c>
    </row>
    <row r="55" spans="1:6" ht="15.75" customHeight="1" x14ac:dyDescent="0.2">
      <c r="A55" s="1">
        <v>54</v>
      </c>
      <c r="B55" s="1" t="s">
        <v>98</v>
      </c>
      <c r="C55" s="1" t="s">
        <v>99</v>
      </c>
      <c r="D55" s="1" t="s">
        <v>10</v>
      </c>
      <c r="E55" s="10">
        <v>18</v>
      </c>
      <c r="F55">
        <f t="shared" si="0"/>
        <v>25</v>
      </c>
    </row>
    <row r="56" spans="1:6" ht="15.75" customHeight="1" x14ac:dyDescent="0.2">
      <c r="A56" s="1">
        <v>55</v>
      </c>
      <c r="B56" s="1" t="s">
        <v>100</v>
      </c>
      <c r="C56" s="1" t="s">
        <v>15</v>
      </c>
      <c r="D56" s="1" t="s">
        <v>13</v>
      </c>
      <c r="E56" s="10">
        <v>3</v>
      </c>
      <c r="F56">
        <f t="shared" si="0"/>
        <v>5</v>
      </c>
    </row>
    <row r="57" spans="1:6" ht="15.75" customHeight="1" x14ac:dyDescent="0.2">
      <c r="A57" s="1">
        <v>56</v>
      </c>
      <c r="B57" s="1" t="s">
        <v>101</v>
      </c>
      <c r="C57" s="1" t="s">
        <v>102</v>
      </c>
      <c r="D57" s="1" t="s">
        <v>10</v>
      </c>
      <c r="E57" s="10">
        <v>3</v>
      </c>
      <c r="F57">
        <f t="shared" si="0"/>
        <v>10</v>
      </c>
    </row>
    <row r="58" spans="1:6" ht="15.75" customHeight="1" x14ac:dyDescent="0.2">
      <c r="A58" s="1">
        <v>57</v>
      </c>
      <c r="B58" s="1" t="s">
        <v>103</v>
      </c>
      <c r="C58" s="1" t="s">
        <v>47</v>
      </c>
      <c r="D58" s="1" t="s">
        <v>13</v>
      </c>
      <c r="E58" s="10">
        <v>10</v>
      </c>
      <c r="F58">
        <f t="shared" si="0"/>
        <v>10</v>
      </c>
    </row>
    <row r="59" spans="1:6" ht="15.75" customHeight="1" x14ac:dyDescent="0.2">
      <c r="A59" s="1">
        <v>58</v>
      </c>
      <c r="B59" s="1" t="s">
        <v>104</v>
      </c>
      <c r="C59" s="1" t="s">
        <v>105</v>
      </c>
      <c r="D59" s="1" t="s">
        <v>13</v>
      </c>
      <c r="E59" s="10">
        <v>15</v>
      </c>
      <c r="F59">
        <f t="shared" si="0"/>
        <v>3</v>
      </c>
    </row>
    <row r="60" spans="1:6" ht="15.75" customHeight="1" x14ac:dyDescent="0.2">
      <c r="A60" s="1">
        <v>59</v>
      </c>
      <c r="B60" s="1" t="s">
        <v>106</v>
      </c>
      <c r="C60" s="1" t="s">
        <v>15</v>
      </c>
      <c r="D60" s="1" t="s">
        <v>13</v>
      </c>
      <c r="E60" s="10">
        <v>15</v>
      </c>
      <c r="F60">
        <f t="shared" si="0"/>
        <v>5</v>
      </c>
    </row>
    <row r="61" spans="1:6" ht="15.75" customHeight="1" x14ac:dyDescent="0.2">
      <c r="A61" s="1">
        <v>60</v>
      </c>
      <c r="B61" s="1" t="s">
        <v>107</v>
      </c>
      <c r="C61" s="1" t="s">
        <v>47</v>
      </c>
      <c r="D61" s="1" t="s">
        <v>13</v>
      </c>
      <c r="E61" s="10">
        <v>7</v>
      </c>
      <c r="F61">
        <f t="shared" si="0"/>
        <v>10</v>
      </c>
    </row>
    <row r="62" spans="1:6" ht="15.75" customHeight="1" x14ac:dyDescent="0.2">
      <c r="A62" s="1">
        <v>61</v>
      </c>
      <c r="B62" s="1" t="s">
        <v>108</v>
      </c>
      <c r="C62" s="1" t="s">
        <v>47</v>
      </c>
      <c r="D62" s="1" t="s">
        <v>13</v>
      </c>
      <c r="E62" s="10">
        <v>7</v>
      </c>
      <c r="F62">
        <f t="shared" si="0"/>
        <v>10</v>
      </c>
    </row>
    <row r="63" spans="1:6" ht="15.75" customHeight="1" x14ac:dyDescent="0.2">
      <c r="A63" s="1">
        <v>62</v>
      </c>
      <c r="B63" s="1" t="s">
        <v>109</v>
      </c>
      <c r="C63" s="1" t="s">
        <v>39</v>
      </c>
      <c r="D63" s="1" t="s">
        <v>13</v>
      </c>
      <c r="E63" s="10">
        <v>10</v>
      </c>
      <c r="F63">
        <f t="shared" si="0"/>
        <v>5</v>
      </c>
    </row>
    <row r="64" spans="1:6" ht="15.75" customHeight="1" x14ac:dyDescent="0.2">
      <c r="A64" s="1">
        <v>63</v>
      </c>
      <c r="B64" s="1" t="s">
        <v>110</v>
      </c>
      <c r="C64" s="1" t="s">
        <v>39</v>
      </c>
      <c r="D64" s="1" t="s">
        <v>13</v>
      </c>
      <c r="E64" s="10">
        <v>9</v>
      </c>
      <c r="F64">
        <f t="shared" si="0"/>
        <v>5</v>
      </c>
    </row>
    <row r="65" spans="1:6" ht="15.75" customHeight="1" x14ac:dyDescent="0.2">
      <c r="A65" s="1">
        <v>64</v>
      </c>
      <c r="B65" s="1" t="s">
        <v>111</v>
      </c>
      <c r="C65" s="1" t="s">
        <v>36</v>
      </c>
      <c r="D65" s="1" t="s">
        <v>13</v>
      </c>
      <c r="E65" s="10">
        <v>5</v>
      </c>
      <c r="F65">
        <f t="shared" si="0"/>
        <v>25</v>
      </c>
    </row>
    <row r="66" spans="1:6" ht="15.75" customHeight="1" x14ac:dyDescent="0.2">
      <c r="A66" s="1">
        <v>65</v>
      </c>
      <c r="B66" s="1" t="s">
        <v>112</v>
      </c>
      <c r="C66" s="1" t="s">
        <v>36</v>
      </c>
      <c r="D66" s="1" t="s">
        <v>13</v>
      </c>
      <c r="E66" s="10">
        <v>1</v>
      </c>
      <c r="F66">
        <f t="shared" si="0"/>
        <v>25</v>
      </c>
    </row>
    <row r="67" spans="1:6" ht="15.75" customHeight="1" x14ac:dyDescent="0.2">
      <c r="A67" s="1">
        <v>66</v>
      </c>
      <c r="B67" s="1" t="s">
        <v>113</v>
      </c>
      <c r="C67" s="1" t="s">
        <v>47</v>
      </c>
      <c r="D67" s="1" t="s">
        <v>13</v>
      </c>
      <c r="E67" s="10">
        <v>14</v>
      </c>
      <c r="F67">
        <f t="shared" ref="F67:F92" si="1">VALUE(IFERROR(LEFT(C67, IFERROR(FIND(",",C67)-1, FIND("-",C67)-1)),C67))</f>
        <v>10</v>
      </c>
    </row>
    <row r="68" spans="1:6" ht="15.75" customHeight="1" x14ac:dyDescent="0.2">
      <c r="A68" s="1">
        <v>67</v>
      </c>
      <c r="B68" s="1" t="s">
        <v>114</v>
      </c>
      <c r="C68" s="1" t="s">
        <v>115</v>
      </c>
      <c r="D68" s="1" t="s">
        <v>10</v>
      </c>
      <c r="E68" s="10">
        <v>17</v>
      </c>
      <c r="F68">
        <f t="shared" si="1"/>
        <v>2.5</v>
      </c>
    </row>
    <row r="69" spans="1:6" ht="15.75" customHeight="1" x14ac:dyDescent="0.2">
      <c r="A69" s="1">
        <v>68</v>
      </c>
      <c r="B69" s="1" t="s">
        <v>116</v>
      </c>
      <c r="C69" s="1" t="s">
        <v>89</v>
      </c>
      <c r="D69" s="1" t="s">
        <v>13</v>
      </c>
      <c r="E69" s="10">
        <v>1</v>
      </c>
      <c r="F69">
        <f t="shared" si="1"/>
        <v>5</v>
      </c>
    </row>
    <row r="70" spans="1:6" ht="15.75" customHeight="1" x14ac:dyDescent="0.2">
      <c r="A70" s="1">
        <v>69</v>
      </c>
      <c r="B70" s="1" t="s">
        <v>117</v>
      </c>
      <c r="C70" s="1" t="s">
        <v>81</v>
      </c>
      <c r="D70" s="1" t="s">
        <v>13</v>
      </c>
      <c r="E70" s="10">
        <v>10</v>
      </c>
      <c r="F70">
        <f t="shared" si="1"/>
        <v>25</v>
      </c>
    </row>
    <row r="71" spans="1:6" ht="15.75" customHeight="1" x14ac:dyDescent="0.2">
      <c r="A71" s="1">
        <v>70</v>
      </c>
      <c r="B71" s="1" t="s">
        <v>118</v>
      </c>
      <c r="C71" s="1" t="s">
        <v>47</v>
      </c>
      <c r="D71" s="1" t="s">
        <v>13</v>
      </c>
      <c r="E71" s="10">
        <v>9</v>
      </c>
      <c r="F71">
        <f t="shared" si="1"/>
        <v>10</v>
      </c>
    </row>
    <row r="72" spans="1:6" ht="15.75" customHeight="1" x14ac:dyDescent="0.2">
      <c r="A72" s="1">
        <v>71</v>
      </c>
      <c r="B72" s="1" t="s">
        <v>119</v>
      </c>
      <c r="C72" s="1" t="s">
        <v>39</v>
      </c>
      <c r="D72" s="1" t="s">
        <v>13</v>
      </c>
      <c r="E72" s="10">
        <v>11</v>
      </c>
      <c r="F72">
        <f t="shared" si="1"/>
        <v>5</v>
      </c>
    </row>
    <row r="73" spans="1:6" ht="15.75" customHeight="1" x14ac:dyDescent="0.2">
      <c r="A73" s="1">
        <v>72</v>
      </c>
      <c r="B73" s="1" t="s">
        <v>120</v>
      </c>
      <c r="C73" s="1" t="s">
        <v>121</v>
      </c>
      <c r="D73" s="1" t="s">
        <v>13</v>
      </c>
      <c r="E73" s="10">
        <v>8</v>
      </c>
      <c r="F73">
        <f t="shared" si="1"/>
        <v>5</v>
      </c>
    </row>
    <row r="74" spans="1:6" ht="15.75" customHeight="1" x14ac:dyDescent="0.2">
      <c r="A74" s="1">
        <v>73</v>
      </c>
      <c r="B74" s="1" t="s">
        <v>122</v>
      </c>
      <c r="C74" s="1" t="s">
        <v>61</v>
      </c>
      <c r="D74" s="1" t="s">
        <v>10</v>
      </c>
      <c r="E74" s="10">
        <v>14</v>
      </c>
      <c r="F74">
        <f t="shared" si="1"/>
        <v>25</v>
      </c>
    </row>
    <row r="75" spans="1:6" ht="15.75" customHeight="1" x14ac:dyDescent="0.2">
      <c r="A75" s="1">
        <v>74</v>
      </c>
      <c r="B75" s="1" t="s">
        <v>123</v>
      </c>
      <c r="C75" s="1" t="s">
        <v>124</v>
      </c>
      <c r="D75" s="1" t="s">
        <v>13</v>
      </c>
      <c r="E75" s="10">
        <v>12</v>
      </c>
      <c r="F75">
        <f t="shared" si="1"/>
        <v>50</v>
      </c>
    </row>
    <row r="76" spans="1:6" ht="15.75" customHeight="1" x14ac:dyDescent="0.2">
      <c r="A76" s="1">
        <v>75</v>
      </c>
      <c r="B76" s="1" t="s">
        <v>125</v>
      </c>
      <c r="C76" s="1" t="s">
        <v>89</v>
      </c>
      <c r="D76" s="1" t="s">
        <v>13</v>
      </c>
      <c r="E76" s="10">
        <v>17</v>
      </c>
      <c r="F76">
        <f t="shared" si="1"/>
        <v>5</v>
      </c>
    </row>
    <row r="77" spans="1:6" ht="15.75" customHeight="1" x14ac:dyDescent="0.2">
      <c r="A77" s="1">
        <v>76</v>
      </c>
      <c r="B77" s="1" t="s">
        <v>126</v>
      </c>
      <c r="C77" s="1" t="s">
        <v>47</v>
      </c>
      <c r="D77" s="1" t="s">
        <v>13</v>
      </c>
      <c r="E77" s="10">
        <v>16</v>
      </c>
      <c r="F77">
        <f t="shared" si="1"/>
        <v>10</v>
      </c>
    </row>
    <row r="78" spans="1:6" ht="15.75" customHeight="1" x14ac:dyDescent="0.2">
      <c r="A78" s="1">
        <v>77</v>
      </c>
      <c r="B78" s="1" t="s">
        <v>127</v>
      </c>
      <c r="C78" s="1" t="s">
        <v>47</v>
      </c>
      <c r="D78" s="1" t="s">
        <v>13</v>
      </c>
      <c r="E78" s="10">
        <v>1</v>
      </c>
      <c r="F78">
        <f t="shared" si="1"/>
        <v>10</v>
      </c>
    </row>
    <row r="79" spans="1:6" ht="15.75" customHeight="1" x14ac:dyDescent="0.2">
      <c r="A79" s="1">
        <v>78</v>
      </c>
      <c r="B79" s="1" t="s">
        <v>128</v>
      </c>
      <c r="C79" s="1" t="s">
        <v>9</v>
      </c>
      <c r="D79" s="1" t="s">
        <v>10</v>
      </c>
      <c r="E79" s="10">
        <v>1</v>
      </c>
      <c r="F79">
        <f t="shared" si="1"/>
        <v>25</v>
      </c>
    </row>
    <row r="80" spans="1:6" ht="15.75" customHeight="1" x14ac:dyDescent="0.2">
      <c r="A80" s="1">
        <v>79</v>
      </c>
      <c r="B80" s="1" t="s">
        <v>129</v>
      </c>
      <c r="C80" s="1" t="s">
        <v>15</v>
      </c>
      <c r="D80" s="1" t="s">
        <v>13</v>
      </c>
      <c r="E80" s="10">
        <v>12</v>
      </c>
      <c r="F80">
        <f t="shared" si="1"/>
        <v>5</v>
      </c>
    </row>
    <row r="81" spans="1:6" ht="15.75" customHeight="1" x14ac:dyDescent="0.2">
      <c r="A81" s="1">
        <v>80</v>
      </c>
      <c r="B81" s="1" t="s">
        <v>130</v>
      </c>
      <c r="C81" s="1" t="s">
        <v>131</v>
      </c>
      <c r="D81" s="1" t="s">
        <v>13</v>
      </c>
      <c r="E81" s="10">
        <v>14</v>
      </c>
      <c r="F81">
        <f t="shared" si="1"/>
        <v>2</v>
      </c>
    </row>
    <row r="82" spans="1:6" ht="15.75" customHeight="1" x14ac:dyDescent="0.2">
      <c r="A82" s="1">
        <v>81</v>
      </c>
      <c r="B82" s="1" t="s">
        <v>132</v>
      </c>
      <c r="C82" s="1" t="s">
        <v>15</v>
      </c>
      <c r="D82" s="1" t="s">
        <v>13</v>
      </c>
      <c r="E82" s="10">
        <v>1</v>
      </c>
      <c r="F82">
        <f t="shared" si="1"/>
        <v>5</v>
      </c>
    </row>
    <row r="83" spans="1:6" ht="15.75" customHeight="1" x14ac:dyDescent="0.2">
      <c r="A83" s="1">
        <v>82</v>
      </c>
      <c r="B83" s="1" t="s">
        <v>133</v>
      </c>
      <c r="C83" s="1" t="s">
        <v>15</v>
      </c>
      <c r="D83" s="1" t="s">
        <v>13</v>
      </c>
      <c r="E83" s="10">
        <v>10</v>
      </c>
      <c r="F83">
        <f t="shared" si="1"/>
        <v>5</v>
      </c>
    </row>
    <row r="84" spans="1:6" ht="15.75" customHeight="1" x14ac:dyDescent="0.2">
      <c r="A84" s="1">
        <v>83</v>
      </c>
      <c r="B84" s="1" t="s">
        <v>134</v>
      </c>
      <c r="C84" s="1" t="s">
        <v>15</v>
      </c>
      <c r="D84" s="1" t="s">
        <v>13</v>
      </c>
      <c r="E84" s="10">
        <v>7</v>
      </c>
      <c r="F84">
        <f t="shared" si="1"/>
        <v>5</v>
      </c>
    </row>
    <row r="85" spans="1:6" ht="15.75" customHeight="1" x14ac:dyDescent="0.2">
      <c r="A85" s="1">
        <v>84</v>
      </c>
      <c r="B85" s="1" t="s">
        <v>135</v>
      </c>
      <c r="C85" s="1" t="s">
        <v>36</v>
      </c>
      <c r="D85" s="1" t="s">
        <v>13</v>
      </c>
      <c r="E85" s="10">
        <v>4</v>
      </c>
      <c r="F85">
        <f t="shared" si="1"/>
        <v>25</v>
      </c>
    </row>
    <row r="86" spans="1:6" ht="15.75" customHeight="1" x14ac:dyDescent="0.2">
      <c r="A86" s="1">
        <v>85</v>
      </c>
      <c r="B86" s="1" t="s">
        <v>136</v>
      </c>
      <c r="C86" s="1" t="s">
        <v>15</v>
      </c>
      <c r="D86" s="1" t="s">
        <v>13</v>
      </c>
      <c r="E86" s="10">
        <v>20</v>
      </c>
      <c r="F86">
        <f t="shared" si="1"/>
        <v>5</v>
      </c>
    </row>
    <row r="87" spans="1:6" ht="15.75" customHeight="1" x14ac:dyDescent="0.2">
      <c r="A87" s="1">
        <v>86</v>
      </c>
      <c r="B87" s="1" t="s">
        <v>137</v>
      </c>
      <c r="C87" s="1" t="s">
        <v>47</v>
      </c>
      <c r="D87" s="1" t="s">
        <v>13</v>
      </c>
      <c r="E87" s="10">
        <v>13</v>
      </c>
      <c r="F87">
        <f t="shared" si="1"/>
        <v>10</v>
      </c>
    </row>
    <row r="88" spans="1:6" ht="15.75" customHeight="1" x14ac:dyDescent="0.2">
      <c r="A88" s="1">
        <v>87</v>
      </c>
      <c r="B88" s="1" t="s">
        <v>138</v>
      </c>
      <c r="C88" s="1" t="s">
        <v>15</v>
      </c>
      <c r="D88" s="1" t="s">
        <v>13</v>
      </c>
      <c r="E88" s="10">
        <v>18</v>
      </c>
      <c r="F88">
        <f t="shared" si="1"/>
        <v>5</v>
      </c>
    </row>
    <row r="89" spans="1:6" ht="15.75" customHeight="1" x14ac:dyDescent="0.2">
      <c r="A89" s="1">
        <v>88</v>
      </c>
      <c r="B89" s="1" t="s">
        <v>139</v>
      </c>
      <c r="C89" s="1" t="s">
        <v>140</v>
      </c>
      <c r="D89" s="1" t="s">
        <v>10</v>
      </c>
      <c r="E89" s="10">
        <v>16</v>
      </c>
      <c r="F89">
        <f t="shared" si="1"/>
        <v>25</v>
      </c>
    </row>
    <row r="90" spans="1:6" ht="15.75" customHeight="1" x14ac:dyDescent="0.2">
      <c r="A90" s="1">
        <v>89</v>
      </c>
      <c r="B90" s="1" t="s">
        <v>141</v>
      </c>
      <c r="C90" s="1" t="s">
        <v>47</v>
      </c>
      <c r="D90" s="1" t="s">
        <v>13</v>
      </c>
      <c r="E90" s="10">
        <v>17</v>
      </c>
      <c r="F90">
        <f t="shared" si="1"/>
        <v>10</v>
      </c>
    </row>
    <row r="91" spans="1:6" ht="15.75" customHeight="1" x14ac:dyDescent="0.2">
      <c r="A91" s="1">
        <v>90</v>
      </c>
      <c r="B91" s="1" t="s">
        <v>142</v>
      </c>
      <c r="C91" s="1" t="s">
        <v>47</v>
      </c>
      <c r="D91" s="1" t="s">
        <v>13</v>
      </c>
      <c r="E91" s="10">
        <v>18</v>
      </c>
      <c r="F91">
        <f t="shared" si="1"/>
        <v>10</v>
      </c>
    </row>
    <row r="92" spans="1:6" ht="15.75" customHeight="1" x14ac:dyDescent="0.2">
      <c r="A92" s="1">
        <v>91</v>
      </c>
      <c r="B92" s="1" t="s">
        <v>143</v>
      </c>
      <c r="C92" s="1" t="s">
        <v>144</v>
      </c>
      <c r="D92" s="1" t="s">
        <v>10</v>
      </c>
      <c r="E92" s="10">
        <v>1</v>
      </c>
      <c r="F92">
        <f t="shared" si="1"/>
        <v>25</v>
      </c>
    </row>
    <row r="93" spans="1:6" ht="15.75" customHeight="1" x14ac:dyDescent="0.2"/>
    <row r="94" spans="1:6" ht="15.75" customHeight="1" x14ac:dyDescent="0.2"/>
    <row r="95" spans="1:6" ht="15.75" customHeight="1" x14ac:dyDescent="0.2"/>
    <row r="96" spans="1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C5 C21:C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zoomScale="118" workbookViewId="0">
      <selection activeCell="J16" sqref="J16"/>
    </sheetView>
  </sheetViews>
  <sheetFormatPr baseColWidth="10" defaultColWidth="14.5" defaultRowHeight="15" customHeight="1" x14ac:dyDescent="0.2"/>
  <cols>
    <col min="1" max="1" width="8.6640625" customWidth="1"/>
    <col min="2" max="2" width="43.33203125" customWidth="1"/>
    <col min="3" max="3" width="13.83203125" customWidth="1"/>
    <col min="4" max="4" width="19" customWidth="1"/>
    <col min="5" max="5" width="12.5" bestFit="1" customWidth="1"/>
    <col min="6" max="6" width="20.5" bestFit="1" customWidth="1"/>
    <col min="7" max="26" width="8.6640625" customWidth="1"/>
  </cols>
  <sheetData>
    <row r="1" spans="1:6" x14ac:dyDescent="0.2">
      <c r="A1" s="1" t="s">
        <v>3</v>
      </c>
      <c r="B1" s="1" t="s">
        <v>4</v>
      </c>
      <c r="C1" s="1" t="s">
        <v>5</v>
      </c>
      <c r="D1" s="26" t="s">
        <v>6</v>
      </c>
      <c r="E1" s="1" t="s">
        <v>7</v>
      </c>
      <c r="F1" s="26" t="s">
        <v>174</v>
      </c>
    </row>
    <row r="2" spans="1:6" x14ac:dyDescent="0.2">
      <c r="A2" s="1">
        <v>1</v>
      </c>
      <c r="B2" s="1" t="s">
        <v>147</v>
      </c>
      <c r="C2" s="1" t="s">
        <v>39</v>
      </c>
      <c r="D2" t="str">
        <f>IF(ISNUMBER(SEARCH("-",C2)), "VARIABLE", "FIXED")</f>
        <v>VARIABLE</v>
      </c>
      <c r="E2" s="10">
        <v>14</v>
      </c>
      <c r="F2">
        <f>VALUE(IFERROR(LEFT(C2, IFERROR(FIND(",",C2)-1, FIND("-",C2)-1)),C2))</f>
        <v>5</v>
      </c>
    </row>
    <row r="3" spans="1:6" x14ac:dyDescent="0.2">
      <c r="A3" s="1">
        <v>2</v>
      </c>
      <c r="B3" s="1" t="s">
        <v>148</v>
      </c>
      <c r="C3" s="1" t="s">
        <v>15</v>
      </c>
      <c r="D3" t="str">
        <f t="shared" ref="D3:D66" si="0">IF(ISNUMBER(SEARCH("-",C3)), "VARIABLE", "FIXED")</f>
        <v>VARIABLE</v>
      </c>
      <c r="E3" s="10">
        <v>9</v>
      </c>
      <c r="F3">
        <f t="shared" ref="F3:F66" si="1">VALUE(IFERROR(LEFT(C3, IFERROR(FIND(",",C3)-1, FIND("-",C3)-1)),C3))</f>
        <v>5</v>
      </c>
    </row>
    <row r="4" spans="1:6" x14ac:dyDescent="0.2">
      <c r="A4" s="1">
        <v>3</v>
      </c>
      <c r="B4" s="1" t="s">
        <v>137</v>
      </c>
      <c r="C4" s="1" t="s">
        <v>47</v>
      </c>
      <c r="D4" t="str">
        <f t="shared" si="0"/>
        <v>VARIABLE</v>
      </c>
      <c r="E4" s="10">
        <v>4</v>
      </c>
      <c r="F4">
        <f t="shared" si="1"/>
        <v>10</v>
      </c>
    </row>
    <row r="5" spans="1:6" x14ac:dyDescent="0.2">
      <c r="A5" s="1">
        <v>4</v>
      </c>
      <c r="B5" s="1" t="s">
        <v>135</v>
      </c>
      <c r="C5" s="1" t="s">
        <v>36</v>
      </c>
      <c r="D5" t="str">
        <f t="shared" si="0"/>
        <v>VARIABLE</v>
      </c>
      <c r="E5" s="10">
        <v>15</v>
      </c>
      <c r="F5">
        <f t="shared" si="1"/>
        <v>25</v>
      </c>
    </row>
    <row r="6" spans="1:6" x14ac:dyDescent="0.2">
      <c r="A6" s="1">
        <v>5</v>
      </c>
      <c r="B6" s="1" t="s">
        <v>141</v>
      </c>
      <c r="C6" s="1" t="s">
        <v>47</v>
      </c>
      <c r="D6" t="str">
        <f t="shared" si="0"/>
        <v>VARIABLE</v>
      </c>
      <c r="E6" s="10">
        <v>19</v>
      </c>
      <c r="F6">
        <f t="shared" si="1"/>
        <v>10</v>
      </c>
    </row>
    <row r="7" spans="1:6" x14ac:dyDescent="0.2">
      <c r="A7" s="1">
        <v>6</v>
      </c>
      <c r="B7" s="1" t="s">
        <v>43</v>
      </c>
      <c r="C7" s="1" t="s">
        <v>44</v>
      </c>
      <c r="D7" t="str">
        <f t="shared" si="0"/>
        <v>VARIABLE</v>
      </c>
      <c r="E7" s="10">
        <v>7</v>
      </c>
      <c r="F7">
        <f t="shared" si="1"/>
        <v>1</v>
      </c>
    </row>
    <row r="8" spans="1:6" x14ac:dyDescent="0.2">
      <c r="A8" s="1">
        <v>7</v>
      </c>
      <c r="B8" s="1" t="s">
        <v>57</v>
      </c>
      <c r="C8" s="1" t="s">
        <v>58</v>
      </c>
      <c r="D8" t="str">
        <f t="shared" si="0"/>
        <v>FIXED</v>
      </c>
      <c r="E8" s="10">
        <v>13</v>
      </c>
      <c r="F8">
        <f t="shared" si="1"/>
        <v>50</v>
      </c>
    </row>
    <row r="9" spans="1:6" x14ac:dyDescent="0.2">
      <c r="A9" s="1">
        <v>8</v>
      </c>
      <c r="B9" s="1" t="s">
        <v>94</v>
      </c>
      <c r="C9" s="1" t="s">
        <v>95</v>
      </c>
      <c r="D9" t="str">
        <f t="shared" si="0"/>
        <v>FIXED</v>
      </c>
      <c r="E9" s="10">
        <v>5</v>
      </c>
      <c r="F9">
        <f t="shared" si="1"/>
        <v>5</v>
      </c>
    </row>
    <row r="10" spans="1:6" x14ac:dyDescent="0.2">
      <c r="A10" s="1">
        <v>9</v>
      </c>
      <c r="B10" s="1" t="s">
        <v>133</v>
      </c>
      <c r="C10" s="1" t="s">
        <v>15</v>
      </c>
      <c r="D10" t="str">
        <f t="shared" si="0"/>
        <v>VARIABLE</v>
      </c>
      <c r="E10" s="10">
        <v>12</v>
      </c>
      <c r="F10">
        <f t="shared" si="1"/>
        <v>5</v>
      </c>
    </row>
    <row r="11" spans="1:6" x14ac:dyDescent="0.2">
      <c r="A11" s="1">
        <v>10</v>
      </c>
      <c r="B11" s="1" t="s">
        <v>104</v>
      </c>
      <c r="C11" s="1" t="s">
        <v>105</v>
      </c>
      <c r="D11" t="str">
        <f t="shared" si="0"/>
        <v>VARIABLE</v>
      </c>
      <c r="E11" s="10">
        <v>7</v>
      </c>
      <c r="F11">
        <f t="shared" si="1"/>
        <v>3</v>
      </c>
    </row>
    <row r="12" spans="1:6" x14ac:dyDescent="0.2">
      <c r="A12" s="1">
        <v>11</v>
      </c>
      <c r="B12" s="1" t="s">
        <v>149</v>
      </c>
      <c r="C12" s="1" t="s">
        <v>15</v>
      </c>
      <c r="D12" t="str">
        <f t="shared" si="0"/>
        <v>VARIABLE</v>
      </c>
      <c r="E12" s="10">
        <v>19</v>
      </c>
      <c r="F12">
        <f t="shared" si="1"/>
        <v>5</v>
      </c>
    </row>
    <row r="13" spans="1:6" x14ac:dyDescent="0.2">
      <c r="A13" s="1">
        <v>12</v>
      </c>
      <c r="B13" s="1" t="s">
        <v>59</v>
      </c>
      <c r="C13" s="1" t="s">
        <v>15</v>
      </c>
      <c r="D13" t="str">
        <f t="shared" si="0"/>
        <v>VARIABLE</v>
      </c>
      <c r="E13" s="10">
        <v>6</v>
      </c>
      <c r="F13">
        <f t="shared" si="1"/>
        <v>5</v>
      </c>
    </row>
    <row r="14" spans="1:6" x14ac:dyDescent="0.2">
      <c r="A14" s="1">
        <v>13</v>
      </c>
      <c r="B14" s="1" t="s">
        <v>128</v>
      </c>
      <c r="C14" s="1" t="s">
        <v>9</v>
      </c>
      <c r="D14" t="str">
        <f t="shared" si="0"/>
        <v>FIXED</v>
      </c>
      <c r="E14" s="10">
        <v>14</v>
      </c>
      <c r="F14">
        <f t="shared" si="1"/>
        <v>25</v>
      </c>
    </row>
    <row r="15" spans="1:6" x14ac:dyDescent="0.2">
      <c r="A15" s="1">
        <v>14</v>
      </c>
      <c r="B15" s="1" t="s">
        <v>143</v>
      </c>
      <c r="C15" s="1" t="s">
        <v>144</v>
      </c>
      <c r="D15" t="str">
        <f t="shared" si="0"/>
        <v>FIXED</v>
      </c>
      <c r="E15" s="10">
        <v>19</v>
      </c>
      <c r="F15">
        <f t="shared" si="1"/>
        <v>25</v>
      </c>
    </row>
    <row r="16" spans="1:6" x14ac:dyDescent="0.2">
      <c r="A16" s="1">
        <v>15</v>
      </c>
      <c r="B16" s="1" t="s">
        <v>150</v>
      </c>
      <c r="C16" s="1" t="s">
        <v>15</v>
      </c>
      <c r="D16" t="str">
        <f t="shared" si="0"/>
        <v>VARIABLE</v>
      </c>
      <c r="E16" s="10">
        <v>6</v>
      </c>
      <c r="F16">
        <f t="shared" si="1"/>
        <v>5</v>
      </c>
    </row>
    <row r="17" spans="1:6" x14ac:dyDescent="0.2">
      <c r="A17" s="1">
        <v>16</v>
      </c>
      <c r="B17" s="1" t="s">
        <v>125</v>
      </c>
      <c r="C17" s="1" t="s">
        <v>89</v>
      </c>
      <c r="D17" t="str">
        <f t="shared" si="0"/>
        <v>VARIABLE</v>
      </c>
      <c r="E17" s="10">
        <v>17</v>
      </c>
      <c r="F17">
        <f t="shared" si="1"/>
        <v>5</v>
      </c>
    </row>
    <row r="18" spans="1:6" x14ac:dyDescent="0.2">
      <c r="A18" s="1">
        <v>17</v>
      </c>
      <c r="B18" s="1" t="s">
        <v>76</v>
      </c>
      <c r="C18" s="1" t="s">
        <v>9</v>
      </c>
      <c r="D18" t="str">
        <f t="shared" si="0"/>
        <v>FIXED</v>
      </c>
      <c r="E18" s="10">
        <v>18</v>
      </c>
      <c r="F18">
        <f t="shared" si="1"/>
        <v>25</v>
      </c>
    </row>
    <row r="19" spans="1:6" x14ac:dyDescent="0.2">
      <c r="A19" s="1">
        <v>18</v>
      </c>
      <c r="B19" s="1" t="s">
        <v>72</v>
      </c>
      <c r="C19" s="1" t="s">
        <v>39</v>
      </c>
      <c r="D19" t="str">
        <f t="shared" si="0"/>
        <v>VARIABLE</v>
      </c>
      <c r="E19" s="10">
        <v>16</v>
      </c>
      <c r="F19">
        <f t="shared" si="1"/>
        <v>5</v>
      </c>
    </row>
    <row r="20" spans="1:6" x14ac:dyDescent="0.2">
      <c r="A20" s="1">
        <v>19</v>
      </c>
      <c r="B20" s="1" t="s">
        <v>151</v>
      </c>
      <c r="C20" s="1" t="s">
        <v>61</v>
      </c>
      <c r="D20" t="str">
        <f t="shared" si="0"/>
        <v>FIXED</v>
      </c>
      <c r="E20" s="10">
        <v>2</v>
      </c>
      <c r="F20">
        <f t="shared" si="1"/>
        <v>25</v>
      </c>
    </row>
    <row r="21" spans="1:6" ht="15.75" customHeight="1" x14ac:dyDescent="0.2">
      <c r="A21" s="1">
        <v>20</v>
      </c>
      <c r="B21" s="1" t="s">
        <v>129</v>
      </c>
      <c r="C21" s="1" t="s">
        <v>15</v>
      </c>
      <c r="D21" t="str">
        <f t="shared" si="0"/>
        <v>VARIABLE</v>
      </c>
      <c r="E21" s="10">
        <v>7</v>
      </c>
      <c r="F21">
        <f t="shared" si="1"/>
        <v>5</v>
      </c>
    </row>
    <row r="22" spans="1:6" ht="15.75" customHeight="1" x14ac:dyDescent="0.2">
      <c r="A22" s="1">
        <v>21</v>
      </c>
      <c r="B22" s="1" t="s">
        <v>107</v>
      </c>
      <c r="C22" s="1" t="s">
        <v>47</v>
      </c>
      <c r="D22" t="str">
        <f t="shared" si="0"/>
        <v>VARIABLE</v>
      </c>
      <c r="E22" s="10">
        <v>1</v>
      </c>
      <c r="F22">
        <f t="shared" si="1"/>
        <v>10</v>
      </c>
    </row>
    <row r="23" spans="1:6" ht="15.75" customHeight="1" x14ac:dyDescent="0.2">
      <c r="A23" s="1">
        <v>22</v>
      </c>
      <c r="B23" s="1" t="s">
        <v>52</v>
      </c>
      <c r="C23" s="1" t="s">
        <v>53</v>
      </c>
      <c r="D23" t="str">
        <f t="shared" si="0"/>
        <v>VARIABLE</v>
      </c>
      <c r="E23" s="10">
        <v>1</v>
      </c>
      <c r="F23">
        <f t="shared" si="1"/>
        <v>5</v>
      </c>
    </row>
    <row r="24" spans="1:6" ht="15.75" customHeight="1" x14ac:dyDescent="0.2">
      <c r="A24" s="1">
        <v>23</v>
      </c>
      <c r="B24" s="1" t="s">
        <v>60</v>
      </c>
      <c r="C24" s="1" t="s">
        <v>61</v>
      </c>
      <c r="D24" t="str">
        <f t="shared" si="0"/>
        <v>FIXED</v>
      </c>
      <c r="E24" s="10">
        <v>6</v>
      </c>
      <c r="F24">
        <f t="shared" si="1"/>
        <v>25</v>
      </c>
    </row>
    <row r="25" spans="1:6" ht="15.75" customHeight="1" x14ac:dyDescent="0.2">
      <c r="A25" s="1">
        <v>24</v>
      </c>
      <c r="B25" s="1" t="s">
        <v>83</v>
      </c>
      <c r="C25" s="1" t="s">
        <v>84</v>
      </c>
      <c r="D25" t="str">
        <f t="shared" si="0"/>
        <v>FIXED</v>
      </c>
      <c r="E25" s="10">
        <v>13</v>
      </c>
      <c r="F25">
        <f t="shared" si="1"/>
        <v>10</v>
      </c>
    </row>
    <row r="26" spans="1:6" ht="15.75" customHeight="1" x14ac:dyDescent="0.2">
      <c r="A26" s="1">
        <v>25</v>
      </c>
      <c r="B26" s="1" t="s">
        <v>118</v>
      </c>
      <c r="C26" s="1" t="s">
        <v>47</v>
      </c>
      <c r="D26" t="str">
        <f t="shared" si="0"/>
        <v>VARIABLE</v>
      </c>
      <c r="E26" s="10">
        <v>4</v>
      </c>
      <c r="F26">
        <f t="shared" si="1"/>
        <v>10</v>
      </c>
    </row>
    <row r="27" spans="1:6" ht="15.75" customHeight="1" x14ac:dyDescent="0.2">
      <c r="A27" s="1">
        <v>26</v>
      </c>
      <c r="B27" s="1" t="s">
        <v>122</v>
      </c>
      <c r="C27" s="1" t="s">
        <v>61</v>
      </c>
      <c r="D27" t="str">
        <f t="shared" si="0"/>
        <v>FIXED</v>
      </c>
      <c r="E27" s="10">
        <v>8</v>
      </c>
      <c r="F27">
        <f t="shared" si="1"/>
        <v>25</v>
      </c>
    </row>
    <row r="28" spans="1:6" ht="15.75" customHeight="1" x14ac:dyDescent="0.2">
      <c r="A28" s="1">
        <v>27</v>
      </c>
      <c r="B28" s="1" t="s">
        <v>126</v>
      </c>
      <c r="C28" s="1" t="s">
        <v>47</v>
      </c>
      <c r="D28" t="str">
        <f t="shared" si="0"/>
        <v>VARIABLE</v>
      </c>
      <c r="E28" s="10">
        <v>11</v>
      </c>
      <c r="F28">
        <f t="shared" si="1"/>
        <v>10</v>
      </c>
    </row>
    <row r="29" spans="1:6" ht="15.75" customHeight="1" x14ac:dyDescent="0.2">
      <c r="A29" s="1">
        <v>28</v>
      </c>
      <c r="B29" s="1" t="s">
        <v>70</v>
      </c>
      <c r="C29" s="1" t="s">
        <v>15</v>
      </c>
      <c r="D29" t="str">
        <f t="shared" si="0"/>
        <v>VARIABLE</v>
      </c>
      <c r="E29" s="10">
        <v>1</v>
      </c>
      <c r="F29">
        <f t="shared" si="1"/>
        <v>5</v>
      </c>
    </row>
    <row r="30" spans="1:6" ht="15.75" customHeight="1" x14ac:dyDescent="0.2">
      <c r="A30" s="1">
        <v>29</v>
      </c>
      <c r="B30" s="1" t="s">
        <v>101</v>
      </c>
      <c r="C30" s="1" t="s">
        <v>102</v>
      </c>
      <c r="D30" t="str">
        <f t="shared" si="0"/>
        <v>FIXED</v>
      </c>
      <c r="E30" s="10">
        <v>1</v>
      </c>
      <c r="F30">
        <f t="shared" si="1"/>
        <v>10</v>
      </c>
    </row>
    <row r="31" spans="1:6" ht="15.75" customHeight="1" x14ac:dyDescent="0.2">
      <c r="A31" s="1">
        <v>30</v>
      </c>
      <c r="B31" s="1" t="s">
        <v>92</v>
      </c>
      <c r="C31" s="1" t="s">
        <v>9</v>
      </c>
      <c r="D31" t="str">
        <f t="shared" si="0"/>
        <v>FIXED</v>
      </c>
      <c r="E31" s="10">
        <v>14</v>
      </c>
      <c r="F31">
        <f t="shared" si="1"/>
        <v>25</v>
      </c>
    </row>
    <row r="32" spans="1:6" ht="15.75" customHeight="1" x14ac:dyDescent="0.2">
      <c r="A32" s="1">
        <v>31</v>
      </c>
      <c r="B32" s="1" t="s">
        <v>152</v>
      </c>
      <c r="C32" s="1" t="s">
        <v>15</v>
      </c>
      <c r="D32" t="str">
        <f t="shared" si="0"/>
        <v>VARIABLE</v>
      </c>
      <c r="E32" s="10">
        <v>8</v>
      </c>
      <c r="F32">
        <f t="shared" si="1"/>
        <v>5</v>
      </c>
    </row>
    <row r="33" spans="1:6" ht="15.75" customHeight="1" x14ac:dyDescent="0.2">
      <c r="A33" s="1">
        <v>32</v>
      </c>
      <c r="B33" s="1" t="s">
        <v>48</v>
      </c>
      <c r="C33" s="1" t="s">
        <v>49</v>
      </c>
      <c r="D33" t="str">
        <f t="shared" si="0"/>
        <v>VARIABLE</v>
      </c>
      <c r="E33" s="10">
        <v>11</v>
      </c>
      <c r="F33">
        <f t="shared" si="1"/>
        <v>5</v>
      </c>
    </row>
    <row r="34" spans="1:6" ht="15.75" customHeight="1" x14ac:dyDescent="0.2">
      <c r="A34" s="1">
        <v>33</v>
      </c>
      <c r="B34" s="1" t="s">
        <v>139</v>
      </c>
      <c r="C34" s="1" t="s">
        <v>140</v>
      </c>
      <c r="D34" t="str">
        <f t="shared" si="0"/>
        <v>FIXED</v>
      </c>
      <c r="E34" s="10">
        <v>6</v>
      </c>
      <c r="F34">
        <f t="shared" si="1"/>
        <v>25</v>
      </c>
    </row>
    <row r="35" spans="1:6" ht="15.75" customHeight="1" x14ac:dyDescent="0.2">
      <c r="A35" s="1">
        <v>34</v>
      </c>
      <c r="B35" s="1" t="s">
        <v>31</v>
      </c>
      <c r="C35" s="1" t="s">
        <v>32</v>
      </c>
      <c r="D35" t="str">
        <f t="shared" si="0"/>
        <v>FIXED</v>
      </c>
      <c r="E35" s="10">
        <v>11</v>
      </c>
      <c r="F35">
        <f t="shared" si="1"/>
        <v>100</v>
      </c>
    </row>
    <row r="36" spans="1:6" ht="15.75" customHeight="1" x14ac:dyDescent="0.2">
      <c r="A36" s="1">
        <v>35</v>
      </c>
      <c r="B36" s="1" t="s">
        <v>153</v>
      </c>
      <c r="C36" s="1" t="s">
        <v>39</v>
      </c>
      <c r="D36" t="str">
        <f t="shared" si="0"/>
        <v>VARIABLE</v>
      </c>
      <c r="E36" s="10">
        <v>20</v>
      </c>
      <c r="F36">
        <f t="shared" si="1"/>
        <v>5</v>
      </c>
    </row>
    <row r="37" spans="1:6" ht="15.75" customHeight="1" x14ac:dyDescent="0.2">
      <c r="A37" s="1">
        <v>36</v>
      </c>
      <c r="B37" s="1" t="s">
        <v>154</v>
      </c>
      <c r="C37" s="1" t="s">
        <v>15</v>
      </c>
      <c r="D37" t="str">
        <f t="shared" si="0"/>
        <v>VARIABLE</v>
      </c>
      <c r="E37" s="10">
        <v>2</v>
      </c>
      <c r="F37">
        <f t="shared" si="1"/>
        <v>5</v>
      </c>
    </row>
    <row r="38" spans="1:6" ht="15.75" customHeight="1" x14ac:dyDescent="0.2">
      <c r="A38" s="1">
        <v>37</v>
      </c>
      <c r="B38" s="1" t="s">
        <v>155</v>
      </c>
      <c r="C38" s="1" t="s">
        <v>156</v>
      </c>
      <c r="D38" t="str">
        <f t="shared" si="0"/>
        <v>FIXED</v>
      </c>
      <c r="E38" s="10">
        <v>6</v>
      </c>
      <c r="F38">
        <f t="shared" si="1"/>
        <v>24.99</v>
      </c>
    </row>
    <row r="39" spans="1:6" ht="15.75" customHeight="1" x14ac:dyDescent="0.2">
      <c r="A39" s="1">
        <v>38</v>
      </c>
      <c r="B39" s="1" t="s">
        <v>46</v>
      </c>
      <c r="C39" s="1" t="s">
        <v>47</v>
      </c>
      <c r="D39" t="str">
        <f t="shared" si="0"/>
        <v>VARIABLE</v>
      </c>
      <c r="E39" s="10">
        <v>7</v>
      </c>
      <c r="F39">
        <f t="shared" si="1"/>
        <v>10</v>
      </c>
    </row>
    <row r="40" spans="1:6" ht="15.75" customHeight="1" x14ac:dyDescent="0.2">
      <c r="A40" s="1">
        <v>39</v>
      </c>
      <c r="B40" s="1" t="s">
        <v>63</v>
      </c>
      <c r="C40" s="1" t="s">
        <v>15</v>
      </c>
      <c r="D40" t="str">
        <f t="shared" si="0"/>
        <v>VARIABLE</v>
      </c>
      <c r="E40" s="10">
        <v>17</v>
      </c>
      <c r="F40">
        <f t="shared" si="1"/>
        <v>5</v>
      </c>
    </row>
    <row r="41" spans="1:6" ht="15.75" customHeight="1" x14ac:dyDescent="0.2">
      <c r="A41" s="1">
        <v>40</v>
      </c>
      <c r="B41" s="1" t="s">
        <v>106</v>
      </c>
      <c r="C41" s="1" t="s">
        <v>15</v>
      </c>
      <c r="D41" t="str">
        <f t="shared" si="0"/>
        <v>VARIABLE</v>
      </c>
      <c r="E41" s="10">
        <v>13</v>
      </c>
      <c r="F41">
        <f t="shared" si="1"/>
        <v>5</v>
      </c>
    </row>
    <row r="42" spans="1:6" ht="15.75" customHeight="1" x14ac:dyDescent="0.2">
      <c r="A42" s="1">
        <v>41</v>
      </c>
      <c r="B42" s="1" t="s">
        <v>74</v>
      </c>
      <c r="C42" s="1" t="s">
        <v>61</v>
      </c>
      <c r="D42" t="str">
        <f t="shared" si="0"/>
        <v>FIXED</v>
      </c>
      <c r="E42" s="10">
        <v>7</v>
      </c>
      <c r="F42">
        <f t="shared" si="1"/>
        <v>25</v>
      </c>
    </row>
    <row r="43" spans="1:6" ht="15.75" customHeight="1" x14ac:dyDescent="0.2">
      <c r="A43" s="1">
        <v>42</v>
      </c>
      <c r="B43" s="1" t="s">
        <v>78</v>
      </c>
      <c r="C43" s="1" t="s">
        <v>61</v>
      </c>
      <c r="D43" t="str">
        <f t="shared" si="0"/>
        <v>FIXED</v>
      </c>
      <c r="E43" s="10">
        <v>2</v>
      </c>
      <c r="F43">
        <f t="shared" si="1"/>
        <v>25</v>
      </c>
    </row>
    <row r="44" spans="1:6" ht="15.75" customHeight="1" x14ac:dyDescent="0.2">
      <c r="A44" s="1">
        <v>43</v>
      </c>
      <c r="B44" s="1" t="s">
        <v>66</v>
      </c>
      <c r="C44" s="1" t="s">
        <v>49</v>
      </c>
      <c r="D44" t="str">
        <f t="shared" si="0"/>
        <v>VARIABLE</v>
      </c>
      <c r="E44" s="10">
        <v>8</v>
      </c>
      <c r="F44">
        <f t="shared" si="1"/>
        <v>5</v>
      </c>
    </row>
    <row r="45" spans="1:6" ht="15.75" customHeight="1" x14ac:dyDescent="0.2">
      <c r="A45" s="1">
        <v>44</v>
      </c>
      <c r="B45" s="1" t="s">
        <v>157</v>
      </c>
      <c r="C45" s="1" t="s">
        <v>121</v>
      </c>
      <c r="D45" t="str">
        <f t="shared" si="0"/>
        <v>VARIABLE</v>
      </c>
      <c r="E45" s="10">
        <v>2</v>
      </c>
      <c r="F45">
        <f t="shared" si="1"/>
        <v>5</v>
      </c>
    </row>
    <row r="46" spans="1:6" ht="15.75" customHeight="1" x14ac:dyDescent="0.2">
      <c r="A46" s="1">
        <v>45</v>
      </c>
      <c r="B46" s="1" t="s">
        <v>138</v>
      </c>
      <c r="C46" s="1" t="s">
        <v>15</v>
      </c>
      <c r="D46" t="str">
        <f t="shared" si="0"/>
        <v>VARIABLE</v>
      </c>
      <c r="E46" s="10">
        <v>19</v>
      </c>
      <c r="F46">
        <f t="shared" si="1"/>
        <v>5</v>
      </c>
    </row>
    <row r="47" spans="1:6" ht="15.75" customHeight="1" x14ac:dyDescent="0.2">
      <c r="A47" s="1">
        <v>46</v>
      </c>
      <c r="B47" s="1" t="s">
        <v>127</v>
      </c>
      <c r="C47" s="1" t="s">
        <v>47</v>
      </c>
      <c r="D47" t="str">
        <f t="shared" si="0"/>
        <v>VARIABLE</v>
      </c>
      <c r="E47" s="10">
        <v>16</v>
      </c>
      <c r="F47">
        <f t="shared" si="1"/>
        <v>10</v>
      </c>
    </row>
    <row r="48" spans="1:6" ht="15.75" customHeight="1" x14ac:dyDescent="0.2">
      <c r="A48" s="1">
        <v>47</v>
      </c>
      <c r="B48" s="1" t="s">
        <v>158</v>
      </c>
      <c r="C48" s="1" t="s">
        <v>47</v>
      </c>
      <c r="D48" t="str">
        <f t="shared" si="0"/>
        <v>VARIABLE</v>
      </c>
      <c r="E48" s="10">
        <v>20</v>
      </c>
      <c r="F48">
        <f t="shared" si="1"/>
        <v>10</v>
      </c>
    </row>
    <row r="49" spans="1:6" ht="15.75" customHeight="1" x14ac:dyDescent="0.2">
      <c r="A49" s="1">
        <v>48</v>
      </c>
      <c r="B49" s="1" t="s">
        <v>114</v>
      </c>
      <c r="C49" s="1" t="s">
        <v>115</v>
      </c>
      <c r="D49" t="str">
        <f t="shared" si="0"/>
        <v>FIXED</v>
      </c>
      <c r="E49" s="10">
        <v>9</v>
      </c>
      <c r="F49">
        <f t="shared" si="1"/>
        <v>2.5</v>
      </c>
    </row>
    <row r="50" spans="1:6" ht="15.75" customHeight="1" x14ac:dyDescent="0.2">
      <c r="A50" s="1">
        <v>49</v>
      </c>
      <c r="B50" s="1" t="s">
        <v>123</v>
      </c>
      <c r="C50" s="1" t="s">
        <v>124</v>
      </c>
      <c r="D50" t="str">
        <f t="shared" si="0"/>
        <v>VARIABLE</v>
      </c>
      <c r="E50" s="10">
        <v>13</v>
      </c>
      <c r="F50">
        <f t="shared" si="1"/>
        <v>50</v>
      </c>
    </row>
    <row r="51" spans="1:6" ht="15.75" customHeight="1" x14ac:dyDescent="0.2">
      <c r="A51" s="1">
        <v>50</v>
      </c>
      <c r="B51" s="1" t="s">
        <v>45</v>
      </c>
      <c r="C51" s="1" t="s">
        <v>36</v>
      </c>
      <c r="D51" t="str">
        <f t="shared" si="0"/>
        <v>VARIABLE</v>
      </c>
      <c r="E51" s="10">
        <v>2</v>
      </c>
      <c r="F51">
        <f t="shared" si="1"/>
        <v>25</v>
      </c>
    </row>
    <row r="52" spans="1:6" ht="15.75" customHeight="1" x14ac:dyDescent="0.2">
      <c r="A52" s="1">
        <v>51</v>
      </c>
      <c r="B52" s="1" t="s">
        <v>103</v>
      </c>
      <c r="C52" s="1" t="s">
        <v>47</v>
      </c>
      <c r="D52" t="str">
        <f t="shared" si="0"/>
        <v>VARIABLE</v>
      </c>
      <c r="E52" s="10">
        <v>9</v>
      </c>
      <c r="F52">
        <f t="shared" si="1"/>
        <v>10</v>
      </c>
    </row>
    <row r="53" spans="1:6" ht="15.75" customHeight="1" x14ac:dyDescent="0.2">
      <c r="A53" s="1">
        <v>52</v>
      </c>
      <c r="B53" s="1" t="s">
        <v>90</v>
      </c>
      <c r="C53" s="1" t="s">
        <v>47</v>
      </c>
      <c r="D53" t="str">
        <f t="shared" si="0"/>
        <v>VARIABLE</v>
      </c>
      <c r="E53" s="10">
        <v>7</v>
      </c>
      <c r="F53">
        <f t="shared" si="1"/>
        <v>10</v>
      </c>
    </row>
    <row r="54" spans="1:6" ht="15.75" customHeight="1" x14ac:dyDescent="0.2">
      <c r="A54" s="1">
        <v>53</v>
      </c>
      <c r="B54" s="1" t="s">
        <v>159</v>
      </c>
      <c r="C54" s="1" t="s">
        <v>39</v>
      </c>
      <c r="D54" t="str">
        <f t="shared" si="0"/>
        <v>VARIABLE</v>
      </c>
      <c r="E54" s="10">
        <v>6</v>
      </c>
      <c r="F54">
        <f t="shared" si="1"/>
        <v>5</v>
      </c>
    </row>
    <row r="55" spans="1:6" ht="15.75" customHeight="1" x14ac:dyDescent="0.2">
      <c r="A55" s="1">
        <v>54</v>
      </c>
      <c r="B55" s="1" t="s">
        <v>130</v>
      </c>
      <c r="C55" s="1" t="s">
        <v>131</v>
      </c>
      <c r="D55" t="str">
        <f t="shared" si="0"/>
        <v>VARIABLE</v>
      </c>
      <c r="E55" s="10">
        <v>9</v>
      </c>
      <c r="F55">
        <f t="shared" si="1"/>
        <v>2</v>
      </c>
    </row>
    <row r="56" spans="1:6" ht="15.75" customHeight="1" x14ac:dyDescent="0.2">
      <c r="A56" s="1">
        <v>55</v>
      </c>
      <c r="B56" s="1" t="s">
        <v>160</v>
      </c>
      <c r="C56" s="1" t="s">
        <v>87</v>
      </c>
      <c r="D56" t="str">
        <f t="shared" si="0"/>
        <v>VARIABLE</v>
      </c>
      <c r="E56" s="10">
        <v>3</v>
      </c>
      <c r="F56">
        <f t="shared" si="1"/>
        <v>15</v>
      </c>
    </row>
    <row r="57" spans="1:6" ht="15.75" customHeight="1" x14ac:dyDescent="0.2">
      <c r="A57" s="1">
        <v>56</v>
      </c>
      <c r="B57" s="1" t="s">
        <v>108</v>
      </c>
      <c r="C57" s="1" t="s">
        <v>47</v>
      </c>
      <c r="D57" t="str">
        <f t="shared" si="0"/>
        <v>VARIABLE</v>
      </c>
      <c r="E57" s="10">
        <v>10</v>
      </c>
      <c r="F57">
        <f t="shared" si="1"/>
        <v>10</v>
      </c>
    </row>
    <row r="58" spans="1:6" ht="15.75" customHeight="1" x14ac:dyDescent="0.2">
      <c r="A58" s="1">
        <v>57</v>
      </c>
      <c r="B58" s="1" t="s">
        <v>69</v>
      </c>
      <c r="C58" s="1" t="s">
        <v>36</v>
      </c>
      <c r="D58" t="str">
        <f t="shared" si="0"/>
        <v>VARIABLE</v>
      </c>
      <c r="E58" s="10">
        <v>8</v>
      </c>
      <c r="F58">
        <f t="shared" si="1"/>
        <v>25</v>
      </c>
    </row>
    <row r="59" spans="1:6" ht="15.75" customHeight="1" x14ac:dyDescent="0.2">
      <c r="A59" s="1">
        <v>58</v>
      </c>
      <c r="B59" s="1" t="s">
        <v>67</v>
      </c>
      <c r="C59" s="1" t="s">
        <v>68</v>
      </c>
      <c r="D59" t="str">
        <f t="shared" si="0"/>
        <v>VARIABLE</v>
      </c>
      <c r="E59" s="10">
        <v>5</v>
      </c>
      <c r="F59">
        <f t="shared" si="1"/>
        <v>10</v>
      </c>
    </row>
    <row r="60" spans="1:6" ht="15.75" customHeight="1" x14ac:dyDescent="0.2">
      <c r="A60" s="1">
        <v>59</v>
      </c>
      <c r="B60" s="1" t="s">
        <v>91</v>
      </c>
      <c r="C60" s="1" t="s">
        <v>15</v>
      </c>
      <c r="D60" t="str">
        <f t="shared" si="0"/>
        <v>VARIABLE</v>
      </c>
      <c r="E60" s="10">
        <v>19</v>
      </c>
      <c r="F60">
        <f t="shared" si="1"/>
        <v>5</v>
      </c>
    </row>
    <row r="61" spans="1:6" ht="15.75" customHeight="1" x14ac:dyDescent="0.2">
      <c r="A61" s="1">
        <v>60</v>
      </c>
      <c r="B61" s="1" t="s">
        <v>112</v>
      </c>
      <c r="C61" s="1" t="s">
        <v>36</v>
      </c>
      <c r="D61" t="str">
        <f t="shared" si="0"/>
        <v>VARIABLE</v>
      </c>
      <c r="E61" s="10">
        <v>11</v>
      </c>
      <c r="F61">
        <f t="shared" si="1"/>
        <v>25</v>
      </c>
    </row>
    <row r="62" spans="1:6" ht="15.75" customHeight="1" x14ac:dyDescent="0.2">
      <c r="A62" s="1">
        <v>61</v>
      </c>
      <c r="B62" s="1" t="s">
        <v>40</v>
      </c>
      <c r="C62" s="1" t="s">
        <v>15</v>
      </c>
      <c r="D62" t="str">
        <f t="shared" si="0"/>
        <v>VARIABLE</v>
      </c>
      <c r="E62" s="10">
        <v>19</v>
      </c>
      <c r="F62">
        <f t="shared" si="1"/>
        <v>5</v>
      </c>
    </row>
    <row r="63" spans="1:6" ht="15.75" customHeight="1" x14ac:dyDescent="0.2">
      <c r="A63" s="1">
        <v>62</v>
      </c>
      <c r="B63" s="1" t="s">
        <v>161</v>
      </c>
      <c r="C63" s="1" t="s">
        <v>49</v>
      </c>
      <c r="D63" t="str">
        <f t="shared" si="0"/>
        <v>VARIABLE</v>
      </c>
      <c r="E63" s="10">
        <v>5</v>
      </c>
      <c r="F63">
        <f t="shared" si="1"/>
        <v>5</v>
      </c>
    </row>
    <row r="64" spans="1:6" ht="15.75" customHeight="1" x14ac:dyDescent="0.2">
      <c r="A64" s="1">
        <v>63</v>
      </c>
      <c r="B64" s="1" t="s">
        <v>42</v>
      </c>
      <c r="C64" s="1" t="s">
        <v>15</v>
      </c>
      <c r="D64" t="str">
        <f t="shared" si="0"/>
        <v>VARIABLE</v>
      </c>
      <c r="E64" s="10">
        <v>8</v>
      </c>
      <c r="F64">
        <f t="shared" si="1"/>
        <v>5</v>
      </c>
    </row>
    <row r="65" spans="1:6" ht="15.75" customHeight="1" x14ac:dyDescent="0.2">
      <c r="A65" s="1">
        <v>64</v>
      </c>
      <c r="B65" s="1" t="s">
        <v>142</v>
      </c>
      <c r="C65" s="1" t="s">
        <v>47</v>
      </c>
      <c r="D65" t="str">
        <f t="shared" si="0"/>
        <v>VARIABLE</v>
      </c>
      <c r="E65" s="10">
        <v>3</v>
      </c>
      <c r="F65">
        <f t="shared" si="1"/>
        <v>10</v>
      </c>
    </row>
    <row r="66" spans="1:6" ht="15.75" customHeight="1" x14ac:dyDescent="0.2">
      <c r="A66" s="1">
        <v>65</v>
      </c>
      <c r="B66" s="1" t="s">
        <v>37</v>
      </c>
      <c r="C66" s="1" t="s">
        <v>15</v>
      </c>
      <c r="D66" t="str">
        <f t="shared" si="0"/>
        <v>VARIABLE</v>
      </c>
      <c r="E66" s="10">
        <v>3</v>
      </c>
      <c r="F66">
        <f t="shared" si="1"/>
        <v>5</v>
      </c>
    </row>
    <row r="67" spans="1:6" ht="15.75" customHeight="1" x14ac:dyDescent="0.2">
      <c r="A67" s="1">
        <v>66</v>
      </c>
      <c r="B67" s="1" t="s">
        <v>80</v>
      </c>
      <c r="C67" s="1" t="s">
        <v>81</v>
      </c>
      <c r="D67" t="str">
        <f t="shared" ref="D67:D93" si="2">IF(ISNUMBER(SEARCH("-",C67)), "VARIABLE", "FIXED")</f>
        <v>VARIABLE</v>
      </c>
      <c r="E67" s="10">
        <v>16</v>
      </c>
      <c r="F67">
        <f t="shared" ref="F67:F93" si="3">VALUE(IFERROR(LEFT(C67, IFERROR(FIND(",",C67)-1, FIND("-",C67)-1)),C67))</f>
        <v>25</v>
      </c>
    </row>
    <row r="68" spans="1:6" ht="15.75" customHeight="1" x14ac:dyDescent="0.2">
      <c r="A68" s="1">
        <v>67</v>
      </c>
      <c r="B68" s="1" t="s">
        <v>71</v>
      </c>
      <c r="C68" s="1" t="s">
        <v>39</v>
      </c>
      <c r="D68" t="str">
        <f t="shared" si="2"/>
        <v>VARIABLE</v>
      </c>
      <c r="E68" s="10">
        <v>14</v>
      </c>
      <c r="F68">
        <f t="shared" si="3"/>
        <v>5</v>
      </c>
    </row>
    <row r="69" spans="1:6" ht="15.75" customHeight="1" x14ac:dyDescent="0.2">
      <c r="A69" s="1">
        <v>68</v>
      </c>
      <c r="B69" s="1" t="s">
        <v>162</v>
      </c>
      <c r="C69" s="1" t="s">
        <v>163</v>
      </c>
      <c r="D69" t="str">
        <f t="shared" si="2"/>
        <v>FIXED</v>
      </c>
      <c r="E69" s="10">
        <v>18</v>
      </c>
      <c r="F69">
        <f t="shared" si="3"/>
        <v>99</v>
      </c>
    </row>
    <row r="70" spans="1:6" ht="15.75" customHeight="1" x14ac:dyDescent="0.2">
      <c r="A70" s="1">
        <v>69</v>
      </c>
      <c r="B70" s="1" t="s">
        <v>35</v>
      </c>
      <c r="C70" s="1" t="s">
        <v>36</v>
      </c>
      <c r="D70" t="str">
        <f t="shared" si="2"/>
        <v>VARIABLE</v>
      </c>
      <c r="E70" s="10">
        <v>8</v>
      </c>
      <c r="F70">
        <f t="shared" si="3"/>
        <v>25</v>
      </c>
    </row>
    <row r="71" spans="1:6" ht="15.75" customHeight="1" x14ac:dyDescent="0.2">
      <c r="A71" s="1">
        <v>70</v>
      </c>
      <c r="B71" s="1" t="s">
        <v>164</v>
      </c>
      <c r="C71" s="1" t="s">
        <v>89</v>
      </c>
      <c r="D71" t="str">
        <f t="shared" si="2"/>
        <v>VARIABLE</v>
      </c>
      <c r="E71" s="10">
        <v>2</v>
      </c>
      <c r="F71">
        <f t="shared" si="3"/>
        <v>5</v>
      </c>
    </row>
    <row r="72" spans="1:6" ht="15.75" customHeight="1" x14ac:dyDescent="0.2">
      <c r="A72" s="1">
        <v>71</v>
      </c>
      <c r="B72" s="1" t="s">
        <v>85</v>
      </c>
      <c r="C72" s="1" t="s">
        <v>49</v>
      </c>
      <c r="D72" t="str">
        <f t="shared" si="2"/>
        <v>VARIABLE</v>
      </c>
      <c r="E72" s="10">
        <v>17</v>
      </c>
      <c r="F72">
        <f t="shared" si="3"/>
        <v>5</v>
      </c>
    </row>
    <row r="73" spans="1:6" ht="15.75" customHeight="1" x14ac:dyDescent="0.2">
      <c r="A73" s="1">
        <v>72</v>
      </c>
      <c r="B73" s="1" t="s">
        <v>116</v>
      </c>
      <c r="C73" s="1" t="s">
        <v>89</v>
      </c>
      <c r="D73" t="str">
        <f t="shared" si="2"/>
        <v>VARIABLE</v>
      </c>
      <c r="E73" s="10">
        <v>2</v>
      </c>
      <c r="F73">
        <f t="shared" si="3"/>
        <v>5</v>
      </c>
    </row>
    <row r="74" spans="1:6" ht="15.75" customHeight="1" x14ac:dyDescent="0.2">
      <c r="A74" s="1">
        <v>73</v>
      </c>
      <c r="B74" s="1" t="s">
        <v>33</v>
      </c>
      <c r="C74" s="1" t="s">
        <v>34</v>
      </c>
      <c r="D74" t="str">
        <f t="shared" si="2"/>
        <v>VARIABLE</v>
      </c>
      <c r="E74" s="10">
        <v>16</v>
      </c>
      <c r="F74">
        <f t="shared" si="3"/>
        <v>3</v>
      </c>
    </row>
    <row r="75" spans="1:6" ht="15.75" customHeight="1" x14ac:dyDescent="0.2">
      <c r="A75" s="1">
        <v>74</v>
      </c>
      <c r="B75" s="1" t="s">
        <v>165</v>
      </c>
      <c r="C75" s="1" t="s">
        <v>12</v>
      </c>
      <c r="D75" t="str">
        <f t="shared" si="2"/>
        <v>VARIABLE</v>
      </c>
      <c r="E75" s="10">
        <v>17</v>
      </c>
      <c r="F75">
        <f t="shared" si="3"/>
        <v>0.01</v>
      </c>
    </row>
    <row r="76" spans="1:6" ht="15.75" customHeight="1" x14ac:dyDescent="0.2">
      <c r="A76" s="1">
        <v>75</v>
      </c>
      <c r="B76" s="1" t="s">
        <v>166</v>
      </c>
      <c r="C76" s="1" t="s">
        <v>15</v>
      </c>
      <c r="D76" t="str">
        <f t="shared" si="2"/>
        <v>VARIABLE</v>
      </c>
      <c r="E76" s="10">
        <v>11</v>
      </c>
      <c r="F76">
        <f t="shared" si="3"/>
        <v>5</v>
      </c>
    </row>
    <row r="77" spans="1:6" ht="15.75" customHeight="1" x14ac:dyDescent="0.2">
      <c r="A77" s="1">
        <v>76</v>
      </c>
      <c r="B77" s="1" t="s">
        <v>65</v>
      </c>
      <c r="C77" s="1" t="s">
        <v>15</v>
      </c>
      <c r="D77" t="str">
        <f t="shared" si="2"/>
        <v>VARIABLE</v>
      </c>
      <c r="E77" s="10">
        <v>2</v>
      </c>
      <c r="F77">
        <f t="shared" si="3"/>
        <v>5</v>
      </c>
    </row>
    <row r="78" spans="1:6" ht="15.75" customHeight="1" x14ac:dyDescent="0.2">
      <c r="A78" s="1">
        <v>77</v>
      </c>
      <c r="B78" s="1" t="s">
        <v>73</v>
      </c>
      <c r="C78" s="1" t="s">
        <v>15</v>
      </c>
      <c r="D78" t="str">
        <f t="shared" si="2"/>
        <v>VARIABLE</v>
      </c>
      <c r="E78" s="10">
        <v>14</v>
      </c>
      <c r="F78">
        <f t="shared" si="3"/>
        <v>5</v>
      </c>
    </row>
    <row r="79" spans="1:6" ht="15.75" customHeight="1" x14ac:dyDescent="0.2">
      <c r="A79" s="1">
        <v>78</v>
      </c>
      <c r="B79" s="1" t="s">
        <v>167</v>
      </c>
      <c r="C79" s="1" t="s">
        <v>36</v>
      </c>
      <c r="D79" t="str">
        <f t="shared" si="2"/>
        <v>VARIABLE</v>
      </c>
      <c r="E79" s="10">
        <v>14</v>
      </c>
      <c r="F79">
        <f t="shared" si="3"/>
        <v>25</v>
      </c>
    </row>
    <row r="80" spans="1:6" ht="15.75" customHeight="1" x14ac:dyDescent="0.2">
      <c r="A80" s="1">
        <v>79</v>
      </c>
      <c r="B80" s="1" t="s">
        <v>100</v>
      </c>
      <c r="C80" s="1" t="s">
        <v>15</v>
      </c>
      <c r="D80" t="str">
        <f t="shared" si="2"/>
        <v>VARIABLE</v>
      </c>
      <c r="E80" s="10">
        <v>17</v>
      </c>
      <c r="F80">
        <f t="shared" si="3"/>
        <v>5</v>
      </c>
    </row>
    <row r="81" spans="1:6" ht="15.75" customHeight="1" x14ac:dyDescent="0.2">
      <c r="A81" s="1">
        <v>80</v>
      </c>
      <c r="B81" s="1" t="s">
        <v>110</v>
      </c>
      <c r="C81" s="1" t="s">
        <v>39</v>
      </c>
      <c r="D81" t="str">
        <f t="shared" si="2"/>
        <v>VARIABLE</v>
      </c>
      <c r="E81" s="10">
        <v>12</v>
      </c>
      <c r="F81">
        <f t="shared" si="3"/>
        <v>5</v>
      </c>
    </row>
    <row r="82" spans="1:6" ht="15.75" customHeight="1" x14ac:dyDescent="0.2">
      <c r="A82" s="1">
        <v>81</v>
      </c>
      <c r="B82" s="1" t="s">
        <v>98</v>
      </c>
      <c r="C82" s="1" t="s">
        <v>99</v>
      </c>
      <c r="D82" t="str">
        <f t="shared" si="2"/>
        <v>FIXED</v>
      </c>
      <c r="E82" s="10">
        <v>7</v>
      </c>
      <c r="F82">
        <f t="shared" si="3"/>
        <v>25</v>
      </c>
    </row>
    <row r="83" spans="1:6" ht="15.75" customHeight="1" x14ac:dyDescent="0.2">
      <c r="A83" s="1">
        <v>82</v>
      </c>
      <c r="B83" s="1" t="s">
        <v>54</v>
      </c>
      <c r="C83" s="1" t="s">
        <v>47</v>
      </c>
      <c r="D83" t="str">
        <f t="shared" si="2"/>
        <v>VARIABLE</v>
      </c>
      <c r="E83" s="10">
        <v>10</v>
      </c>
      <c r="F83">
        <f t="shared" si="3"/>
        <v>10</v>
      </c>
    </row>
    <row r="84" spans="1:6" ht="15.75" customHeight="1" x14ac:dyDescent="0.2">
      <c r="A84" s="1">
        <v>83</v>
      </c>
      <c r="B84" s="1" t="s">
        <v>79</v>
      </c>
      <c r="C84" s="1" t="s">
        <v>47</v>
      </c>
      <c r="D84" t="str">
        <f t="shared" si="2"/>
        <v>VARIABLE</v>
      </c>
      <c r="E84" s="10">
        <v>11</v>
      </c>
      <c r="F84">
        <f t="shared" si="3"/>
        <v>10</v>
      </c>
    </row>
    <row r="85" spans="1:6" ht="15.75" customHeight="1" x14ac:dyDescent="0.2">
      <c r="A85" s="1">
        <v>84</v>
      </c>
      <c r="B85" s="1" t="s">
        <v>64</v>
      </c>
      <c r="C85" s="1" t="s">
        <v>47</v>
      </c>
      <c r="D85" t="str">
        <f t="shared" si="2"/>
        <v>VARIABLE</v>
      </c>
      <c r="E85" s="10">
        <v>13</v>
      </c>
      <c r="F85">
        <f t="shared" si="3"/>
        <v>10</v>
      </c>
    </row>
    <row r="86" spans="1:6" ht="15.75" customHeight="1" x14ac:dyDescent="0.2">
      <c r="A86" s="1">
        <v>85</v>
      </c>
      <c r="B86" s="1" t="s">
        <v>109</v>
      </c>
      <c r="C86" s="1" t="s">
        <v>39</v>
      </c>
      <c r="D86" t="str">
        <f t="shared" si="2"/>
        <v>VARIABLE</v>
      </c>
      <c r="E86" s="10">
        <v>8</v>
      </c>
      <c r="F86">
        <f t="shared" si="3"/>
        <v>5</v>
      </c>
    </row>
    <row r="87" spans="1:6" ht="15.75" customHeight="1" x14ac:dyDescent="0.2">
      <c r="A87" s="1">
        <v>86</v>
      </c>
      <c r="B87" s="1" t="s">
        <v>113</v>
      </c>
      <c r="C87" s="1" t="s">
        <v>47</v>
      </c>
      <c r="D87" t="str">
        <f t="shared" si="2"/>
        <v>VARIABLE</v>
      </c>
      <c r="E87" s="10">
        <v>2</v>
      </c>
      <c r="F87">
        <f t="shared" si="3"/>
        <v>10</v>
      </c>
    </row>
    <row r="88" spans="1:6" ht="15.75" customHeight="1" x14ac:dyDescent="0.2">
      <c r="A88" s="1">
        <v>87</v>
      </c>
      <c r="B88" s="1" t="s">
        <v>117</v>
      </c>
      <c r="C88" s="1" t="s">
        <v>81</v>
      </c>
      <c r="D88" t="str">
        <f t="shared" si="2"/>
        <v>VARIABLE</v>
      </c>
      <c r="E88" s="10">
        <v>4</v>
      </c>
      <c r="F88">
        <f t="shared" si="3"/>
        <v>25</v>
      </c>
    </row>
    <row r="89" spans="1:6" ht="15.75" customHeight="1" x14ac:dyDescent="0.2">
      <c r="A89" s="1">
        <v>88</v>
      </c>
      <c r="B89" s="1" t="s">
        <v>97</v>
      </c>
      <c r="C89" s="1" t="s">
        <v>47</v>
      </c>
      <c r="D89" t="str">
        <f t="shared" si="2"/>
        <v>VARIABLE</v>
      </c>
      <c r="E89" s="10">
        <v>20</v>
      </c>
      <c r="F89">
        <f t="shared" si="3"/>
        <v>10</v>
      </c>
    </row>
    <row r="90" spans="1:6" ht="15.75" customHeight="1" x14ac:dyDescent="0.2">
      <c r="A90" s="1">
        <v>89</v>
      </c>
      <c r="B90" s="1" t="s">
        <v>168</v>
      </c>
      <c r="C90" s="1" t="s">
        <v>15</v>
      </c>
      <c r="D90" t="str">
        <f t="shared" si="2"/>
        <v>VARIABLE</v>
      </c>
      <c r="E90" s="10">
        <v>12</v>
      </c>
      <c r="F90">
        <f t="shared" si="3"/>
        <v>5</v>
      </c>
    </row>
    <row r="91" spans="1:6" ht="15.75" customHeight="1" x14ac:dyDescent="0.2">
      <c r="A91" s="1">
        <v>90</v>
      </c>
      <c r="B91" s="1" t="s">
        <v>8</v>
      </c>
      <c r="C91" s="1" t="s">
        <v>9</v>
      </c>
      <c r="D91" t="str">
        <f t="shared" si="2"/>
        <v>FIXED</v>
      </c>
      <c r="E91" s="10">
        <v>11</v>
      </c>
      <c r="F91">
        <f t="shared" si="3"/>
        <v>25</v>
      </c>
    </row>
    <row r="92" spans="1:6" ht="15.75" customHeight="1" x14ac:dyDescent="0.2">
      <c r="A92" s="1">
        <v>91</v>
      </c>
      <c r="B92" s="1" t="s">
        <v>55</v>
      </c>
      <c r="C92" s="1" t="s">
        <v>56</v>
      </c>
      <c r="D92" t="str">
        <f t="shared" si="2"/>
        <v>FIXED</v>
      </c>
      <c r="E92" s="10">
        <v>5</v>
      </c>
      <c r="F92">
        <f t="shared" si="3"/>
        <v>50</v>
      </c>
    </row>
    <row r="93" spans="1:6" ht="15.75" customHeight="1" x14ac:dyDescent="0.2">
      <c r="A93" s="1">
        <v>92</v>
      </c>
      <c r="B93" s="1" t="s">
        <v>62</v>
      </c>
      <c r="C93" s="1" t="s">
        <v>15</v>
      </c>
      <c r="D93" t="str">
        <f t="shared" si="2"/>
        <v>VARIABLE</v>
      </c>
      <c r="E93" s="10">
        <v>5</v>
      </c>
      <c r="F93">
        <f t="shared" si="3"/>
        <v>5</v>
      </c>
    </row>
    <row r="94" spans="1:6" ht="15.75" customHeight="1" x14ac:dyDescent="0.2"/>
    <row r="95" spans="1:6" ht="15.75" customHeight="1" x14ac:dyDescent="0.2"/>
    <row r="96" spans="1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ignoredErrors>
    <ignoredError sqref="C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66"/>
  <sheetViews>
    <sheetView zoomScale="115" workbookViewId="0">
      <selection activeCell="D3" sqref="D3"/>
    </sheetView>
  </sheetViews>
  <sheetFormatPr baseColWidth="10" defaultColWidth="14.5" defaultRowHeight="15" customHeight="1" x14ac:dyDescent="0.2"/>
  <cols>
    <col min="1" max="1" width="31.6640625" bestFit="1" customWidth="1"/>
    <col min="2" max="3" width="21.1640625" style="10" bestFit="1" customWidth="1"/>
    <col min="4" max="4" width="10.6640625" bestFit="1" customWidth="1"/>
    <col min="5" max="26" width="8.6640625" customWidth="1"/>
  </cols>
  <sheetData>
    <row r="1" spans="1:4" x14ac:dyDescent="0.2">
      <c r="A1" s="26" t="s">
        <v>4</v>
      </c>
      <c r="B1" s="28" t="s">
        <v>145</v>
      </c>
      <c r="C1" s="28" t="s">
        <v>146</v>
      </c>
      <c r="D1" s="26" t="s">
        <v>175</v>
      </c>
    </row>
    <row r="2" spans="1:4" ht="15" customHeight="1" x14ac:dyDescent="0.2">
      <c r="A2" s="1" t="str">
        <f>IF(ISNUMBER(MATCH(Vendor_1!B2,Vendor_2!B:B, 0)),Vendor_1!B2, "")</f>
        <v>1-800-PetSupplies</v>
      </c>
      <c r="B2" s="10">
        <f>VLOOKUP(A2,Vendor_1!B1:F92,4,0)</f>
        <v>6</v>
      </c>
      <c r="C2" s="10">
        <f>VLOOKUP(A2,Vendor_2!$B$1:$F$93,4,0)</f>
        <v>11</v>
      </c>
      <c r="D2" t="str" cm="1">
        <f t="array" ref="D2:D73">IF(B2:B73 &gt; C2:C73, "Vendor_1", IF(C2:C73 &gt; B2:B73, "Vendor_2", "Same"))</f>
        <v>Vendor_2</v>
      </c>
    </row>
    <row r="3" spans="1:4" ht="15" customHeight="1" x14ac:dyDescent="0.2">
      <c r="A3" s="1" t="str">
        <f>IF(ISNUMBER(MATCH(Vendor_1!B5,Vendor_2!B:B, 0)),Vendor_1!B5, "")</f>
        <v>American Airlines</v>
      </c>
      <c r="B3" s="10">
        <f>VLOOKUP(A3,Vendor_1!B4:F95,4,0)</f>
        <v>13</v>
      </c>
      <c r="C3" s="10">
        <f>VLOOKUP(A3,Vendor_2!$B$1:$F$93,4,0)</f>
        <v>11</v>
      </c>
      <c r="D3" t="str">
        <v>Vendor_1</v>
      </c>
    </row>
    <row r="4" spans="1:4" ht="15" customHeight="1" x14ac:dyDescent="0.2">
      <c r="A4" s="1" t="str">
        <f>IF(ISNUMBER(MATCH(Vendor_1!B6,Vendor_2!B:B, 0)),Vendor_1!B6, "")</f>
        <v>AMC Theatres</v>
      </c>
      <c r="B4" s="10">
        <f>VLOOKUP(A4,Vendor_1!B5:F96,4,0)</f>
        <v>19</v>
      </c>
      <c r="C4" s="10">
        <f>VLOOKUP(A4,Vendor_2!$B$1:$F$93,4,0)</f>
        <v>16</v>
      </c>
      <c r="D4" t="str">
        <v>Vendor_1</v>
      </c>
    </row>
    <row r="5" spans="1:4" ht="15" customHeight="1" x14ac:dyDescent="0.2">
      <c r="A5" s="1" t="str" cm="1">
        <f t="array" ref="A5">IF(ISNUMBER(MATCH(Vendor_1!B7,Vendor_2!B:B, 0)),Vendor_1!B7, Null)</f>
        <v>Amtrak</v>
      </c>
      <c r="B5" s="10">
        <f>VLOOKUP(A5,Vendor_1!B6:F97,4,0)</f>
        <v>4</v>
      </c>
      <c r="C5" s="10">
        <f>VLOOKUP(A5,Vendor_2!$B$1:$F$93,4,0)</f>
        <v>8</v>
      </c>
      <c r="D5" t="str">
        <v>Vendor_2</v>
      </c>
    </row>
    <row r="6" spans="1:4" ht="15" customHeight="1" x14ac:dyDescent="0.2">
      <c r="A6" s="1" t="str">
        <f>IF(ISNUMBER(MATCH(Vendor_1!B8,Vendor_2!B:B, 0)),Vendor_1!B8, "")</f>
        <v>Applebee's</v>
      </c>
      <c r="B6" s="10">
        <f>VLOOKUP(A6,Vendor_1!B7:F98,4,0)</f>
        <v>6</v>
      </c>
      <c r="C6" s="10">
        <f>VLOOKUP(A6,Vendor_2!$B$1:$F$93,4,0)</f>
        <v>3</v>
      </c>
      <c r="D6" t="str">
        <v>Vendor_1</v>
      </c>
    </row>
    <row r="7" spans="1:4" ht="15" customHeight="1" x14ac:dyDescent="0.2">
      <c r="A7" s="1" t="str">
        <f>IF(ISNUMBER(MATCH(Vendor_1!B10,Vendor_2!B:B, 0)),Vendor_1!B10, "")</f>
        <v>Apple</v>
      </c>
      <c r="B7" s="10">
        <f>VLOOKUP(A7,Vendor_1!B9:F100,4,0)</f>
        <v>20</v>
      </c>
      <c r="C7" s="10">
        <f>VLOOKUP(A7,Vendor_2!$B$1:$F$93,4,0)</f>
        <v>19</v>
      </c>
      <c r="D7" t="str">
        <v>Vendor_1</v>
      </c>
    </row>
    <row r="8" spans="1:4" ht="15" customHeight="1" x14ac:dyDescent="0.2">
      <c r="A8" s="1" t="str">
        <f>IF(ISNUMBER(MATCH(Vendor_1!B12,Vendor_2!B:B, 0)),Vendor_1!B12, "")</f>
        <v>Bath &amp; Body Works</v>
      </c>
      <c r="B8" s="10">
        <f>VLOOKUP(A8,Vendor_1!B11:F102,4,0)</f>
        <v>12</v>
      </c>
      <c r="C8" s="10">
        <f>VLOOKUP(A8,Vendor_2!$B$1:$F$93,4,0)</f>
        <v>8</v>
      </c>
      <c r="D8" t="str">
        <v>Vendor_1</v>
      </c>
    </row>
    <row r="9" spans="1:4" ht="15" customHeight="1" x14ac:dyDescent="0.2">
      <c r="A9" s="1" t="str">
        <f>IF(ISNUMBER(MATCH(Vendor_1!B13,Vendor_2!B:B, 0)),Vendor_1!B13, "")</f>
        <v>Bed Bath &amp; Beyond</v>
      </c>
      <c r="B9" s="10">
        <f>VLOOKUP(A9,Vendor_1!B12:F103,4,0)</f>
        <v>16</v>
      </c>
      <c r="C9" s="10">
        <f>VLOOKUP(A9,Vendor_2!$B$1:$F$93,4,0)</f>
        <v>7</v>
      </c>
      <c r="D9" t="str">
        <v>Vendor_1</v>
      </c>
    </row>
    <row r="10" spans="1:4" ht="15" customHeight="1" x14ac:dyDescent="0.2">
      <c r="A10" s="1" t="str">
        <f>IF(ISNUMBER(MATCH(Vendor_1!B14,Vendor_2!B:B, 0)),Vendor_1!B14, "")</f>
        <v>Belk</v>
      </c>
      <c r="B10" s="10">
        <f>VLOOKUP(A10,Vendor_1!B13:F104,4,0)</f>
        <v>8</v>
      </c>
      <c r="C10" s="10">
        <f>VLOOKUP(A10,Vendor_2!$B$1:$F$93,4,0)</f>
        <v>2</v>
      </c>
      <c r="D10" t="str">
        <v>Vendor_1</v>
      </c>
    </row>
    <row r="11" spans="1:4" ht="15" customHeight="1" x14ac:dyDescent="0.2">
      <c r="A11" s="1" t="str">
        <f>IF(ISNUMBER(MATCH(Vendor_1!B15,Vendor_2!B:B, 0)),Vendor_1!B15, "")</f>
        <v>Bill's Bar &amp; Burger</v>
      </c>
      <c r="B11" s="10">
        <f>VLOOKUP(A11,Vendor_1!B14:F105,4,0)</f>
        <v>17</v>
      </c>
      <c r="C11" s="10">
        <f>VLOOKUP(A11,Vendor_2!$B$1:$F$93,4,0)</f>
        <v>7</v>
      </c>
      <c r="D11" t="str">
        <v>Vendor_1</v>
      </c>
    </row>
    <row r="12" spans="1:4" ht="15" customHeight="1" x14ac:dyDescent="0.2">
      <c r="A12" s="1" t="str">
        <f>IF(ISNUMBER(MATCH(Vendor_1!B16,Vendor_2!B:B, 0)),Vendor_1!B16, "")</f>
        <v>Boston Market</v>
      </c>
      <c r="B12" s="10">
        <f>VLOOKUP(A12,Vendor_1!B15:F106,4,0)</f>
        <v>5</v>
      </c>
      <c r="C12" s="10">
        <f>VLOOKUP(A12,Vendor_2!$B$1:$F$93,4,0)</f>
        <v>11</v>
      </c>
      <c r="D12" t="str">
        <v>Vendor_2</v>
      </c>
    </row>
    <row r="13" spans="1:4" ht="15" customHeight="1" x14ac:dyDescent="0.2">
      <c r="A13" s="1" t="str">
        <f>IF(ISNUMBER(MATCH(Vendor_1!B19,Vendor_2!B:B, 0)),Vendor_1!B19, "")</f>
        <v>Burger King</v>
      </c>
      <c r="B13" s="10">
        <f>VLOOKUP(A13,Vendor_1!B18:F109,4,0)</f>
        <v>17</v>
      </c>
      <c r="C13" s="10">
        <f>VLOOKUP(A13,Vendor_2!$B$1:$F$93,4,0)</f>
        <v>1</v>
      </c>
      <c r="D13" t="str">
        <v>Vendor_1</v>
      </c>
    </row>
    <row r="14" spans="1:4" ht="15" customHeight="1" x14ac:dyDescent="0.2">
      <c r="A14" s="1" t="str">
        <f>IF(ISNUMBER(MATCH(Vendor_1!B20,Vendor_2!B:B, 0)),Vendor_1!B20, "")</f>
        <v>Cadillac Bar</v>
      </c>
      <c r="B14" s="10">
        <f>VLOOKUP(A14,Vendor_1!B19:F110,4,0)</f>
        <v>20</v>
      </c>
      <c r="C14" s="10">
        <f>VLOOKUP(A14,Vendor_2!$B$1:$F$93,4,0)</f>
        <v>10</v>
      </c>
      <c r="D14" t="str">
        <v>Vendor_1</v>
      </c>
    </row>
    <row r="15" spans="1:4" ht="15.75" customHeight="1" x14ac:dyDescent="0.2">
      <c r="A15" s="1" t="str">
        <f>IF(ISNUMBER(MATCH(Vendor_1!B21,Vendor_2!B:B, 0)),Vendor_1!B21, "")</f>
        <v>Callaway</v>
      </c>
      <c r="B15" s="10">
        <f>VLOOKUP(A15,Vendor_1!B20:F111,4,0)</f>
        <v>11</v>
      </c>
      <c r="C15" s="10">
        <f>VLOOKUP(A15,Vendor_2!$B$1:$F$93,4,0)</f>
        <v>5</v>
      </c>
      <c r="D15" t="str">
        <v>Vendor_1</v>
      </c>
    </row>
    <row r="16" spans="1:4" ht="15.75" customHeight="1" x14ac:dyDescent="0.2">
      <c r="A16" s="1" t="str">
        <f>IF(ISNUMBER(MATCH(Vendor_1!B22,Vendor_2!B:B, 0)),Vendor_1!B22, "")</f>
        <v>CanvasPop</v>
      </c>
      <c r="B16" s="10">
        <f>VLOOKUP(A16,Vendor_1!B21:F112,4,0)</f>
        <v>12</v>
      </c>
      <c r="C16" s="10">
        <f>VLOOKUP(A16,Vendor_2!$B$1:$F$93,4,0)</f>
        <v>13</v>
      </c>
      <c r="D16" t="str">
        <v>Vendor_2</v>
      </c>
    </row>
    <row r="17" spans="1:4" ht="15.75" customHeight="1" x14ac:dyDescent="0.2">
      <c r="A17" s="1" t="str">
        <f>IF(ISNUMBER(MATCH(Vendor_1!B23,Vendor_2!B:B, 0)),Vendor_1!B23, "")</f>
        <v>Carrabba's Italian Grill</v>
      </c>
      <c r="B17" s="10">
        <f>VLOOKUP(A17,Vendor_1!B22:F113,4,0)</f>
        <v>8</v>
      </c>
      <c r="C17" s="10">
        <f>VLOOKUP(A17,Vendor_2!$B$1:$F$93,4,0)</f>
        <v>6</v>
      </c>
      <c r="D17" t="str">
        <v>Vendor_1</v>
      </c>
    </row>
    <row r="18" spans="1:4" ht="15.75" customHeight="1" x14ac:dyDescent="0.2">
      <c r="A18" s="1" t="str">
        <f>IF(ISNUMBER(MATCH(Vendor_1!B24,Vendor_2!B:B, 0)),Vendor_1!B24, "")</f>
        <v>CBS All Access</v>
      </c>
      <c r="B18" s="10">
        <f>VLOOKUP(A18,Vendor_1!B23:F114,4,0)</f>
        <v>8</v>
      </c>
      <c r="C18" s="10">
        <f>VLOOKUP(A18,Vendor_2!$B$1:$F$93,4,0)</f>
        <v>6</v>
      </c>
      <c r="D18" t="str">
        <v>Vendor_1</v>
      </c>
    </row>
    <row r="19" spans="1:4" ht="15.75" customHeight="1" x14ac:dyDescent="0.2">
      <c r="A19" s="1" t="str">
        <f>IF(ISNUMBER(MATCH(Vendor_1!B25,Vendor_2!B:B, 0)),Vendor_1!B25, "")</f>
        <v>Champs Sports</v>
      </c>
      <c r="B19" s="10">
        <f>VLOOKUP(A19,Vendor_1!B24:F115,4,0)</f>
        <v>9</v>
      </c>
      <c r="C19" s="10">
        <f>VLOOKUP(A19,Vendor_2!$B$1:$F$93,4,0)</f>
        <v>5</v>
      </c>
      <c r="D19" t="str">
        <v>Vendor_1</v>
      </c>
    </row>
    <row r="20" spans="1:4" ht="15.75" customHeight="1" x14ac:dyDescent="0.2">
      <c r="A20" s="1" t="str">
        <f>IF(ISNUMBER(MATCH(Vendor_1!B26,Vendor_2!B:B, 0)),Vendor_1!B26, "")</f>
        <v>The Cheesecake Factory</v>
      </c>
      <c r="B20" s="10">
        <f>VLOOKUP(A20,Vendor_1!B25:F116,4,0)</f>
        <v>4</v>
      </c>
      <c r="C20" s="10">
        <f>VLOOKUP(A20,Vendor_2!$B$1:$F$93,4,0)</f>
        <v>17</v>
      </c>
      <c r="D20" t="str">
        <v>Vendor_2</v>
      </c>
    </row>
    <row r="21" spans="1:4" ht="15.75" customHeight="1" x14ac:dyDescent="0.2">
      <c r="A21" s="1" t="str">
        <f>IF(ISNUMBER(MATCH(Vendor_1!B27,Vendor_2!B:B, 0)),Vendor_1!B27, "")</f>
        <v>Chico's</v>
      </c>
      <c r="B21" s="10">
        <f>VLOOKUP(A21,Vendor_1!B26:F117,4,0)</f>
        <v>11</v>
      </c>
      <c r="C21" s="10">
        <f>VLOOKUP(A21,Vendor_2!$B$1:$F$93,4,0)</f>
        <v>13</v>
      </c>
      <c r="D21" t="str">
        <v>Vendor_2</v>
      </c>
    </row>
    <row r="22" spans="1:4" ht="15.75" customHeight="1" x14ac:dyDescent="0.2">
      <c r="A22" s="1" t="str">
        <f>IF(ISNUMBER(MATCH(Vendor_1!B28,Vendor_2!B:B, 0)),Vendor_1!B28, "")</f>
        <v>The Children's Place</v>
      </c>
      <c r="B22" s="10">
        <f>VLOOKUP(A22,Vendor_1!B27:F118,4,0)</f>
        <v>18</v>
      </c>
      <c r="C22" s="10">
        <f>VLOOKUP(A22,Vendor_2!$B$1:$F$93,4,0)</f>
        <v>2</v>
      </c>
      <c r="D22" t="str">
        <v>Vendor_1</v>
      </c>
    </row>
    <row r="23" spans="1:4" ht="15.75" customHeight="1" x14ac:dyDescent="0.2">
      <c r="A23" s="1" t="str">
        <f>IF(ISNUMBER(MATCH(Vendor_1!B29,Vendor_2!B:B, 0)),Vendor_1!B29, "")</f>
        <v>Chipotle</v>
      </c>
      <c r="B23" s="10">
        <f>VLOOKUP(A23,Vendor_1!B28:F119,4,0)</f>
        <v>2</v>
      </c>
      <c r="C23" s="10">
        <f>VLOOKUP(A23,Vendor_2!$B$1:$F$93,4,0)</f>
        <v>8</v>
      </c>
      <c r="D23" t="str">
        <v>Vendor_2</v>
      </c>
    </row>
    <row r="24" spans="1:4" ht="15.75" customHeight="1" x14ac:dyDescent="0.2">
      <c r="A24" s="1" t="str">
        <f>IF(ISNUMBER(MATCH(Vendor_1!B30,Vendor_2!B:B, 0)),Vendor_1!B30, "")</f>
        <v>Cold Stone Creamery</v>
      </c>
      <c r="B24" s="10">
        <f>VLOOKUP(A24,Vendor_1!B29:F120,4,0)</f>
        <v>8</v>
      </c>
      <c r="C24" s="10">
        <f>VLOOKUP(A24,Vendor_2!$B$1:$F$93,4,0)</f>
        <v>5</v>
      </c>
      <c r="D24" t="str">
        <v>Vendor_1</v>
      </c>
    </row>
    <row r="25" spans="1:4" ht="15.75" customHeight="1" x14ac:dyDescent="0.2">
      <c r="A25" s="1" t="str">
        <f>IF(ISNUMBER(MATCH(Vendor_1!B31,Vendor_2!B:B, 0)),Vendor_1!B31, "")</f>
        <v>Crate &amp; Barrel</v>
      </c>
      <c r="B25" s="10">
        <f>VLOOKUP(A25,Vendor_1!B30:F121,4,0)</f>
        <v>16</v>
      </c>
      <c r="C25" s="10">
        <f>VLOOKUP(A25,Vendor_2!$B$1:$F$93,4,0)</f>
        <v>8</v>
      </c>
      <c r="D25" t="str">
        <v>Vendor_1</v>
      </c>
    </row>
    <row r="26" spans="1:4" ht="15.75" customHeight="1" x14ac:dyDescent="0.2">
      <c r="A26" s="1" t="str">
        <f>IF(ISNUMBER(MATCH(Vendor_1!B32,Vendor_2!B:B, 0)),Vendor_1!B32, "")</f>
        <v>Christmas Tree Shops</v>
      </c>
      <c r="B26" s="10">
        <f>VLOOKUP(A26,Vendor_1!B31:F122,4,0)</f>
        <v>9</v>
      </c>
      <c r="C26" s="10">
        <f>VLOOKUP(A26,Vendor_2!$B$1:$F$93,4,0)</f>
        <v>1</v>
      </c>
      <c r="D26" t="str">
        <v>Vendor_1</v>
      </c>
    </row>
    <row r="27" spans="1:4" ht="15.75" customHeight="1" x14ac:dyDescent="0.2">
      <c r="A27" s="1" t="str">
        <f>IF(ISNUMBER(MATCH(Vendor_1!B33,Vendor_2!B:B, 0)),Vendor_1!B33, "")</f>
        <v>Darden Restaurants</v>
      </c>
      <c r="B27" s="10">
        <f>VLOOKUP(A27,Vendor_1!B32:F123,4,0)</f>
        <v>1</v>
      </c>
      <c r="C27" s="10">
        <f>VLOOKUP(A27,Vendor_2!$B$1:$F$93,4,0)</f>
        <v>14</v>
      </c>
      <c r="D27" t="str">
        <v>Vendor_2</v>
      </c>
    </row>
    <row r="28" spans="1:4" ht="15.75" customHeight="1" x14ac:dyDescent="0.2">
      <c r="A28" s="1" t="str">
        <f>IF(ISNUMBER(MATCH(Vendor_1!B34,Vendor_2!B:B, 0)),Vendor_1!B34, "")</f>
        <v>Dunkin' Donuts</v>
      </c>
      <c r="B28" s="10">
        <f>VLOOKUP(A28,Vendor_1!B33:F124,4,0)</f>
        <v>9</v>
      </c>
      <c r="C28" s="10">
        <f>VLOOKUP(A28,Vendor_2!$B$1:$F$93,4,0)</f>
        <v>16</v>
      </c>
      <c r="D28" t="str">
        <v>Vendor_2</v>
      </c>
    </row>
    <row r="29" spans="1:4" ht="15.75" customHeight="1" x14ac:dyDescent="0.2">
      <c r="A29" s="1" t="str">
        <f>IF(ISNUMBER(MATCH(Vendor_1!B35,Vendor_2!B:B, 0)),Vendor_1!B35, "")</f>
        <v>DSW</v>
      </c>
      <c r="B29" s="10">
        <f>VLOOKUP(A29,Vendor_1!B34:F125,4,0)</f>
        <v>18</v>
      </c>
      <c r="C29" s="10">
        <f>VLOOKUP(A29,Vendor_2!$B$1:$F$93,4,0)</f>
        <v>14</v>
      </c>
      <c r="D29" t="str">
        <v>Vendor_1</v>
      </c>
    </row>
    <row r="30" spans="1:4" ht="15.75" customHeight="1" x14ac:dyDescent="0.2">
      <c r="A30" s="1" t="str">
        <f>IF(ISNUMBER(MATCH(Vendor_1!B36,Vendor_2!B:B, 0)),Vendor_1!B36, "")</f>
        <v>Fairmont Hotels &amp; Resorts</v>
      </c>
      <c r="B30" s="10">
        <f>VLOOKUP(A30,Vendor_1!B35:F126,4,0)</f>
        <v>10</v>
      </c>
      <c r="C30" s="10">
        <f>VLOOKUP(A30,Vendor_2!$B$1:$F$93,4,0)</f>
        <v>7</v>
      </c>
      <c r="D30" t="str">
        <v>Vendor_1</v>
      </c>
    </row>
    <row r="31" spans="1:4" ht="15.75" customHeight="1" x14ac:dyDescent="0.2">
      <c r="A31" s="1" t="str">
        <f>IF(ISNUMBER(MATCH(Vendor_1!B38,Vendor_2!B:B, 0)),Vendor_1!B38, "")</f>
        <v>Fragrancenet.com</v>
      </c>
      <c r="B31" s="10">
        <f>VLOOKUP(A31,Vendor_1!B37:F128,4,0)</f>
        <v>17</v>
      </c>
      <c r="C31" s="10">
        <f>VLOOKUP(A31,Vendor_2!$B$1:$F$93,4,0)</f>
        <v>18</v>
      </c>
      <c r="D31" t="str">
        <v>Vendor_2</v>
      </c>
    </row>
    <row r="32" spans="1:4" ht="15.75" customHeight="1" x14ac:dyDescent="0.2">
      <c r="A32" s="1" t="str">
        <f>IF(ISNUMBER(MATCH(Vendor_1!B40,Vendor_2!B:B, 0)),Vendor_1!B40, "")</f>
        <v>GolfThere – TeeThere</v>
      </c>
      <c r="B32" s="10">
        <f>VLOOKUP(A32,Vendor_1!B39:F130,4,0)</f>
        <v>13</v>
      </c>
      <c r="C32" s="10">
        <f>VLOOKUP(A32,Vendor_2!$B$1:$F$93,4,0)</f>
        <v>2</v>
      </c>
      <c r="D32" t="str">
        <v>Vendor_1</v>
      </c>
    </row>
    <row r="33" spans="1:4" ht="15.75" customHeight="1" x14ac:dyDescent="0.2">
      <c r="A33" s="1" t="str">
        <f>IF(ISNUMBER(MATCH(Vendor_1!B41,Vendor_2!B:B, 0)),Vendor_1!B41, "")</f>
        <v>Grotto</v>
      </c>
      <c r="B33" s="10">
        <f>VLOOKUP(A33,Vendor_1!B40:F131,4,0)</f>
        <v>10</v>
      </c>
      <c r="C33" s="10">
        <f>VLOOKUP(A33,Vendor_2!$B$1:$F$93,4,0)</f>
        <v>11</v>
      </c>
      <c r="D33" t="str">
        <v>Vendor_2</v>
      </c>
    </row>
    <row r="34" spans="1:4" ht="15.75" customHeight="1" x14ac:dyDescent="0.2">
      <c r="A34" s="1" t="str">
        <f>IF(ISNUMBER(MATCH(Vendor_1!B42,Vendor_2!B:B, 0)),Vendor_1!B42, "")</f>
        <v>Holland America Line</v>
      </c>
      <c r="B34" s="10">
        <f>VLOOKUP(A34,Vendor_1!B41:F132,4,0)</f>
        <v>14</v>
      </c>
      <c r="C34" s="10">
        <f>VLOOKUP(A34,Vendor_2!$B$1:$F$93,4,0)</f>
        <v>16</v>
      </c>
      <c r="D34" t="str">
        <v>Vendor_2</v>
      </c>
    </row>
    <row r="35" spans="1:4" ht="15.75" customHeight="1" x14ac:dyDescent="0.2">
      <c r="A35" s="1" t="str">
        <f>IF(ISNUMBER(MATCH(Vendor_1!B44,Vendor_2!B:B, 0)),Vendor_1!B44, "")</f>
        <v>IMVU</v>
      </c>
      <c r="B35" s="10">
        <f>VLOOKUP(A35,Vendor_1!B43:F134,4,0)</f>
        <v>9</v>
      </c>
      <c r="C35" s="10">
        <f>VLOOKUP(A35,Vendor_2!$B$1:$F$93,4,0)</f>
        <v>13</v>
      </c>
      <c r="D35" t="str">
        <v>Vendor_2</v>
      </c>
    </row>
    <row r="36" spans="1:4" ht="15.75" customHeight="1" x14ac:dyDescent="0.2">
      <c r="A36" s="1" t="str">
        <f>IF(ISNUMBER(MATCH(Vendor_1!B45,Vendor_2!B:B, 0)),Vendor_1!B45, "")</f>
        <v>Hooters</v>
      </c>
      <c r="B36" s="10">
        <f>VLOOKUP(A36,Vendor_1!B44:F135,4,0)</f>
        <v>5</v>
      </c>
      <c r="C36" s="10">
        <f>VLOOKUP(A36,Vendor_2!$B$1:$F$93,4,0)</f>
        <v>17</v>
      </c>
      <c r="D36" t="str">
        <v>Vendor_2</v>
      </c>
    </row>
    <row r="37" spans="1:4" ht="15.75" customHeight="1" x14ac:dyDescent="0.2">
      <c r="A37" s="1" t="str">
        <f>IF(ISNUMBER(MATCH(Vendor_1!B48,Vendor_2!B:B, 0)),Vendor_1!B48, "")</f>
        <v>Legal Sea Foods</v>
      </c>
      <c r="B37" s="10">
        <f>VLOOKUP(A37,Vendor_1!B47:F138,4,0)</f>
        <v>10</v>
      </c>
      <c r="C37" s="10">
        <f>VLOOKUP(A37,Vendor_2!$B$1:$F$93,4,0)</f>
        <v>7</v>
      </c>
      <c r="D37" t="str">
        <v>Vendor_1</v>
      </c>
    </row>
    <row r="38" spans="1:4" ht="15.75" customHeight="1" x14ac:dyDescent="0.2">
      <c r="A38" s="1" t="str">
        <f>IF(ISNUMBER(MATCH(Vendor_1!B49,Vendor_2!B:B, 0)),Vendor_1!B49, "")</f>
        <v>Lids</v>
      </c>
      <c r="B38" s="10">
        <f>VLOOKUP(A38,Vendor_1!B48:F139,4,0)</f>
        <v>20</v>
      </c>
      <c r="C38" s="10">
        <f>VLOOKUP(A38,Vendor_2!$B$1:$F$93,4,0)</f>
        <v>19</v>
      </c>
      <c r="D38" t="str">
        <v>Vendor_1</v>
      </c>
    </row>
    <row r="39" spans="1:4" ht="15.75" customHeight="1" x14ac:dyDescent="0.2">
      <c r="A39" s="1" t="str">
        <f>IF(ISNUMBER(MATCH(Vendor_1!B50,Vendor_2!B:B, 0)),Vendor_1!B50, "")</f>
        <v>Live Event Card</v>
      </c>
      <c r="B39" s="10">
        <f>VLOOKUP(A39,Vendor_1!B49:F140,4,0)</f>
        <v>17</v>
      </c>
      <c r="C39" s="10">
        <f>VLOOKUP(A39,Vendor_2!$B$1:$F$93,4,0)</f>
        <v>14</v>
      </c>
      <c r="D39" t="str">
        <v>Vendor_1</v>
      </c>
    </row>
    <row r="40" spans="1:4" ht="15.75" customHeight="1" x14ac:dyDescent="0.2">
      <c r="A40" s="1" t="str">
        <f>IF(ISNUMBER(MATCH(Vendor_1!B52,Vendor_2!B:B, 0)),Vendor_1!B52, "")</f>
        <v>Kigso</v>
      </c>
      <c r="B40" s="10">
        <f>VLOOKUP(A40,Vendor_1!B51:F142,4,0)</f>
        <v>20</v>
      </c>
      <c r="C40" s="10">
        <f>VLOOKUP(A40,Vendor_2!$B$1:$F$93,4,0)</f>
        <v>5</v>
      </c>
      <c r="D40" t="str">
        <v>Vendor_1</v>
      </c>
    </row>
    <row r="41" spans="1:4" ht="15.75" customHeight="1" x14ac:dyDescent="0.2">
      <c r="A41" s="1" t="str">
        <f>IF(ISNUMBER(MATCH(Vendor_1!B54,Vendor_2!B:B, 0)),Vendor_1!B54, "")</f>
        <v>McCormick &amp; Schmick's</v>
      </c>
      <c r="B41" s="10">
        <f>VLOOKUP(A41,Vendor_1!B53:F144,4,0)</f>
        <v>18</v>
      </c>
      <c r="C41" s="10">
        <f>VLOOKUP(A41,Vendor_2!$B$1:$F$93,4,0)</f>
        <v>20</v>
      </c>
      <c r="D41" t="str">
        <v>Vendor_2</v>
      </c>
    </row>
    <row r="42" spans="1:4" ht="15.75" customHeight="1" x14ac:dyDescent="0.2">
      <c r="A42" s="1" t="str">
        <f>IF(ISNUMBER(MATCH(Vendor_1!B55,Vendor_2!B:B, 0)),Vendor_1!B55, "")</f>
        <v>Macy's</v>
      </c>
      <c r="B42" s="10">
        <f>VLOOKUP(A42,Vendor_1!B54:F145,4,0)</f>
        <v>18</v>
      </c>
      <c r="C42" s="10">
        <f>VLOOKUP(A42,Vendor_2!$B$1:$F$93,4,0)</f>
        <v>7</v>
      </c>
      <c r="D42" t="str">
        <v>Vendor_1</v>
      </c>
    </row>
    <row r="43" spans="1:4" ht="15.75" customHeight="1" x14ac:dyDescent="0.2">
      <c r="A43" s="1" t="str">
        <f>IF(ISNUMBER(MATCH(Vendor_1!B56,Vendor_2!B:B, 0)),Vendor_1!B56, "")</f>
        <v>NASCAR.com</v>
      </c>
      <c r="B43" s="10">
        <f>VLOOKUP(A43,Vendor_1!B55:F146,4,0)</f>
        <v>3</v>
      </c>
      <c r="C43" s="10">
        <f>VLOOKUP(A43,Vendor_2!$B$1:$F$93,4,0)</f>
        <v>17</v>
      </c>
      <c r="D43" t="str">
        <v>Vendor_2</v>
      </c>
    </row>
    <row r="44" spans="1:4" ht="15.75" customHeight="1" x14ac:dyDescent="0.2">
      <c r="A44" s="1" t="str">
        <f>IF(ISNUMBER(MATCH(Vendor_1!B57,Vendor_2!B:B, 0)),Vendor_1!B57, "")</f>
        <v>NetDragon Universal</v>
      </c>
      <c r="B44" s="10">
        <f>VLOOKUP(A44,Vendor_1!B56:F147,4,0)</f>
        <v>3</v>
      </c>
      <c r="C44" s="10">
        <f>VLOOKUP(A44,Vendor_2!$B$1:$F$93,4,0)</f>
        <v>1</v>
      </c>
      <c r="D44" t="str">
        <v>Vendor_1</v>
      </c>
    </row>
    <row r="45" spans="1:4" ht="15.75" customHeight="1" x14ac:dyDescent="0.2">
      <c r="A45" s="1" t="str">
        <f>IF(ISNUMBER(MATCH(Vendor_1!B58,Vendor_2!B:B, 0)),Vendor_1!B58, "")</f>
        <v>Nexon Karma Koin</v>
      </c>
      <c r="B45" s="10">
        <f>VLOOKUP(A45,Vendor_1!B57:F148,4,0)</f>
        <v>10</v>
      </c>
      <c r="C45" s="10">
        <f>VLOOKUP(A45,Vendor_2!$B$1:$F$93,4,0)</f>
        <v>9</v>
      </c>
      <c r="D45" t="str">
        <v>Vendor_1</v>
      </c>
    </row>
    <row r="46" spans="1:4" ht="15.75" customHeight="1" x14ac:dyDescent="0.2">
      <c r="A46" s="1" t="str">
        <f>IF(ISNUMBER(MATCH(Vendor_1!B59,Vendor_2!B:B, 0)),Vendor_1!B59, "")</f>
        <v>Nautica</v>
      </c>
      <c r="B46" s="10">
        <f>VLOOKUP(A46,Vendor_1!B58:F149,4,0)</f>
        <v>15</v>
      </c>
      <c r="C46" s="10">
        <f>VLOOKUP(A46,Vendor_2!$B$1:$F$93,4,0)</f>
        <v>7</v>
      </c>
      <c r="D46" t="str">
        <v>Vendor_1</v>
      </c>
    </row>
    <row r="47" spans="1:4" ht="15.75" customHeight="1" x14ac:dyDescent="0.2">
      <c r="A47" s="1" t="str">
        <f>IF(ISNUMBER(MATCH(Vendor_1!B60,Vendor_2!B:B, 0)),Vendor_1!B60, "")</f>
        <v>Nordstrom Rack</v>
      </c>
      <c r="B47" s="10">
        <f>VLOOKUP(A47,Vendor_1!B59:F150,4,0)</f>
        <v>15</v>
      </c>
      <c r="C47" s="10">
        <f>VLOOKUP(A47,Vendor_2!$B$1:$F$93,4,0)</f>
        <v>13</v>
      </c>
      <c r="D47" t="str">
        <v>Vendor_1</v>
      </c>
    </row>
    <row r="48" spans="1:4" ht="15.75" customHeight="1" x14ac:dyDescent="0.2">
      <c r="A48" s="1" t="str">
        <f>IF(ISNUMBER(MATCH(Vendor_1!B61,Vendor_2!B:B, 0)),Vendor_1!B61, "")</f>
        <v>The Oceanaire</v>
      </c>
      <c r="B48" s="10">
        <f>VLOOKUP(A48,Vendor_1!B60:F151,4,0)</f>
        <v>7</v>
      </c>
      <c r="C48" s="10">
        <f>VLOOKUP(A48,Vendor_2!$B$1:$F$93,4,0)</f>
        <v>1</v>
      </c>
      <c r="D48" t="str">
        <v>Vendor_1</v>
      </c>
    </row>
    <row r="49" spans="1:4" ht="15.75" customHeight="1" x14ac:dyDescent="0.2">
      <c r="A49" s="1" t="str">
        <f>IF(ISNUMBER(MATCH(Vendor_1!B62,Vendor_2!B:B, 0)),Vendor_1!B62, "")</f>
        <v>Old Navy</v>
      </c>
      <c r="B49" s="10">
        <f>VLOOKUP(A49,Vendor_1!B61:F152,4,0)</f>
        <v>7</v>
      </c>
      <c r="C49" s="10">
        <f>VLOOKUP(A49,Vendor_2!$B$1:$F$93,4,0)</f>
        <v>10</v>
      </c>
      <c r="D49" t="str">
        <v>Vendor_2</v>
      </c>
    </row>
    <row r="50" spans="1:4" ht="15.75" customHeight="1" x14ac:dyDescent="0.2">
      <c r="A50" s="1" t="str">
        <f>IF(ISNUMBER(MATCH(Vendor_1!B63,Vendor_2!B:B, 0)),Vendor_1!B63, "")</f>
        <v>Olive Garden</v>
      </c>
      <c r="B50" s="10">
        <f>VLOOKUP(A50,Vendor_1!B62:F153,4,0)</f>
        <v>10</v>
      </c>
      <c r="C50" s="10">
        <f>VLOOKUP(A50,Vendor_2!$B$1:$F$93,4,0)</f>
        <v>8</v>
      </c>
      <c r="D50" t="str">
        <v>Vendor_1</v>
      </c>
    </row>
    <row r="51" spans="1:4" ht="15.75" customHeight="1" x14ac:dyDescent="0.2">
      <c r="A51" s="1" t="str">
        <f>IF(ISNUMBER(MATCH(Vendor_1!B64,Vendor_2!B:B, 0)),Vendor_1!B64, "")</f>
        <v>On The Border Mexican Grill &amp; Cantina</v>
      </c>
      <c r="B51" s="10">
        <f>VLOOKUP(A51,Vendor_1!B63:F154,4,0)</f>
        <v>9</v>
      </c>
      <c r="C51" s="10">
        <f>VLOOKUP(A51,Vendor_2!$B$1:$F$93,4,0)</f>
        <v>12</v>
      </c>
      <c r="D51" t="str">
        <v>Vendor_2</v>
      </c>
    </row>
    <row r="52" spans="1:4" ht="15.75" customHeight="1" x14ac:dyDescent="0.2">
      <c r="A52" s="1" t="str">
        <f>IF(ISNUMBER(MATCH(Vendor_1!B66,Vendor_2!B:B, 0)),Vendor_1!B66, "")</f>
        <v>P.C. Richard &amp; Son</v>
      </c>
      <c r="B52" s="10">
        <f>VLOOKUP(A52,Vendor_1!B65:F156,4,0)</f>
        <v>1</v>
      </c>
      <c r="C52" s="10">
        <f>VLOOKUP(A52,Vendor_2!$B$1:$F$93,4,0)</f>
        <v>11</v>
      </c>
      <c r="D52" t="str">
        <v>Vendor_2</v>
      </c>
    </row>
    <row r="53" spans="1:4" ht="15.75" customHeight="1" x14ac:dyDescent="0.2">
      <c r="A53" s="1" t="str">
        <f>IF(ISNUMBER(MATCH(Vendor_1!B67,Vendor_2!B:B, 0)),Vendor_1!B67, "")</f>
        <v>P.F. Chang's</v>
      </c>
      <c r="B53" s="10">
        <f>VLOOKUP(A53,Vendor_1!B66:F157,4,0)</f>
        <v>14</v>
      </c>
      <c r="C53" s="10">
        <f>VLOOKUP(A53,Vendor_2!$B$1:$F$93,4,0)</f>
        <v>2</v>
      </c>
      <c r="D53" t="str">
        <v>Vendor_1</v>
      </c>
    </row>
    <row r="54" spans="1:4" ht="15.75" customHeight="1" x14ac:dyDescent="0.2">
      <c r="A54" s="1" t="str">
        <f>IF(ISNUMBER(MATCH(Vendor_1!B68,Vendor_2!B:B, 0)),Vendor_1!B68, "")</f>
        <v>KingsIsle Pirate101</v>
      </c>
      <c r="B54" s="10">
        <f>VLOOKUP(A54,Vendor_1!B67:F158,4,0)</f>
        <v>17</v>
      </c>
      <c r="C54" s="10">
        <f>VLOOKUP(A54,Vendor_2!$B$1:$F$93,4,0)</f>
        <v>9</v>
      </c>
      <c r="D54" t="str">
        <v>Vendor_1</v>
      </c>
    </row>
    <row r="55" spans="1:4" ht="15.75" customHeight="1" x14ac:dyDescent="0.2">
      <c r="A55" s="1" t="str">
        <f>IF(ISNUMBER(MATCH(Vendor_1!B69,Vendor_2!B:B, 0)),Vendor_1!B69, "")</f>
        <v>The Popcorn Factory</v>
      </c>
      <c r="B55" s="10">
        <f>VLOOKUP(A55,Vendor_1!B68:F159,4,0)</f>
        <v>1</v>
      </c>
      <c r="C55" s="10">
        <f>VLOOKUP(A55,Vendor_2!$B$1:$F$93,4,0)</f>
        <v>2</v>
      </c>
      <c r="D55" t="str">
        <v>Vendor_2</v>
      </c>
    </row>
    <row r="56" spans="1:4" ht="15.75" customHeight="1" x14ac:dyDescent="0.2">
      <c r="A56" s="1" t="str">
        <f>IF(ISNUMBER(MATCH(Vendor_1!B70,Vendor_2!B:B, 0)),Vendor_1!B70, "")</f>
        <v>Princess Cruises</v>
      </c>
      <c r="B56" s="10">
        <f>VLOOKUP(A56,Vendor_1!B69:F160,4,0)</f>
        <v>10</v>
      </c>
      <c r="C56" s="10">
        <f>VLOOKUP(A56,Vendor_2!$B$1:$F$93,4,0)</f>
        <v>4</v>
      </c>
      <c r="D56" t="str">
        <v>Vendor_1</v>
      </c>
    </row>
    <row r="57" spans="1:4" ht="15.75" customHeight="1" x14ac:dyDescent="0.2">
      <c r="A57" s="1" t="str">
        <f>IF(ISNUMBER(MATCH(Vendor_1!B71,Vendor_2!B:B, 0)),Vendor_1!B71, "")</f>
        <v>Razer Gold</v>
      </c>
      <c r="B57" s="10">
        <f>VLOOKUP(A57,Vendor_1!B70:F161,4,0)</f>
        <v>9</v>
      </c>
      <c r="C57" s="10">
        <f>VLOOKUP(A57,Vendor_2!$B$1:$F$93,4,0)</f>
        <v>4</v>
      </c>
      <c r="D57" t="str">
        <v>Vendor_1</v>
      </c>
    </row>
    <row r="58" spans="1:4" ht="15.75" customHeight="1" x14ac:dyDescent="0.2">
      <c r="A58" s="1" t="str">
        <f>IF(ISNUMBER(MATCH(Vendor_1!B74,Vendor_2!B:B, 0)),Vendor_1!B74, "")</f>
        <v>Raffles Hotels &amp; Resorts</v>
      </c>
      <c r="B58" s="10">
        <f>VLOOKUP(A58,Vendor_1!B73:F164,4,0)</f>
        <v>14</v>
      </c>
      <c r="C58" s="10">
        <f>VLOOKUP(A58,Vendor_2!$B$1:$F$93,4,0)</f>
        <v>8</v>
      </c>
      <c r="D58" t="str">
        <v>Vendor_1</v>
      </c>
    </row>
    <row r="59" spans="1:4" ht="15.75" customHeight="1" x14ac:dyDescent="0.2">
      <c r="A59" s="1" t="str">
        <f>IF(ISNUMBER(MATCH(Vendor_1!B75,Vendor_2!B:B, 0)),Vendor_1!B75, "")</f>
        <v>Royal Caribbean</v>
      </c>
      <c r="B59" s="10">
        <f>VLOOKUP(A59,Vendor_1!B74:F165,4,0)</f>
        <v>12</v>
      </c>
      <c r="C59" s="10">
        <f>VLOOKUP(A59,Vendor_2!$B$1:$F$93,4,0)</f>
        <v>13</v>
      </c>
      <c r="D59" t="str">
        <v>Vendor_2</v>
      </c>
    </row>
    <row r="60" spans="1:4" ht="15.75" customHeight="1" x14ac:dyDescent="0.2">
      <c r="A60" s="1" t="str">
        <f>IF(ISNUMBER(MATCH(Vendor_1!B76,Vendor_2!B:B, 0)),Vendor_1!B76, "")</f>
        <v>Ruby Tuesday</v>
      </c>
      <c r="B60" s="10">
        <f>VLOOKUP(A60,Vendor_1!B75:F166,4,0)</f>
        <v>17</v>
      </c>
      <c r="C60" s="10">
        <f>VLOOKUP(A60,Vendor_2!$B$1:$F$93,4,0)</f>
        <v>17</v>
      </c>
      <c r="D60" t="str">
        <v>Same</v>
      </c>
    </row>
    <row r="61" spans="1:4" ht="15.75" customHeight="1" x14ac:dyDescent="0.2">
      <c r="A61" s="1" t="str">
        <f>IF(ISNUMBER(MATCH(Vendor_1!B77,Vendor_2!B:B, 0)),Vendor_1!B77, "")</f>
        <v>REI</v>
      </c>
      <c r="B61" s="10">
        <f>VLOOKUP(A61,Vendor_1!B76:F167,4,0)</f>
        <v>16</v>
      </c>
      <c r="C61" s="10">
        <f>VLOOKUP(A61,Vendor_2!$B$1:$F$93,4,0)</f>
        <v>11</v>
      </c>
      <c r="D61" t="str">
        <v>Vendor_1</v>
      </c>
    </row>
    <row r="62" spans="1:4" ht="15.75" customHeight="1" x14ac:dyDescent="0.2">
      <c r="A62" s="1" t="str">
        <f>IF(ISNUMBER(MATCH(Vendor_1!B78,Vendor_2!B:B, 0)),Vendor_1!B78, "")</f>
        <v>San Luis Resort</v>
      </c>
      <c r="B62" s="10">
        <f>VLOOKUP(A62,Vendor_1!B77:F168,4,0)</f>
        <v>1</v>
      </c>
      <c r="C62" s="10">
        <f>VLOOKUP(A62,Vendor_2!$B$1:$F$93,4,0)</f>
        <v>16</v>
      </c>
      <c r="D62" t="str">
        <v>Vendor_2</v>
      </c>
    </row>
    <row r="63" spans="1:4" ht="15.75" customHeight="1" x14ac:dyDescent="0.2">
      <c r="A63" s="1" t="str">
        <f>IF(ISNUMBER(MATCH(Vendor_1!B79,Vendor_2!B:B, 0)),Vendor_1!B79, "")</f>
        <v>Shutterfly</v>
      </c>
      <c r="B63" s="10">
        <f>VLOOKUP(A63,Vendor_1!B78:F169,4,0)</f>
        <v>1</v>
      </c>
      <c r="C63" s="10">
        <f>VLOOKUP(A63,Vendor_2!$B$1:$F$93,4,0)</f>
        <v>14</v>
      </c>
      <c r="D63" t="str">
        <v>Vendor_2</v>
      </c>
    </row>
    <row r="64" spans="1:4" ht="15.75" customHeight="1" x14ac:dyDescent="0.2">
      <c r="A64" s="1" t="str">
        <f>IF(ISNUMBER(MATCH(Vendor_1!B80,Vendor_2!B:B, 0)),Vendor_1!B80, "")</f>
        <v>Skip Hop</v>
      </c>
      <c r="B64" s="10">
        <f>VLOOKUP(A64,Vendor_1!B79:F170,4,0)</f>
        <v>12</v>
      </c>
      <c r="C64" s="10">
        <f>VLOOKUP(A64,Vendor_2!$B$1:$F$93,4,0)</f>
        <v>7</v>
      </c>
      <c r="D64" t="str">
        <v>Vendor_1</v>
      </c>
    </row>
    <row r="65" spans="1:4" ht="15.75" customHeight="1" x14ac:dyDescent="0.2">
      <c r="A65" s="1" t="str">
        <f>IF(ISNUMBER(MATCH(Vendor_1!B81,Vendor_2!B:B, 0)),Vendor_1!B81, "")</f>
        <v>Sierra Trading Post</v>
      </c>
      <c r="B65" s="10">
        <f>VLOOKUP(A65,Vendor_1!B80:F171,4,0)</f>
        <v>14</v>
      </c>
      <c r="C65" s="10">
        <f>VLOOKUP(A65,Vendor_2!$B$1:$F$93,4,0)</f>
        <v>9</v>
      </c>
      <c r="D65" t="str">
        <v>Vendor_1</v>
      </c>
    </row>
    <row r="66" spans="1:4" ht="15.75" customHeight="1" x14ac:dyDescent="0.2">
      <c r="A66" s="1" t="str">
        <f>IF(ISNUMBER(MATCH(Vendor_1!B83,Vendor_2!B:B, 0)),Vendor_1!B83, "")</f>
        <v>Steak 'n Shake</v>
      </c>
      <c r="B66" s="10">
        <f>VLOOKUP(A66,Vendor_1!B82:F173,4,0)</f>
        <v>10</v>
      </c>
      <c r="C66" s="10">
        <f>VLOOKUP(A66,Vendor_2!$B$1:$F$93,4,0)</f>
        <v>12</v>
      </c>
      <c r="D66" t="str">
        <v>Vendor_2</v>
      </c>
    </row>
    <row r="67" spans="1:4" ht="15.75" customHeight="1" x14ac:dyDescent="0.2">
      <c r="A67" s="1" t="str">
        <f>IF(ISNUMBER(MATCH(Vendor_1!B85,Vendor_2!B:B, 0)),Vendor_1!B85, "")</f>
        <v>Topgolf</v>
      </c>
      <c r="B67" s="10">
        <f>VLOOKUP(A67,Vendor_1!B84:F175,4,0)</f>
        <v>4</v>
      </c>
      <c r="C67" s="10">
        <f>VLOOKUP(A67,Vendor_2!$B$1:$F$93,4,0)</f>
        <v>15</v>
      </c>
      <c r="D67" t="str">
        <v>Vendor_2</v>
      </c>
    </row>
    <row r="68" spans="1:4" ht="15.75" customHeight="1" x14ac:dyDescent="0.2">
      <c r="A68" s="1" t="str">
        <f>IF(ISNUMBER(MATCH(Vendor_1!B87,Vendor_2!B:B, 0)),Vendor_1!B87, "")</f>
        <v>Vic &amp; Anthony's</v>
      </c>
      <c r="B68" s="10">
        <f>VLOOKUP(A68,Vendor_1!B86:F177,4,0)</f>
        <v>13</v>
      </c>
      <c r="C68" s="10">
        <f>VLOOKUP(A68,Vendor_2!$B$1:$F$93,4,0)</f>
        <v>4</v>
      </c>
      <c r="D68" t="str">
        <v>Vendor_1</v>
      </c>
    </row>
    <row r="69" spans="1:4" ht="15.75" customHeight="1" x14ac:dyDescent="0.2">
      <c r="A69" s="1" t="str">
        <f>IF(ISNUMBER(MATCH(Vendor_1!B88,Vendor_2!B:B, 0)),Vendor_1!B88, "")</f>
        <v>Wayfair</v>
      </c>
      <c r="B69" s="10">
        <f>VLOOKUP(A69,Vendor_1!B87:F178,4,0)</f>
        <v>18</v>
      </c>
      <c r="C69" s="10">
        <f>VLOOKUP(A69,Vendor_2!$B$1:$F$93,4,0)</f>
        <v>19</v>
      </c>
      <c r="D69" t="str">
        <v>Vendor_2</v>
      </c>
    </row>
    <row r="70" spans="1:4" ht="15.75" customHeight="1" x14ac:dyDescent="0.2">
      <c r="A70" s="1" t="str">
        <f>IF(ISNUMBER(MATCH(Vendor_1!B89,Vendor_2!B:B, 0)),Vendor_1!B89, "")</f>
        <v>Wargaming.net World of Tanks</v>
      </c>
      <c r="B70" s="10">
        <f>VLOOKUP(A70,Vendor_1!B88:F179,4,0)</f>
        <v>16</v>
      </c>
      <c r="C70" s="10">
        <f>VLOOKUP(A70,Vendor_2!$B$1:$F$93,4,0)</f>
        <v>6</v>
      </c>
      <c r="D70" t="str">
        <v>Vendor_1</v>
      </c>
    </row>
    <row r="71" spans="1:4" ht="15.75" customHeight="1" x14ac:dyDescent="0.2">
      <c r="A71" s="1" t="str">
        <f>IF(ISNUMBER(MATCH(Vendor_1!B90,Vendor_2!B:B, 0)),Vendor_1!B90, "")</f>
        <v>White House Black Market</v>
      </c>
      <c r="B71" s="10">
        <f>VLOOKUP(A71,Vendor_1!B89:F180,4,0)</f>
        <v>17</v>
      </c>
      <c r="C71" s="10">
        <f>VLOOKUP(A71,Vendor_2!$B$1:$F$93,4,0)</f>
        <v>19</v>
      </c>
      <c r="D71" t="str">
        <v>Vendor_2</v>
      </c>
    </row>
    <row r="72" spans="1:4" ht="15.75" customHeight="1" x14ac:dyDescent="0.2">
      <c r="A72" s="1" t="str">
        <f>IF(ISNUMBER(MATCH(Vendor_1!B91,Vendor_2!B:B, 0)),Vendor_1!B91, "")</f>
        <v>Willie G's</v>
      </c>
      <c r="B72" s="10">
        <f>VLOOKUP(A72,Vendor_1!B90:F181,4,0)</f>
        <v>18</v>
      </c>
      <c r="C72" s="10">
        <f>VLOOKUP(A72,Vendor_2!$B$1:$F$93,4,0)</f>
        <v>3</v>
      </c>
      <c r="D72" t="str">
        <v>Vendor_1</v>
      </c>
    </row>
    <row r="73" spans="1:4" ht="15.75" customHeight="1" x14ac:dyDescent="0.2">
      <c r="A73" s="1" t="str">
        <f>IF(ISNUMBER(MATCH(Vendor_1!B92,Vendor_2!B:B, 0)),Vendor_1!B92, "")</f>
        <v>Wine.com</v>
      </c>
      <c r="B73" s="10">
        <f>VLOOKUP(A73,Vendor_1!B91:F182,4,0)</f>
        <v>1</v>
      </c>
      <c r="C73" s="10">
        <f>VLOOKUP(A73,Vendor_2!$B$1:$F$93,4,0)</f>
        <v>19</v>
      </c>
      <c r="D73" t="str">
        <v>Vendor_2</v>
      </c>
    </row>
    <row r="74" spans="1:4" ht="15.75" customHeight="1" x14ac:dyDescent="0.2">
      <c r="A74" s="1" t="str">
        <f>IF(ISNUMBER(MATCH(Vendor_1!B108,Vendor_2!B:B, 0)),Vendor_1!B108, "")</f>
        <v/>
      </c>
    </row>
    <row r="75" spans="1:4" ht="15.75" customHeight="1" x14ac:dyDescent="0.2">
      <c r="A75" s="1" t="str">
        <f>IF(ISNUMBER(MATCH(Vendor_1!B109,Vendor_2!B:B, 0)),Vendor_1!B109, "")</f>
        <v/>
      </c>
    </row>
    <row r="76" spans="1:4" ht="15.75" customHeight="1" x14ac:dyDescent="0.2">
      <c r="A76" s="1" t="str">
        <f>IF(ISNUMBER(MATCH(Vendor_1!B110,Vendor_2!B:B, 0)),Vendor_1!B110, "")</f>
        <v/>
      </c>
    </row>
    <row r="77" spans="1:4" ht="15.75" customHeight="1" x14ac:dyDescent="0.2">
      <c r="A77" s="1" t="str">
        <f>IF(ISNUMBER(MATCH(Vendor_1!B111,Vendor_2!B:B, 0)),Vendor_1!B111, "")</f>
        <v/>
      </c>
    </row>
    <row r="78" spans="1:4" ht="15.75" customHeight="1" x14ac:dyDescent="0.2">
      <c r="A78" s="1" t="str">
        <f>IF(ISNUMBER(MATCH(Vendor_1!B112,Vendor_2!B:B, 0)),Vendor_1!B112, "")</f>
        <v/>
      </c>
    </row>
    <row r="79" spans="1:4" ht="15.75" customHeight="1" x14ac:dyDescent="0.2">
      <c r="A79" s="1" t="str">
        <f>IF(ISNUMBER(MATCH(Vendor_1!B113,Vendor_2!B:B, 0)),Vendor_1!B113, "")</f>
        <v/>
      </c>
    </row>
    <row r="80" spans="1:4" ht="15.75" customHeight="1" x14ac:dyDescent="0.2">
      <c r="A80" s="1" t="str">
        <f>IF(ISNUMBER(MATCH(Vendor_1!B114,Vendor_2!B:B, 0)),Vendor_1!B114, "")</f>
        <v/>
      </c>
    </row>
    <row r="81" spans="1:1" ht="15.75" customHeight="1" x14ac:dyDescent="0.2">
      <c r="A81" s="1" t="str">
        <f>IF(ISNUMBER(MATCH(Vendor_1!B115,Vendor_2!B:B, 0)),Vendor_1!B115, "")</f>
        <v/>
      </c>
    </row>
    <row r="82" spans="1:1" ht="15.75" customHeight="1" x14ac:dyDescent="0.2">
      <c r="A82" s="1" t="str">
        <f>IF(ISNUMBER(MATCH(Vendor_1!B116,Vendor_2!B:B, 0)),Vendor_1!B116, "")</f>
        <v/>
      </c>
    </row>
    <row r="83" spans="1:1" ht="15.75" customHeight="1" x14ac:dyDescent="0.2">
      <c r="A83" s="1" t="str">
        <f>IF(ISNUMBER(MATCH(Vendor_1!B117,Vendor_2!B:B, 0)),Vendor_1!B117, "")</f>
        <v/>
      </c>
    </row>
    <row r="84" spans="1:1" ht="15.75" customHeight="1" x14ac:dyDescent="0.2">
      <c r="A84" s="1" t="str">
        <f>IF(ISNUMBER(MATCH(Vendor_1!B118,Vendor_2!B:B, 0)),Vendor_1!B118, "")</f>
        <v/>
      </c>
    </row>
    <row r="85" spans="1:1" ht="15.75" customHeight="1" x14ac:dyDescent="0.2">
      <c r="A85" s="1" t="str">
        <f>IF(ISNUMBER(MATCH(Vendor_1!B119,Vendor_2!B:B, 0)),Vendor_1!B119, "")</f>
        <v/>
      </c>
    </row>
    <row r="86" spans="1:1" ht="15.75" customHeight="1" x14ac:dyDescent="0.2">
      <c r="A86" s="1" t="str">
        <f>IF(ISNUMBER(MATCH(Vendor_1!B120,Vendor_2!B:B, 0)),Vendor_1!B120, "")</f>
        <v/>
      </c>
    </row>
    <row r="87" spans="1:1" ht="15.75" customHeight="1" x14ac:dyDescent="0.2">
      <c r="A87" s="1" t="str">
        <f>IF(ISNUMBER(MATCH(Vendor_1!B121,Vendor_2!B:B, 0)),Vendor_1!B121, "")</f>
        <v/>
      </c>
    </row>
    <row r="88" spans="1:1" ht="15.75" customHeight="1" x14ac:dyDescent="0.2">
      <c r="A88" s="1" t="str">
        <f>IF(ISNUMBER(MATCH(Vendor_1!B122,Vendor_2!B:B, 0)),Vendor_1!B122, "")</f>
        <v/>
      </c>
    </row>
    <row r="89" spans="1:1" ht="15.75" customHeight="1" x14ac:dyDescent="0.2">
      <c r="A89" s="1" t="str">
        <f>IF(ISNUMBER(MATCH(Vendor_1!B123,Vendor_2!B:B, 0)),Vendor_1!B123, "")</f>
        <v/>
      </c>
    </row>
    <row r="90" spans="1:1" ht="15.75" customHeight="1" x14ac:dyDescent="0.2">
      <c r="A90" s="1" t="str">
        <f>IF(ISNUMBER(MATCH(Vendor_1!B124,Vendor_2!B:B, 0)),Vendor_1!B124, "")</f>
        <v/>
      </c>
    </row>
    <row r="91" spans="1:1" ht="15.75" customHeight="1" x14ac:dyDescent="0.2">
      <c r="A91" s="1" t="str">
        <f>IF(ISNUMBER(MATCH(Vendor_1!B125,Vendor_2!B:B, 0)),Vendor_1!B125, "")</f>
        <v/>
      </c>
    </row>
    <row r="92" spans="1:1" ht="15.75" customHeight="1" x14ac:dyDescent="0.2">
      <c r="A92" s="1" t="str">
        <f>IF(ISNUMBER(MATCH(Vendor_1!B126,Vendor_2!B:B, 0)),Vendor_1!B126, "")</f>
        <v/>
      </c>
    </row>
    <row r="93" spans="1:1" ht="15.75" customHeight="1" x14ac:dyDescent="0.2">
      <c r="A93" s="1" t="str">
        <f>IF(ISNUMBER(MATCH(Vendor_1!B127,Vendor_2!B:B, 0)),Vendor_1!B127, "")</f>
        <v/>
      </c>
    </row>
    <row r="94" spans="1:1" ht="15.75" customHeight="1" x14ac:dyDescent="0.2">
      <c r="A94" s="1" t="str">
        <f>IF(ISNUMBER(MATCH(Vendor_1!B128,Vendor_2!B:B, 0)),Vendor_1!B128, "")</f>
        <v/>
      </c>
    </row>
    <row r="95" spans="1:1" ht="15.75" customHeight="1" x14ac:dyDescent="0.2">
      <c r="A95" s="1" t="str">
        <f>IF(ISNUMBER(MATCH(Vendor_1!B129,Vendor_2!B:B, 0)),Vendor_1!B129, "")</f>
        <v/>
      </c>
    </row>
    <row r="96" spans="1:1" ht="15.75" customHeight="1" x14ac:dyDescent="0.2">
      <c r="A96" s="1" t="str">
        <f>IF(ISNUMBER(MATCH(Vendor_1!B130,Vendor_2!B:B, 0)),Vendor_1!B130, "")</f>
        <v/>
      </c>
    </row>
    <row r="97" spans="1:1" ht="15.75" customHeight="1" x14ac:dyDescent="0.2">
      <c r="A97" s="1" t="str">
        <f>IF(ISNUMBER(MATCH(Vendor_1!B131,Vendor_2!B:B, 0)),Vendor_1!B131, "")</f>
        <v/>
      </c>
    </row>
    <row r="98" spans="1:1" ht="15.75" customHeight="1" x14ac:dyDescent="0.2">
      <c r="A98" s="1" t="str">
        <f>IF(ISNUMBER(MATCH(Vendor_1!B132,Vendor_2!B:B, 0)),Vendor_1!B132, "")</f>
        <v/>
      </c>
    </row>
    <row r="99" spans="1:1" ht="15.75" customHeight="1" x14ac:dyDescent="0.2">
      <c r="A99" s="1" t="str">
        <f>IF(ISNUMBER(MATCH(Vendor_1!B133,Vendor_2!B:B, 0)),Vendor_1!B133, "")</f>
        <v/>
      </c>
    </row>
    <row r="100" spans="1:1" ht="15.75" customHeight="1" x14ac:dyDescent="0.2">
      <c r="A100" s="1" t="str">
        <f>IF(ISNUMBER(MATCH(Vendor_1!B134,Vendor_2!B:B, 0)),Vendor_1!B134, "")</f>
        <v/>
      </c>
    </row>
    <row r="101" spans="1:1" ht="15.75" customHeight="1" x14ac:dyDescent="0.2">
      <c r="A101" s="1" t="str">
        <f>IF(ISNUMBER(MATCH(Vendor_1!B135,Vendor_2!B:B, 0)),Vendor_1!B135, "")</f>
        <v/>
      </c>
    </row>
    <row r="102" spans="1:1" ht="15.75" customHeight="1" x14ac:dyDescent="0.2">
      <c r="A102" s="1" t="str">
        <f>IF(ISNUMBER(MATCH(Vendor_1!B136,Vendor_2!B:B, 0)),Vendor_1!B136, "")</f>
        <v/>
      </c>
    </row>
    <row r="103" spans="1:1" ht="15.75" customHeight="1" x14ac:dyDescent="0.2">
      <c r="A103" s="1" t="str">
        <f>IF(ISNUMBER(MATCH(Vendor_1!B137,Vendor_2!B:B, 0)),Vendor_1!B137, "")</f>
        <v/>
      </c>
    </row>
    <row r="104" spans="1:1" ht="15.75" customHeight="1" x14ac:dyDescent="0.2">
      <c r="A104" s="1" t="str">
        <f>IF(ISNUMBER(MATCH(Vendor_1!B138,Vendor_2!B:B, 0)),Vendor_1!B138, "")</f>
        <v/>
      </c>
    </row>
    <row r="105" spans="1:1" ht="15.75" customHeight="1" x14ac:dyDescent="0.2">
      <c r="A105" s="1" t="str">
        <f>IF(ISNUMBER(MATCH(Vendor_1!B139,Vendor_2!B:B, 0)),Vendor_1!B139, "")</f>
        <v/>
      </c>
    </row>
    <row r="106" spans="1:1" ht="15.75" customHeight="1" x14ac:dyDescent="0.2">
      <c r="A106" s="1" t="str">
        <f>IF(ISNUMBER(MATCH(Vendor_1!B140,Vendor_2!B:B, 0)),Vendor_1!B140, "")</f>
        <v/>
      </c>
    </row>
    <row r="107" spans="1:1" ht="15.75" customHeight="1" x14ac:dyDescent="0.2">
      <c r="A107" s="1" t="str">
        <f>IF(ISNUMBER(MATCH(Vendor_1!B141,Vendor_2!B:B, 0)),Vendor_1!B141, "")</f>
        <v/>
      </c>
    </row>
    <row r="108" spans="1:1" ht="15.75" customHeight="1" x14ac:dyDescent="0.2">
      <c r="A108" s="1" t="str">
        <f>IF(ISNUMBER(MATCH(Vendor_1!B142,Vendor_2!B:B, 0)),Vendor_1!B142, "")</f>
        <v/>
      </c>
    </row>
    <row r="109" spans="1:1" ht="15.75" customHeight="1" x14ac:dyDescent="0.2">
      <c r="A109" s="1" t="str">
        <f>IF(ISNUMBER(MATCH(Vendor_1!B143,Vendor_2!B:B, 0)),Vendor_1!B143, "")</f>
        <v/>
      </c>
    </row>
    <row r="110" spans="1:1" ht="15.75" customHeight="1" x14ac:dyDescent="0.2">
      <c r="A110" s="1" t="str">
        <f>IF(ISNUMBER(MATCH(Vendor_1!B144,Vendor_2!B:B, 0)),Vendor_1!B144, "")</f>
        <v/>
      </c>
    </row>
    <row r="111" spans="1:1" ht="15.75" customHeight="1" x14ac:dyDescent="0.2">
      <c r="A111" s="1" t="str">
        <f>IF(ISNUMBER(MATCH(Vendor_1!B145,Vendor_2!B:B, 0)),Vendor_1!B145, "")</f>
        <v/>
      </c>
    </row>
    <row r="112" spans="1:1" ht="15.75" customHeight="1" x14ac:dyDescent="0.2">
      <c r="A112" s="1" t="str">
        <f>IF(ISNUMBER(MATCH(Vendor_1!B146,Vendor_2!B:B, 0)),Vendor_1!B146, "")</f>
        <v/>
      </c>
    </row>
    <row r="113" spans="1:1" ht="15.75" customHeight="1" x14ac:dyDescent="0.2">
      <c r="A113" s="1" t="str">
        <f>IF(ISNUMBER(MATCH(Vendor_1!B147,Vendor_2!B:B, 0)),Vendor_1!B147, "")</f>
        <v/>
      </c>
    </row>
    <row r="114" spans="1:1" ht="15.75" customHeight="1" x14ac:dyDescent="0.2">
      <c r="A114" s="1" t="str">
        <f>IF(ISNUMBER(MATCH(Vendor_1!B148,Vendor_2!B:B, 0)),Vendor_1!B148, "")</f>
        <v/>
      </c>
    </row>
    <row r="115" spans="1:1" ht="15.75" customHeight="1" x14ac:dyDescent="0.2">
      <c r="A115" s="1" t="str">
        <f>IF(ISNUMBER(MATCH(Vendor_1!B149,Vendor_2!B:B, 0)),Vendor_1!B149, "")</f>
        <v/>
      </c>
    </row>
    <row r="116" spans="1:1" ht="15.75" customHeight="1" x14ac:dyDescent="0.2">
      <c r="A116" s="1" t="str">
        <f>IF(ISNUMBER(MATCH(Vendor_1!B150,Vendor_2!B:B, 0)),Vendor_1!B150, "")</f>
        <v/>
      </c>
    </row>
    <row r="117" spans="1:1" ht="15.75" customHeight="1" x14ac:dyDescent="0.2">
      <c r="A117" s="1" t="str">
        <f>IF(ISNUMBER(MATCH(Vendor_1!B151,Vendor_2!B:B, 0)),Vendor_1!B151, "")</f>
        <v/>
      </c>
    </row>
    <row r="118" spans="1:1" ht="15.75" customHeight="1" x14ac:dyDescent="0.2">
      <c r="A118" s="1" t="str">
        <f>IF(ISNUMBER(MATCH(Vendor_1!B152,Vendor_2!B:B, 0)),Vendor_1!B152, "")</f>
        <v/>
      </c>
    </row>
    <row r="119" spans="1:1" ht="15.75" customHeight="1" x14ac:dyDescent="0.2">
      <c r="A119" s="1" t="str">
        <f>IF(ISNUMBER(MATCH(Vendor_1!B153,Vendor_2!B:B, 0)),Vendor_1!B153, "")</f>
        <v/>
      </c>
    </row>
    <row r="120" spans="1:1" ht="15.75" customHeight="1" x14ac:dyDescent="0.2">
      <c r="A120" s="1" t="str">
        <f>IF(ISNUMBER(MATCH(Vendor_1!B154,Vendor_2!B:B, 0)),Vendor_1!B154, "")</f>
        <v/>
      </c>
    </row>
    <row r="121" spans="1:1" ht="15.75" customHeight="1" x14ac:dyDescent="0.2">
      <c r="A121" s="1" t="str">
        <f>IF(ISNUMBER(MATCH(Vendor_1!B155,Vendor_2!B:B, 0)),Vendor_1!B155, "")</f>
        <v/>
      </c>
    </row>
    <row r="122" spans="1:1" ht="15.75" customHeight="1" x14ac:dyDescent="0.2">
      <c r="A122" s="1" t="str">
        <f>IF(ISNUMBER(MATCH(Vendor_1!B156,Vendor_2!B:B, 0)),Vendor_1!B156, "")</f>
        <v/>
      </c>
    </row>
    <row r="123" spans="1:1" ht="15.75" customHeight="1" x14ac:dyDescent="0.2">
      <c r="A123" s="1" t="str">
        <f>IF(ISNUMBER(MATCH(Vendor_1!B157,Vendor_2!B:B, 0)),Vendor_1!B157, "")</f>
        <v/>
      </c>
    </row>
    <row r="124" spans="1:1" ht="15.75" customHeight="1" x14ac:dyDescent="0.2">
      <c r="A124" s="1" t="str">
        <f>IF(ISNUMBER(MATCH(Vendor_1!B158,Vendor_2!B:B, 0)),Vendor_1!B158, "")</f>
        <v/>
      </c>
    </row>
    <row r="125" spans="1:1" ht="15.75" customHeight="1" x14ac:dyDescent="0.2">
      <c r="A125" s="1" t="str">
        <f>IF(ISNUMBER(MATCH(Vendor_1!B159,Vendor_2!B:B, 0)),Vendor_1!B159, "")</f>
        <v/>
      </c>
    </row>
    <row r="126" spans="1:1" ht="15.75" customHeight="1" x14ac:dyDescent="0.2">
      <c r="A126" s="1" t="str">
        <f>IF(ISNUMBER(MATCH(Vendor_1!B160,Vendor_2!B:B, 0)),Vendor_1!B160, "")</f>
        <v/>
      </c>
    </row>
    <row r="127" spans="1:1" ht="15.75" customHeight="1" x14ac:dyDescent="0.2">
      <c r="A127" s="1" t="str">
        <f>IF(ISNUMBER(MATCH(Vendor_1!B161,Vendor_2!B:B, 0)),Vendor_1!B161, "")</f>
        <v/>
      </c>
    </row>
    <row r="128" spans="1:1" ht="15.75" customHeight="1" x14ac:dyDescent="0.2">
      <c r="A128" s="1" t="str">
        <f>IF(ISNUMBER(MATCH(Vendor_1!B162,Vendor_2!B:B, 0)),Vendor_1!B162, "")</f>
        <v/>
      </c>
    </row>
    <row r="129" spans="1:1" ht="15.75" customHeight="1" x14ac:dyDescent="0.2">
      <c r="A129" s="1" t="str">
        <f>IF(ISNUMBER(MATCH(Vendor_1!B163,Vendor_2!B:B, 0)),Vendor_1!B163, "")</f>
        <v/>
      </c>
    </row>
    <row r="130" spans="1:1" ht="15.75" customHeight="1" x14ac:dyDescent="0.2">
      <c r="A130" s="1" t="str">
        <f>IF(ISNUMBER(MATCH(Vendor_1!B164,Vendor_2!B:B, 0)),Vendor_1!B164, "")</f>
        <v/>
      </c>
    </row>
    <row r="131" spans="1:1" ht="15.75" customHeight="1" x14ac:dyDescent="0.2">
      <c r="A131" s="1" t="str">
        <f>IF(ISNUMBER(MATCH(Vendor_1!B165,Vendor_2!B:B, 0)),Vendor_1!B165, "")</f>
        <v/>
      </c>
    </row>
    <row r="132" spans="1:1" ht="15.75" customHeight="1" x14ac:dyDescent="0.2">
      <c r="A132" s="1" t="str">
        <f>IF(ISNUMBER(MATCH(Vendor_1!B166,Vendor_2!B:B, 0)),Vendor_1!B166, "")</f>
        <v/>
      </c>
    </row>
    <row r="133" spans="1:1" ht="15.75" customHeight="1" x14ac:dyDescent="0.2">
      <c r="A133" s="1" t="str">
        <f>IF(ISNUMBER(MATCH(Vendor_1!B167,Vendor_2!B:B, 0)),Vendor_1!B167, "")</f>
        <v/>
      </c>
    </row>
    <row r="134" spans="1:1" ht="15.75" customHeight="1" x14ac:dyDescent="0.2">
      <c r="A134" s="1" t="str">
        <f>IF(ISNUMBER(MATCH(Vendor_1!B168,Vendor_2!B:B, 0)),Vendor_1!B168, "")</f>
        <v/>
      </c>
    </row>
    <row r="135" spans="1:1" ht="15.75" customHeight="1" x14ac:dyDescent="0.2">
      <c r="A135" s="1" t="str">
        <f>IF(ISNUMBER(MATCH(Vendor_1!B169,Vendor_2!B:B, 0)),Vendor_1!B169, "")</f>
        <v/>
      </c>
    </row>
    <row r="136" spans="1:1" ht="15.75" customHeight="1" x14ac:dyDescent="0.2">
      <c r="A136" s="1" t="str">
        <f>IF(ISNUMBER(MATCH(Vendor_1!B170,Vendor_2!B:B, 0)),Vendor_1!B170, "")</f>
        <v/>
      </c>
    </row>
    <row r="137" spans="1:1" ht="15.75" customHeight="1" x14ac:dyDescent="0.2">
      <c r="A137" s="1" t="str">
        <f>IF(ISNUMBER(MATCH(Vendor_1!B171,Vendor_2!B:B, 0)),Vendor_1!B171, "")</f>
        <v/>
      </c>
    </row>
    <row r="138" spans="1:1" ht="15.75" customHeight="1" x14ac:dyDescent="0.2">
      <c r="A138" s="1" t="str">
        <f>IF(ISNUMBER(MATCH(Vendor_1!B172,Vendor_2!B:B, 0)),Vendor_1!B172, "")</f>
        <v/>
      </c>
    </row>
    <row r="139" spans="1:1" ht="15.75" customHeight="1" x14ac:dyDescent="0.2">
      <c r="A139" s="1" t="str">
        <f>IF(ISNUMBER(MATCH(Vendor_1!B173,Vendor_2!B:B, 0)),Vendor_1!B173, "")</f>
        <v/>
      </c>
    </row>
    <row r="140" spans="1:1" ht="15.75" customHeight="1" x14ac:dyDescent="0.2">
      <c r="A140" s="1" t="str">
        <f>IF(ISNUMBER(MATCH(Vendor_1!B174,Vendor_2!B:B, 0)),Vendor_1!B174, "")</f>
        <v/>
      </c>
    </row>
    <row r="141" spans="1:1" ht="15.75" customHeight="1" x14ac:dyDescent="0.2">
      <c r="A141" s="1" t="str">
        <f>IF(ISNUMBER(MATCH(Vendor_1!B175,Vendor_2!B:B, 0)),Vendor_1!B175, "")</f>
        <v/>
      </c>
    </row>
    <row r="142" spans="1:1" ht="15.75" customHeight="1" x14ac:dyDescent="0.2">
      <c r="A142" s="1" t="str">
        <f>IF(ISNUMBER(MATCH(Vendor_1!B176,Vendor_2!B:B, 0)),Vendor_1!B176, "")</f>
        <v/>
      </c>
    </row>
    <row r="143" spans="1:1" ht="15.75" customHeight="1" x14ac:dyDescent="0.2">
      <c r="A143" s="1" t="str">
        <f>IF(ISNUMBER(MATCH(Vendor_1!B177,Vendor_2!B:B, 0)),Vendor_1!B177, "")</f>
        <v/>
      </c>
    </row>
    <row r="144" spans="1:1" ht="15.75" customHeight="1" x14ac:dyDescent="0.2">
      <c r="A144" s="1" t="str">
        <f>IF(ISNUMBER(MATCH(Vendor_1!B178,Vendor_2!B:B, 0)),Vendor_1!B178, "")</f>
        <v/>
      </c>
    </row>
    <row r="145" spans="1:1" ht="15.75" customHeight="1" x14ac:dyDescent="0.2">
      <c r="A145" s="1" t="str">
        <f>IF(ISNUMBER(MATCH(Vendor_1!B179,Vendor_2!B:B, 0)),Vendor_1!B179, "")</f>
        <v/>
      </c>
    </row>
    <row r="146" spans="1:1" ht="15.75" customHeight="1" x14ac:dyDescent="0.2">
      <c r="A146" s="1" t="str">
        <f>IF(ISNUMBER(MATCH(Vendor_1!B180,Vendor_2!B:B, 0)),Vendor_1!B180, "")</f>
        <v/>
      </c>
    </row>
    <row r="147" spans="1:1" ht="15.75" customHeight="1" x14ac:dyDescent="0.2">
      <c r="A147" s="1" t="str">
        <f>IF(ISNUMBER(MATCH(Vendor_1!B181,Vendor_2!B:B, 0)),Vendor_1!B181, "")</f>
        <v/>
      </c>
    </row>
    <row r="148" spans="1:1" ht="15.75" customHeight="1" x14ac:dyDescent="0.2">
      <c r="A148" s="1" t="str">
        <f>IF(ISNUMBER(MATCH(Vendor_1!B182,Vendor_2!B:B, 0)),Vendor_1!B182, "")</f>
        <v/>
      </c>
    </row>
    <row r="149" spans="1:1" ht="15.75" customHeight="1" x14ac:dyDescent="0.2">
      <c r="A149" s="1" t="str">
        <f>IF(ISNUMBER(MATCH(Vendor_1!B183,Vendor_2!B:B, 0)),Vendor_1!B183, "")</f>
        <v/>
      </c>
    </row>
    <row r="150" spans="1:1" ht="15.75" customHeight="1" x14ac:dyDescent="0.2">
      <c r="A150" s="1" t="str">
        <f>IF(ISNUMBER(MATCH(Vendor_1!B184,Vendor_2!B:B, 0)),Vendor_1!B184, "")</f>
        <v/>
      </c>
    </row>
    <row r="151" spans="1:1" ht="15.75" customHeight="1" x14ac:dyDescent="0.2">
      <c r="A151" s="1" t="str">
        <f>IF(ISNUMBER(MATCH(Vendor_1!B185,Vendor_2!B:B, 0)),Vendor_1!B185, "")</f>
        <v/>
      </c>
    </row>
    <row r="152" spans="1:1" ht="15.75" customHeight="1" x14ac:dyDescent="0.2">
      <c r="A152" s="1" t="str">
        <f>IF(ISNUMBER(MATCH(Vendor_1!B186,Vendor_2!B:B, 0)),Vendor_1!B186, "")</f>
        <v/>
      </c>
    </row>
    <row r="153" spans="1:1" ht="15.75" customHeight="1" x14ac:dyDescent="0.2">
      <c r="A153" s="1" t="str">
        <f>IF(ISNUMBER(MATCH(Vendor_1!B187,Vendor_2!B:B, 0)),Vendor_1!B187, "")</f>
        <v/>
      </c>
    </row>
    <row r="154" spans="1:1" ht="15.75" customHeight="1" x14ac:dyDescent="0.2">
      <c r="A154" s="1" t="str">
        <f>IF(ISNUMBER(MATCH(Vendor_1!B188,Vendor_2!B:B, 0)),Vendor_1!B188, "")</f>
        <v/>
      </c>
    </row>
    <row r="155" spans="1:1" ht="15.75" customHeight="1" x14ac:dyDescent="0.2">
      <c r="A155" s="1" t="str">
        <f>IF(ISNUMBER(MATCH(Vendor_1!B189,Vendor_2!B:B, 0)),Vendor_1!B189, "")</f>
        <v/>
      </c>
    </row>
    <row r="156" spans="1:1" ht="15.75" customHeight="1" x14ac:dyDescent="0.2">
      <c r="A156" s="1" t="str">
        <f>IF(ISNUMBER(MATCH(Vendor_1!B190,Vendor_2!B:B, 0)),Vendor_1!B190, "")</f>
        <v/>
      </c>
    </row>
    <row r="157" spans="1:1" ht="15.75" customHeight="1" x14ac:dyDescent="0.2"/>
    <row r="158" spans="1:1" ht="15.75" customHeight="1" x14ac:dyDescent="0.2"/>
    <row r="159" spans="1:1" ht="15.75" customHeight="1" x14ac:dyDescent="0.2"/>
    <row r="160" spans="1:1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R522"/>
  <sheetViews>
    <sheetView tabSelected="1" zoomScale="86" workbookViewId="0">
      <selection activeCell="L34" sqref="L34"/>
    </sheetView>
  </sheetViews>
  <sheetFormatPr baseColWidth="10" defaultColWidth="14.5" defaultRowHeight="15" customHeight="1" x14ac:dyDescent="0.2"/>
  <cols>
    <col min="1" max="1" width="19.5" customWidth="1"/>
    <col min="7" max="7" width="31" customWidth="1"/>
    <col min="8" max="8" width="19" style="30" customWidth="1"/>
    <col min="9" max="9" width="17.1640625" bestFit="1" customWidth="1"/>
    <col min="11" max="11" width="10.1640625" bestFit="1" customWidth="1"/>
    <col min="12" max="12" width="17.1640625" bestFit="1" customWidth="1"/>
    <col min="17" max="17" width="14.5" style="30"/>
    <col min="18" max="18" width="17.1640625" bestFit="1" customWidth="1"/>
  </cols>
  <sheetData>
    <row r="2" spans="1:18" x14ac:dyDescent="0.2">
      <c r="A2" s="40" t="s">
        <v>169</v>
      </c>
      <c r="B2" s="41"/>
      <c r="C2" s="41"/>
      <c r="D2" s="41"/>
      <c r="E2" s="41"/>
    </row>
    <row r="4" spans="1:18" x14ac:dyDescent="0.2">
      <c r="A4" s="1" t="s">
        <v>170</v>
      </c>
      <c r="B4" s="1" t="s">
        <v>171</v>
      </c>
      <c r="C4" s="1" t="s">
        <v>172</v>
      </c>
      <c r="D4" s="1" t="s">
        <v>173</v>
      </c>
      <c r="E4" s="1" t="s">
        <v>178</v>
      </c>
      <c r="G4" s="1" t="s">
        <v>28</v>
      </c>
      <c r="I4" s="36" t="str">
        <f>G10</f>
        <v>GameStop®</v>
      </c>
    </row>
    <row r="5" spans="1:18" x14ac:dyDescent="0.2">
      <c r="A5" s="1">
        <v>1</v>
      </c>
      <c r="B5" s="1">
        <v>2</v>
      </c>
      <c r="C5" s="1">
        <v>255</v>
      </c>
      <c r="D5" s="1">
        <v>2</v>
      </c>
      <c r="E5" s="21">
        <v>40909</v>
      </c>
      <c r="G5" s="1" t="s">
        <v>29</v>
      </c>
      <c r="I5" s="36">
        <f>Q10</f>
        <v>7</v>
      </c>
    </row>
    <row r="6" spans="1:18" x14ac:dyDescent="0.2">
      <c r="A6" s="1">
        <v>2</v>
      </c>
      <c r="B6" s="1">
        <v>12</v>
      </c>
      <c r="C6" s="1">
        <v>70</v>
      </c>
      <c r="D6" s="1">
        <v>10</v>
      </c>
      <c r="E6" s="21">
        <v>40909</v>
      </c>
      <c r="G6" s="1" t="s">
        <v>30</v>
      </c>
    </row>
    <row r="7" spans="1:18" x14ac:dyDescent="0.2">
      <c r="A7" s="1">
        <v>3</v>
      </c>
      <c r="B7" s="1">
        <v>12</v>
      </c>
      <c r="C7" s="1">
        <v>270</v>
      </c>
      <c r="D7" s="1">
        <v>9</v>
      </c>
      <c r="E7" s="21">
        <v>40909</v>
      </c>
    </row>
    <row r="8" spans="1:18" x14ac:dyDescent="0.2">
      <c r="A8" s="1">
        <v>4</v>
      </c>
      <c r="B8" s="1">
        <v>13</v>
      </c>
      <c r="C8" s="1">
        <v>190</v>
      </c>
      <c r="D8" s="1">
        <v>1</v>
      </c>
      <c r="E8" s="21">
        <v>40909</v>
      </c>
    </row>
    <row r="9" spans="1:18" x14ac:dyDescent="0.2">
      <c r="A9" s="1">
        <v>5</v>
      </c>
      <c r="B9" s="1">
        <v>16</v>
      </c>
      <c r="C9" s="1">
        <v>260</v>
      </c>
      <c r="D9" s="1">
        <v>2</v>
      </c>
      <c r="E9" s="21">
        <v>40909</v>
      </c>
      <c r="G9" s="35" t="s">
        <v>4</v>
      </c>
      <c r="H9" s="31" t="s">
        <v>171</v>
      </c>
      <c r="I9" s="34" t="s">
        <v>176</v>
      </c>
      <c r="Q9" s="33" t="s">
        <v>173</v>
      </c>
      <c r="R9" s="34" t="s">
        <v>176</v>
      </c>
    </row>
    <row r="10" spans="1:18" x14ac:dyDescent="0.2">
      <c r="A10" s="1">
        <v>6</v>
      </c>
      <c r="B10" s="1">
        <v>23</v>
      </c>
      <c r="C10" s="1">
        <v>145</v>
      </c>
      <c r="D10" s="1">
        <v>6</v>
      </c>
      <c r="E10" s="21">
        <v>40909</v>
      </c>
      <c r="G10" s="24" t="str">
        <f>VLOOKUP(H10,Vendor_1!$A$2:$F$92,2,0)</f>
        <v>GameStop®</v>
      </c>
      <c r="H10" s="32">
        <v>38</v>
      </c>
      <c r="I10" s="25">
        <v>21685</v>
      </c>
      <c r="Q10" s="32">
        <v>7</v>
      </c>
      <c r="R10" s="25">
        <v>15770</v>
      </c>
    </row>
    <row r="11" spans="1:18" x14ac:dyDescent="0.2">
      <c r="A11" s="1">
        <v>7</v>
      </c>
      <c r="B11" s="1">
        <v>26</v>
      </c>
      <c r="C11" s="1">
        <v>80</v>
      </c>
      <c r="D11" s="1">
        <v>3</v>
      </c>
      <c r="E11" s="21">
        <v>40909</v>
      </c>
      <c r="G11" s="23" t="str">
        <f>VLOOKUP(H11,Vendor_1!$A$2:$F$92,2,0)</f>
        <v>Bed Bath &amp; Beyond</v>
      </c>
      <c r="H11" s="30">
        <v>12</v>
      </c>
      <c r="I11">
        <v>3505</v>
      </c>
      <c r="Q11" s="30">
        <v>9</v>
      </c>
      <c r="R11">
        <v>15380</v>
      </c>
    </row>
    <row r="12" spans="1:18" x14ac:dyDescent="0.2">
      <c r="A12" s="1">
        <v>8</v>
      </c>
      <c r="B12" s="1">
        <v>38</v>
      </c>
      <c r="C12" s="1">
        <v>95</v>
      </c>
      <c r="D12" s="1">
        <v>2</v>
      </c>
      <c r="E12" s="21">
        <v>40909</v>
      </c>
      <c r="G12" s="23" t="str">
        <f>VLOOKUP(H12,Vendor_1!$A$2:$F$92,2,0)</f>
        <v>Cold Stone Creamery</v>
      </c>
      <c r="H12" s="30">
        <v>29</v>
      </c>
      <c r="I12">
        <v>3050</v>
      </c>
      <c r="Q12" s="30">
        <v>6</v>
      </c>
      <c r="R12">
        <v>15120</v>
      </c>
    </row>
    <row r="13" spans="1:18" x14ac:dyDescent="0.2">
      <c r="A13" s="1">
        <v>9</v>
      </c>
      <c r="B13" s="1">
        <v>38</v>
      </c>
      <c r="C13" s="1">
        <v>480</v>
      </c>
      <c r="D13" s="1">
        <v>4</v>
      </c>
      <c r="E13" s="21">
        <v>40909</v>
      </c>
      <c r="G13" s="23" t="str">
        <f>VLOOKUP(H13,Vendor_1!$A$2:$F$92,2,0)</f>
        <v>Buffalo Wild Wings®</v>
      </c>
      <c r="H13" s="30">
        <v>16</v>
      </c>
      <c r="I13">
        <v>2900</v>
      </c>
      <c r="Q13" s="30">
        <v>10</v>
      </c>
      <c r="R13">
        <v>14230</v>
      </c>
    </row>
    <row r="14" spans="1:18" x14ac:dyDescent="0.2">
      <c r="A14" s="1">
        <v>10</v>
      </c>
      <c r="B14" s="1">
        <v>47</v>
      </c>
      <c r="C14" s="1">
        <v>465</v>
      </c>
      <c r="D14" s="1">
        <v>2</v>
      </c>
      <c r="E14" s="21">
        <v>40909</v>
      </c>
      <c r="G14" s="23" t="str">
        <f>VLOOKUP(H14,Vendor_1!$A$2:$F$92,2,0)</f>
        <v>Lobster Gram®</v>
      </c>
      <c r="H14" s="30">
        <v>50</v>
      </c>
      <c r="I14">
        <v>2715</v>
      </c>
      <c r="Q14" s="30">
        <v>3</v>
      </c>
      <c r="R14">
        <v>13720</v>
      </c>
    </row>
    <row r="15" spans="1:18" x14ac:dyDescent="0.2">
      <c r="A15" s="1">
        <v>11</v>
      </c>
      <c r="B15" s="1">
        <v>59</v>
      </c>
      <c r="C15" s="1">
        <v>130</v>
      </c>
      <c r="D15" s="1">
        <v>8</v>
      </c>
      <c r="E15" s="21">
        <v>40909</v>
      </c>
      <c r="G15" s="23" t="str">
        <f>VLOOKUP(H15,Vendor_1!$A$2:$F$92,2,0)</f>
        <v>Nexon Karma Koin</v>
      </c>
      <c r="H15" s="30">
        <v>57</v>
      </c>
      <c r="I15">
        <v>2615</v>
      </c>
      <c r="Q15" s="30">
        <v>2</v>
      </c>
      <c r="R15">
        <v>13545</v>
      </c>
    </row>
    <row r="16" spans="1:18" x14ac:dyDescent="0.2">
      <c r="A16" s="1">
        <v>12</v>
      </c>
      <c r="B16" s="1">
        <v>75</v>
      </c>
      <c r="C16" s="1">
        <v>255</v>
      </c>
      <c r="D16" s="1">
        <v>7</v>
      </c>
      <c r="E16" s="21">
        <v>40909</v>
      </c>
      <c r="G16" s="23" t="str">
        <f>VLOOKUP(H16,Vendor_1!$A$2:$F$92,2,0)</f>
        <v>Holland America Line</v>
      </c>
      <c r="H16" s="30">
        <v>41</v>
      </c>
      <c r="I16">
        <v>2530</v>
      </c>
      <c r="Q16" s="30">
        <v>8</v>
      </c>
      <c r="R16">
        <v>13405</v>
      </c>
    </row>
    <row r="17" spans="1:18" x14ac:dyDescent="0.2">
      <c r="A17" s="1">
        <v>13</v>
      </c>
      <c r="B17" s="1">
        <v>75</v>
      </c>
      <c r="C17" s="1">
        <v>290</v>
      </c>
      <c r="D17" s="1">
        <v>5</v>
      </c>
      <c r="E17" s="21">
        <v>40909</v>
      </c>
      <c r="G17" s="23" t="str">
        <f>VLOOKUP(H17,Vendor_1!$A$2:$F$92,2,0)</f>
        <v>Amtrak</v>
      </c>
      <c r="H17" s="30">
        <v>6</v>
      </c>
      <c r="I17">
        <v>2410</v>
      </c>
      <c r="Q17" s="30">
        <v>4</v>
      </c>
      <c r="R17">
        <v>12050</v>
      </c>
    </row>
    <row r="18" spans="1:18" x14ac:dyDescent="0.2">
      <c r="A18" s="1">
        <v>14</v>
      </c>
      <c r="B18" s="1">
        <v>86</v>
      </c>
      <c r="C18" s="1">
        <v>395</v>
      </c>
      <c r="D18" s="1">
        <v>7</v>
      </c>
      <c r="E18" s="21">
        <v>40909</v>
      </c>
      <c r="G18" s="23" t="str">
        <f>VLOOKUP(H18,Vendor_1!$A$2:$F$92,2,0)</f>
        <v>AMC Theatres</v>
      </c>
      <c r="H18" s="30">
        <v>5</v>
      </c>
      <c r="I18">
        <v>2290</v>
      </c>
      <c r="Q18" s="30">
        <v>1</v>
      </c>
      <c r="R18">
        <v>10450</v>
      </c>
    </row>
    <row r="19" spans="1:18" x14ac:dyDescent="0.2">
      <c r="A19" s="1">
        <v>15</v>
      </c>
      <c r="B19" s="1">
        <v>6</v>
      </c>
      <c r="C19" s="1">
        <v>240</v>
      </c>
      <c r="D19" s="1">
        <v>4</v>
      </c>
      <c r="E19" s="21">
        <v>40910</v>
      </c>
      <c r="G19" s="23" t="str">
        <f>VLOOKUP(H19,Vendor_1!$A$2:$F$92,2,0)</f>
        <v>Christmas Tree Shops</v>
      </c>
      <c r="H19" s="30">
        <v>31</v>
      </c>
      <c r="I19">
        <v>2250</v>
      </c>
      <c r="Q19" s="30">
        <v>5</v>
      </c>
      <c r="R19">
        <v>9860</v>
      </c>
    </row>
    <row r="20" spans="1:18" x14ac:dyDescent="0.2">
      <c r="A20" s="1">
        <v>16</v>
      </c>
      <c r="B20" s="1">
        <v>6</v>
      </c>
      <c r="C20" s="1">
        <v>385</v>
      </c>
      <c r="D20" s="1">
        <v>3</v>
      </c>
      <c r="E20" s="21">
        <v>40910</v>
      </c>
      <c r="G20" s="23" t="str">
        <f>VLOOKUP(H20,Vendor_1!$A$2:$F$92,2,0)</f>
        <v>Legal Sea Foods</v>
      </c>
      <c r="H20" s="30">
        <v>47</v>
      </c>
      <c r="I20">
        <v>2215</v>
      </c>
      <c r="Q20" s="30" t="s">
        <v>177</v>
      </c>
      <c r="R20">
        <v>133530</v>
      </c>
    </row>
    <row r="21" spans="1:18" x14ac:dyDescent="0.2">
      <c r="A21" s="1">
        <v>17</v>
      </c>
      <c r="B21" s="1">
        <v>18</v>
      </c>
      <c r="C21" s="1">
        <v>175</v>
      </c>
      <c r="D21" s="1">
        <v>2</v>
      </c>
      <c r="E21" s="21">
        <v>40910</v>
      </c>
      <c r="G21" s="23" t="str">
        <f>VLOOKUP(H21,Vendor_1!$A$2:$F$92,2,0)</f>
        <v>CBS All Access</v>
      </c>
      <c r="H21" s="30">
        <v>23</v>
      </c>
      <c r="I21">
        <v>2200</v>
      </c>
    </row>
    <row r="22" spans="1:18" x14ac:dyDescent="0.2">
      <c r="A22" s="1">
        <v>18</v>
      </c>
      <c r="B22" s="1">
        <v>32</v>
      </c>
      <c r="C22" s="1">
        <v>245</v>
      </c>
      <c r="D22" s="1">
        <v>10</v>
      </c>
      <c r="E22" s="21">
        <v>40910</v>
      </c>
      <c r="G22" s="23" t="str">
        <f>VLOOKUP(H22,Vendor_1!$A$2:$F$92,2,0)</f>
        <v>Callaway</v>
      </c>
      <c r="H22" s="30">
        <v>20</v>
      </c>
      <c r="I22">
        <v>2140</v>
      </c>
    </row>
    <row r="23" spans="1:18" x14ac:dyDescent="0.2">
      <c r="A23" s="1">
        <v>19</v>
      </c>
      <c r="B23" s="1">
        <v>38</v>
      </c>
      <c r="C23" s="1">
        <v>450</v>
      </c>
      <c r="D23" s="1">
        <v>6</v>
      </c>
      <c r="E23" s="21">
        <v>40910</v>
      </c>
      <c r="G23" s="23" t="str">
        <f>VLOOKUP(H23,Vendor_1!$A$2:$F$92,2,0)</f>
        <v>Ruby Tuesday</v>
      </c>
      <c r="H23" s="30">
        <v>75</v>
      </c>
      <c r="I23">
        <v>2080</v>
      </c>
    </row>
    <row r="24" spans="1:18" x14ac:dyDescent="0.2">
      <c r="A24" s="1">
        <v>20</v>
      </c>
      <c r="B24" s="1">
        <v>38</v>
      </c>
      <c r="C24" s="1">
        <v>425</v>
      </c>
      <c r="D24" s="1">
        <v>6</v>
      </c>
      <c r="E24" s="21">
        <v>40910</v>
      </c>
      <c r="G24" s="23" t="str">
        <f>VLOOKUP(H24,Vendor_1!$A$2:$F$92,2,0)</f>
        <v>Chipotle</v>
      </c>
      <c r="H24" s="30">
        <v>28</v>
      </c>
      <c r="I24">
        <v>2045</v>
      </c>
    </row>
    <row r="25" spans="1:18" x14ac:dyDescent="0.2">
      <c r="A25" s="1">
        <v>21</v>
      </c>
      <c r="B25" s="1">
        <v>38</v>
      </c>
      <c r="C25" s="1">
        <v>365</v>
      </c>
      <c r="D25" s="1">
        <v>5</v>
      </c>
      <c r="E25" s="21">
        <v>40910</v>
      </c>
      <c r="G25" s="23" t="str">
        <f>VLOOKUP(H25,Vendor_1!$A$2:$F$92,2,0)</f>
        <v>The Oceanaire</v>
      </c>
      <c r="H25" s="30">
        <v>60</v>
      </c>
      <c r="I25">
        <v>2015</v>
      </c>
    </row>
    <row r="26" spans="1:18" x14ac:dyDescent="0.2">
      <c r="A26" s="1">
        <v>22</v>
      </c>
      <c r="B26" s="1">
        <v>38</v>
      </c>
      <c r="C26" s="1">
        <v>250</v>
      </c>
      <c r="D26" s="1">
        <v>10</v>
      </c>
      <c r="E26" s="21">
        <v>40910</v>
      </c>
      <c r="G26" s="23" t="str">
        <f>VLOOKUP(H26,Vendor_1!$A$2:$F$92,2,0)</f>
        <v>The Children's Place</v>
      </c>
      <c r="H26" s="30">
        <v>27</v>
      </c>
      <c r="I26">
        <v>2010</v>
      </c>
    </row>
    <row r="27" spans="1:18" x14ac:dyDescent="0.2">
      <c r="A27" s="1">
        <v>23</v>
      </c>
      <c r="B27" s="1">
        <v>38</v>
      </c>
      <c r="C27" s="1">
        <v>290</v>
      </c>
      <c r="D27" s="1">
        <v>4</v>
      </c>
      <c r="E27" s="21">
        <v>40910</v>
      </c>
      <c r="G27" s="23" t="str">
        <f>VLOOKUP(H27,Vendor_1!$A$2:$F$92,2,0)</f>
        <v>Willie G's</v>
      </c>
      <c r="H27" s="30">
        <v>90</v>
      </c>
      <c r="I27">
        <v>1965</v>
      </c>
    </row>
    <row r="28" spans="1:18" x14ac:dyDescent="0.2">
      <c r="A28" s="1">
        <v>24</v>
      </c>
      <c r="B28" s="1">
        <v>38</v>
      </c>
      <c r="C28" s="1">
        <v>275</v>
      </c>
      <c r="D28" s="1">
        <v>10</v>
      </c>
      <c r="E28" s="21">
        <v>40910</v>
      </c>
      <c r="G28" s="23" t="str">
        <f>VLOOKUP(H28,Vendor_1!$A$2:$F$92,2,0)</f>
        <v>Foot Locker®</v>
      </c>
      <c r="H28" s="30">
        <v>36</v>
      </c>
      <c r="I28">
        <v>1950</v>
      </c>
    </row>
    <row r="29" spans="1:18" x14ac:dyDescent="0.2">
      <c r="A29" s="1">
        <v>25</v>
      </c>
      <c r="B29" s="1">
        <v>42</v>
      </c>
      <c r="C29" s="1">
        <v>245</v>
      </c>
      <c r="D29" s="1">
        <v>8</v>
      </c>
      <c r="E29" s="21">
        <v>40910</v>
      </c>
      <c r="G29" s="23" t="str">
        <f>VLOOKUP(H29,Vendor_1!$A$2:$F$92,2,0)</f>
        <v>Under Armour®</v>
      </c>
      <c r="H29" s="30">
        <v>85</v>
      </c>
      <c r="I29">
        <v>1935</v>
      </c>
    </row>
    <row r="30" spans="1:18" x14ac:dyDescent="0.2">
      <c r="A30" s="1">
        <v>26</v>
      </c>
      <c r="B30" s="1">
        <v>44</v>
      </c>
      <c r="C30" s="1">
        <v>10</v>
      </c>
      <c r="D30" s="1">
        <v>1</v>
      </c>
      <c r="E30" s="21">
        <v>40910</v>
      </c>
      <c r="G30" s="23" t="str">
        <f>VLOOKUP(H30,Vendor_1!$A$2:$F$92,2,0)</f>
        <v>The Cheesecake Factory</v>
      </c>
      <c r="H30" s="30">
        <v>25</v>
      </c>
      <c r="I30">
        <v>1905</v>
      </c>
    </row>
    <row r="31" spans="1:18" x14ac:dyDescent="0.2">
      <c r="A31" s="1">
        <v>27</v>
      </c>
      <c r="B31" s="1">
        <v>50</v>
      </c>
      <c r="C31" s="1">
        <v>305</v>
      </c>
      <c r="D31" s="1">
        <v>2</v>
      </c>
      <c r="E31" s="21">
        <v>40910</v>
      </c>
      <c r="G31" s="23" t="str">
        <f>VLOOKUP(H31,Vendor_1!$A$2:$F$92,2,0)</f>
        <v>Build-A-Bear Workshop®</v>
      </c>
      <c r="H31" s="30">
        <v>17</v>
      </c>
      <c r="I31">
        <v>1860</v>
      </c>
    </row>
    <row r="32" spans="1:18" x14ac:dyDescent="0.2">
      <c r="A32" s="1">
        <v>28</v>
      </c>
      <c r="B32" s="22">
        <v>50</v>
      </c>
      <c r="C32" s="22">
        <v>125</v>
      </c>
      <c r="D32" s="22">
        <v>9</v>
      </c>
      <c r="E32" s="21">
        <v>40910</v>
      </c>
      <c r="G32" s="23" t="str">
        <f>VLOOKUP(H32,Vendor_1!$A$2:$F$92,2,0)</f>
        <v>Vic &amp; Anthony's</v>
      </c>
      <c r="H32" s="30">
        <v>86</v>
      </c>
      <c r="I32">
        <v>1815</v>
      </c>
    </row>
    <row r="33" spans="1:9" x14ac:dyDescent="0.2">
      <c r="A33" s="1">
        <v>29</v>
      </c>
      <c r="B33" s="1">
        <v>54</v>
      </c>
      <c r="C33" s="1">
        <v>70</v>
      </c>
      <c r="D33" s="1">
        <v>1</v>
      </c>
      <c r="E33" s="21">
        <v>40910</v>
      </c>
      <c r="G33" s="23" t="str">
        <f>VLOOKUP(H33,Vendor_1!$A$2:$F$92,2,0)</f>
        <v>Nordstrom Rack</v>
      </c>
      <c r="H33" s="30">
        <v>59</v>
      </c>
      <c r="I33">
        <v>1785</v>
      </c>
    </row>
    <row r="34" spans="1:9" x14ac:dyDescent="0.2">
      <c r="A34" s="1">
        <v>30</v>
      </c>
      <c r="B34" s="1">
        <v>55</v>
      </c>
      <c r="C34" s="1">
        <v>350</v>
      </c>
      <c r="D34" s="1">
        <v>8</v>
      </c>
      <c r="E34" s="21">
        <v>40910</v>
      </c>
      <c r="G34" s="23" t="str">
        <f>VLOOKUP(H34,Vendor_1!$A$2:$F$92,2,0)</f>
        <v>Spa &amp; Wellness Gift Card by Spa Week</v>
      </c>
      <c r="H34" s="30">
        <v>81</v>
      </c>
      <c r="I34">
        <v>1760</v>
      </c>
    </row>
    <row r="35" spans="1:9" x14ac:dyDescent="0.2">
      <c r="A35" s="1">
        <v>31</v>
      </c>
      <c r="B35" s="1">
        <v>60</v>
      </c>
      <c r="C35" s="1">
        <v>480</v>
      </c>
      <c r="D35" s="1">
        <v>3</v>
      </c>
      <c r="E35" s="21">
        <v>40910</v>
      </c>
      <c r="G35" s="23" t="str">
        <f>VLOOKUP(H35,Vendor_1!$A$2:$F$92,2,0)</f>
        <v>Belk</v>
      </c>
      <c r="H35" s="30">
        <v>13</v>
      </c>
      <c r="I35">
        <v>1750</v>
      </c>
    </row>
    <row r="36" spans="1:9" x14ac:dyDescent="0.2">
      <c r="A36" s="1">
        <v>32</v>
      </c>
      <c r="B36" s="1">
        <v>61</v>
      </c>
      <c r="C36" s="1">
        <v>130</v>
      </c>
      <c r="D36" s="1">
        <v>6</v>
      </c>
      <c r="E36" s="21">
        <v>40910</v>
      </c>
      <c r="G36" s="23" t="str">
        <f>VLOOKUP(H36,Vendor_1!$A$2:$F$92,2,0)</f>
        <v>Royal Caribbean</v>
      </c>
      <c r="H36" s="30">
        <v>74</v>
      </c>
      <c r="I36">
        <v>1745</v>
      </c>
    </row>
    <row r="37" spans="1:9" x14ac:dyDescent="0.2">
      <c r="A37" s="1">
        <v>33</v>
      </c>
      <c r="B37" s="1">
        <v>73</v>
      </c>
      <c r="C37" s="1">
        <v>330</v>
      </c>
      <c r="D37" s="1">
        <v>1</v>
      </c>
      <c r="E37" s="21">
        <v>40910</v>
      </c>
      <c r="G37" s="23" t="str">
        <f>VLOOKUP(H37,Vendor_1!$A$2:$F$92,2,0)</f>
        <v>Kigso</v>
      </c>
      <c r="H37" s="30">
        <v>51</v>
      </c>
      <c r="I37">
        <v>1745</v>
      </c>
    </row>
    <row r="38" spans="1:9" x14ac:dyDescent="0.2">
      <c r="A38" s="1">
        <v>34</v>
      </c>
      <c r="B38" s="1">
        <v>74</v>
      </c>
      <c r="C38" s="1">
        <v>500</v>
      </c>
      <c r="D38" s="1">
        <v>8</v>
      </c>
      <c r="E38" s="21">
        <v>40910</v>
      </c>
      <c r="G38" s="23" t="str">
        <f>VLOOKUP(H38,Vendor_1!$A$2:$F$92,2,0)</f>
        <v>IMVU</v>
      </c>
      <c r="H38" s="30">
        <v>43</v>
      </c>
      <c r="I38">
        <v>1710</v>
      </c>
    </row>
    <row r="39" spans="1:9" x14ac:dyDescent="0.2">
      <c r="A39" s="1">
        <v>35</v>
      </c>
      <c r="B39" s="1">
        <v>81</v>
      </c>
      <c r="C39" s="1">
        <v>355</v>
      </c>
      <c r="D39" s="1">
        <v>8</v>
      </c>
      <c r="E39" s="21">
        <v>40910</v>
      </c>
      <c r="G39" s="23" t="str">
        <f>VLOOKUP(H39,Vendor_1!$A$2:$F$92,2,0)</f>
        <v>P.F. Chang's</v>
      </c>
      <c r="H39" s="30">
        <v>66</v>
      </c>
      <c r="I39">
        <v>1630</v>
      </c>
    </row>
    <row r="40" spans="1:9" x14ac:dyDescent="0.2">
      <c r="A40" s="1">
        <v>36</v>
      </c>
      <c r="B40" s="1">
        <v>86</v>
      </c>
      <c r="C40" s="1">
        <v>100</v>
      </c>
      <c r="D40" s="1">
        <v>6</v>
      </c>
      <c r="E40" s="21">
        <v>40910</v>
      </c>
      <c r="G40" s="23" t="str">
        <f>VLOOKUP(H40,Vendor_1!$A$2:$F$92,2,0)</f>
        <v>Chico's</v>
      </c>
      <c r="H40" s="30">
        <v>26</v>
      </c>
      <c r="I40">
        <v>1590</v>
      </c>
    </row>
    <row r="41" spans="1:9" x14ac:dyDescent="0.2">
      <c r="A41" s="1">
        <v>37</v>
      </c>
      <c r="B41" s="1">
        <v>12</v>
      </c>
      <c r="C41" s="1">
        <v>105</v>
      </c>
      <c r="D41" s="1">
        <v>7</v>
      </c>
      <c r="E41" s="21">
        <v>40911</v>
      </c>
      <c r="G41" s="23" t="str">
        <f>VLOOKUP(H41,Vendor_1!$A$2:$F$92,2,0)</f>
        <v>Olive Garden</v>
      </c>
      <c r="H41" s="30">
        <v>62</v>
      </c>
      <c r="I41">
        <v>1585</v>
      </c>
    </row>
    <row r="42" spans="1:9" x14ac:dyDescent="0.2">
      <c r="A42" s="1">
        <v>38</v>
      </c>
      <c r="B42" s="1">
        <v>13</v>
      </c>
      <c r="C42" s="1">
        <v>165</v>
      </c>
      <c r="D42" s="1">
        <v>8</v>
      </c>
      <c r="E42" s="21">
        <v>40911</v>
      </c>
      <c r="G42" s="23" t="str">
        <f>VLOOKUP(H42,Vendor_1!$A$2:$F$92,2,0)</f>
        <v>Wargaming.net World of Tanks</v>
      </c>
      <c r="H42" s="30">
        <v>88</v>
      </c>
      <c r="I42">
        <v>1520</v>
      </c>
    </row>
    <row r="43" spans="1:9" x14ac:dyDescent="0.2">
      <c r="A43" s="1">
        <v>39</v>
      </c>
      <c r="B43" s="1">
        <v>15</v>
      </c>
      <c r="C43" s="1">
        <v>145</v>
      </c>
      <c r="D43" s="1">
        <v>7</v>
      </c>
      <c r="E43" s="21">
        <v>40911</v>
      </c>
      <c r="G43" s="23" t="str">
        <f>VLOOKUP(H43,Vendor_1!$A$2:$F$92,2,0)</f>
        <v>Aéropostale</v>
      </c>
      <c r="H43" s="30">
        <v>3</v>
      </c>
      <c r="I43">
        <v>1505</v>
      </c>
    </row>
    <row r="44" spans="1:9" x14ac:dyDescent="0.2">
      <c r="A44" s="1">
        <v>40</v>
      </c>
      <c r="B44" s="1">
        <v>16</v>
      </c>
      <c r="C44" s="1">
        <v>335</v>
      </c>
      <c r="D44" s="1">
        <v>9</v>
      </c>
      <c r="E44" s="21">
        <v>40911</v>
      </c>
      <c r="G44" s="23" t="str">
        <f>VLOOKUP(H44,Vendor_1!$A$2:$F$92,2,0)</f>
        <v>DSW</v>
      </c>
      <c r="H44" s="30">
        <v>34</v>
      </c>
      <c r="I44">
        <v>1470</v>
      </c>
    </row>
    <row r="45" spans="1:9" x14ac:dyDescent="0.2">
      <c r="A45" s="1">
        <v>41</v>
      </c>
      <c r="B45" s="1">
        <v>31</v>
      </c>
      <c r="C45" s="1">
        <v>345</v>
      </c>
      <c r="D45" s="1">
        <v>5</v>
      </c>
      <c r="E45" s="21">
        <v>40911</v>
      </c>
      <c r="G45" s="23" t="str">
        <f>VLOOKUP(H45,Vendor_1!$A$2:$F$92,2,0)</f>
        <v>Bass Pro Shops®</v>
      </c>
      <c r="H45" s="30">
        <v>10</v>
      </c>
      <c r="I45">
        <v>1405</v>
      </c>
    </row>
    <row r="46" spans="1:9" x14ac:dyDescent="0.2">
      <c r="A46" s="1">
        <v>42</v>
      </c>
      <c r="B46" s="1">
        <v>32</v>
      </c>
      <c r="C46" s="1">
        <v>415</v>
      </c>
      <c r="D46" s="1">
        <v>4</v>
      </c>
      <c r="E46" s="21">
        <v>40911</v>
      </c>
      <c r="G46" s="23" t="str">
        <f>VLOOKUP(H46,Vendor_1!$A$2:$F$92,2,0)</f>
        <v>Pottery Barn®</v>
      </c>
      <c r="H46" s="30">
        <v>64</v>
      </c>
      <c r="I46">
        <v>1365</v>
      </c>
    </row>
    <row r="47" spans="1:9" x14ac:dyDescent="0.2">
      <c r="A47" s="1">
        <v>43</v>
      </c>
      <c r="B47" s="1">
        <v>38</v>
      </c>
      <c r="C47" s="1">
        <v>495</v>
      </c>
      <c r="D47" s="1">
        <v>6</v>
      </c>
      <c r="E47" s="21">
        <v>40911</v>
      </c>
      <c r="G47" s="23" t="str">
        <f>VLOOKUP(H47,Vendor_1!$A$2:$F$92,2,0)</f>
        <v>Topgolf</v>
      </c>
      <c r="H47" s="30">
        <v>84</v>
      </c>
      <c r="I47">
        <v>1350</v>
      </c>
    </row>
    <row r="48" spans="1:9" x14ac:dyDescent="0.2">
      <c r="A48" s="1">
        <v>44</v>
      </c>
      <c r="B48" s="1">
        <v>38</v>
      </c>
      <c r="C48" s="1">
        <v>240</v>
      </c>
      <c r="D48" s="1">
        <v>5</v>
      </c>
      <c r="E48" s="21">
        <v>40911</v>
      </c>
      <c r="G48" s="23" t="str">
        <f>VLOOKUP(H48,Vendor_1!$A$2:$F$92,2,0)</f>
        <v>Aerie®</v>
      </c>
      <c r="H48" s="30">
        <v>2</v>
      </c>
      <c r="I48">
        <v>1340</v>
      </c>
    </row>
    <row r="49" spans="1:9" x14ac:dyDescent="0.2">
      <c r="A49" s="1">
        <v>45</v>
      </c>
      <c r="B49" s="1">
        <v>38</v>
      </c>
      <c r="C49" s="1">
        <v>500</v>
      </c>
      <c r="D49" s="1">
        <v>10</v>
      </c>
      <c r="E49" s="21">
        <v>40911</v>
      </c>
      <c r="G49" s="23" t="str">
        <f>VLOOKUP(H49,Vendor_1!$A$2:$F$92,2,0)</f>
        <v>Grotto</v>
      </c>
      <c r="H49" s="30">
        <v>40</v>
      </c>
      <c r="I49">
        <v>1325</v>
      </c>
    </row>
    <row r="50" spans="1:9" x14ac:dyDescent="0.2">
      <c r="A50" s="1">
        <v>46</v>
      </c>
      <c r="B50" s="1">
        <v>39</v>
      </c>
      <c r="C50" s="1">
        <v>475</v>
      </c>
      <c r="D50" s="1">
        <v>10</v>
      </c>
      <c r="E50" s="21">
        <v>40911</v>
      </c>
      <c r="G50" s="23" t="str">
        <f>VLOOKUP(H50,Vendor_1!$A$2:$F$92,2,0)</f>
        <v>American Airlines</v>
      </c>
      <c r="H50" s="30">
        <v>4</v>
      </c>
      <c r="I50">
        <v>1275</v>
      </c>
    </row>
    <row r="51" spans="1:9" x14ac:dyDescent="0.2">
      <c r="A51" s="1">
        <v>47</v>
      </c>
      <c r="B51" s="1">
        <v>51</v>
      </c>
      <c r="C51" s="1">
        <v>150</v>
      </c>
      <c r="D51" s="1">
        <v>5</v>
      </c>
      <c r="E51" s="21">
        <v>40911</v>
      </c>
      <c r="G51" s="23" t="str">
        <f>VLOOKUP(H51,Vendor_1!$A$2:$F$92,2,0)</f>
        <v>Red Robin®</v>
      </c>
      <c r="H51" s="30">
        <v>72</v>
      </c>
      <c r="I51">
        <v>1265</v>
      </c>
    </row>
    <row r="52" spans="1:9" x14ac:dyDescent="0.2">
      <c r="A52" s="1">
        <v>48</v>
      </c>
      <c r="B52" s="1">
        <v>75</v>
      </c>
      <c r="C52" s="1">
        <v>480</v>
      </c>
      <c r="D52" s="1">
        <v>1</v>
      </c>
      <c r="E52" s="21">
        <v>40911</v>
      </c>
      <c r="G52" s="23" t="str">
        <f>VLOOKUP(H52,Vendor_1!$A$2:$F$92,2,0)</f>
        <v>Darden Restaurants</v>
      </c>
      <c r="H52" s="30">
        <v>32</v>
      </c>
      <c r="I52">
        <v>1250</v>
      </c>
    </row>
    <row r="53" spans="1:9" x14ac:dyDescent="0.2">
      <c r="A53" s="1">
        <v>49</v>
      </c>
      <c r="B53" s="1">
        <v>5</v>
      </c>
      <c r="C53" s="1">
        <v>190</v>
      </c>
      <c r="D53" s="1">
        <v>9</v>
      </c>
      <c r="E53" s="21">
        <v>40912</v>
      </c>
      <c r="G53" s="23" t="str">
        <f>VLOOKUP(H53,Vendor_1!$A$2:$F$92,2,0)</f>
        <v>Bill's Bar &amp; Burger</v>
      </c>
      <c r="H53" s="30">
        <v>14</v>
      </c>
      <c r="I53">
        <v>1245</v>
      </c>
    </row>
    <row r="54" spans="1:9" x14ac:dyDescent="0.2">
      <c r="A54" s="1">
        <v>50</v>
      </c>
      <c r="B54" s="1">
        <v>10</v>
      </c>
      <c r="C54" s="1">
        <v>465</v>
      </c>
      <c r="D54" s="1">
        <v>8</v>
      </c>
      <c r="E54" s="21">
        <v>40912</v>
      </c>
      <c r="G54" s="23" t="str">
        <f>VLOOKUP(H54,Vendor_1!$A$2:$F$92,2,0)</f>
        <v>GolfThere – TeeThere</v>
      </c>
      <c r="H54" s="30">
        <v>39</v>
      </c>
      <c r="I54">
        <v>1215</v>
      </c>
    </row>
    <row r="55" spans="1:9" x14ac:dyDescent="0.2">
      <c r="A55" s="1">
        <v>51</v>
      </c>
      <c r="B55" s="1">
        <v>12</v>
      </c>
      <c r="C55" s="1">
        <v>455</v>
      </c>
      <c r="D55" s="1">
        <v>9</v>
      </c>
      <c r="E55" s="21">
        <v>40912</v>
      </c>
      <c r="G55" s="23" t="str">
        <f>VLOOKUP(H55,Vendor_1!$A$2:$F$92,2,0)</f>
        <v>CanvasPop</v>
      </c>
      <c r="H55" s="30">
        <v>21</v>
      </c>
      <c r="I55">
        <v>1210</v>
      </c>
    </row>
    <row r="56" spans="1:9" x14ac:dyDescent="0.2">
      <c r="A56" s="1">
        <v>52</v>
      </c>
      <c r="B56" s="1">
        <v>15</v>
      </c>
      <c r="C56" s="1">
        <v>395</v>
      </c>
      <c r="D56" s="1">
        <v>10</v>
      </c>
      <c r="E56" s="21">
        <v>40912</v>
      </c>
      <c r="G56" s="23" t="str">
        <f>VLOOKUP(H56,Vendor_1!$A$2:$F$92,2,0)</f>
        <v>Dunkin' Donuts</v>
      </c>
      <c r="H56" s="30">
        <v>33</v>
      </c>
      <c r="I56">
        <v>1200</v>
      </c>
    </row>
    <row r="57" spans="1:9" x14ac:dyDescent="0.2">
      <c r="A57" s="1">
        <v>53</v>
      </c>
      <c r="B57" s="1">
        <v>17</v>
      </c>
      <c r="C57" s="1">
        <v>460</v>
      </c>
      <c r="D57" s="1">
        <v>4</v>
      </c>
      <c r="E57" s="21">
        <v>40912</v>
      </c>
      <c r="G57" s="23" t="str">
        <f>VLOOKUP(H57,Vendor_1!$A$2:$F$92,2,0)</f>
        <v>Fairmont Hotels &amp; Resorts</v>
      </c>
      <c r="H57" s="30">
        <v>35</v>
      </c>
      <c r="I57">
        <v>1155</v>
      </c>
    </row>
    <row r="58" spans="1:9" x14ac:dyDescent="0.2">
      <c r="A58" s="1">
        <v>54</v>
      </c>
      <c r="B58" s="1">
        <v>20</v>
      </c>
      <c r="C58" s="1">
        <v>365</v>
      </c>
      <c r="D58" s="1">
        <v>9</v>
      </c>
      <c r="E58" s="21">
        <v>40912</v>
      </c>
      <c r="G58" s="23" t="str">
        <f>VLOOKUP(H58,Vendor_1!$A$2:$F$92,2,0)</f>
        <v>Maggiano's Little Italy®</v>
      </c>
      <c r="H58" s="30">
        <v>52</v>
      </c>
      <c r="I58">
        <v>1125</v>
      </c>
    </row>
    <row r="59" spans="1:9" x14ac:dyDescent="0.2">
      <c r="A59" s="1">
        <v>55</v>
      </c>
      <c r="B59" s="1">
        <v>26</v>
      </c>
      <c r="C59" s="1">
        <v>50</v>
      </c>
      <c r="D59" s="1">
        <v>5</v>
      </c>
      <c r="E59" s="21">
        <v>40912</v>
      </c>
      <c r="G59" s="23" t="str">
        <f>VLOOKUP(H59,Vendor_1!$A$2:$F$92,2,0)</f>
        <v>McCormick &amp; Schmick's</v>
      </c>
      <c r="H59" s="30">
        <v>53</v>
      </c>
      <c r="I59">
        <v>1075</v>
      </c>
    </row>
    <row r="60" spans="1:9" x14ac:dyDescent="0.2">
      <c r="A60" s="1">
        <v>56</v>
      </c>
      <c r="B60" s="1">
        <v>26</v>
      </c>
      <c r="C60" s="1">
        <v>140</v>
      </c>
      <c r="D60" s="1">
        <v>8</v>
      </c>
      <c r="E60" s="21">
        <v>40912</v>
      </c>
      <c r="G60" s="23" t="str">
        <f>VLOOKUP(H60,Vendor_1!$A$2:$F$92,2,0)</f>
        <v>Burger King</v>
      </c>
      <c r="H60" s="30">
        <v>18</v>
      </c>
      <c r="I60">
        <v>1005</v>
      </c>
    </row>
    <row r="61" spans="1:9" x14ac:dyDescent="0.2">
      <c r="A61" s="1">
        <v>57</v>
      </c>
      <c r="B61" s="1">
        <v>28</v>
      </c>
      <c r="C61" s="1">
        <v>50</v>
      </c>
      <c r="D61" s="1">
        <v>9</v>
      </c>
      <c r="E61" s="21">
        <v>40912</v>
      </c>
      <c r="G61" s="23" t="str">
        <f>VLOOKUP(H61,Vendor_1!$A$2:$F$92,2,0)</f>
        <v>Hotels.com®</v>
      </c>
      <c r="H61" s="30">
        <v>42</v>
      </c>
      <c r="I61">
        <v>995</v>
      </c>
    </row>
    <row r="62" spans="1:9" x14ac:dyDescent="0.2">
      <c r="A62" s="1">
        <v>58</v>
      </c>
      <c r="B62" s="1">
        <v>36</v>
      </c>
      <c r="C62" s="1">
        <v>320</v>
      </c>
      <c r="D62" s="1">
        <v>9</v>
      </c>
      <c r="E62" s="21">
        <v>40912</v>
      </c>
      <c r="G62" s="23" t="str">
        <f>VLOOKUP(H62,Vendor_1!$A$2:$F$92,2,0)</f>
        <v>Bath &amp; Body Works</v>
      </c>
      <c r="H62" s="30">
        <v>11</v>
      </c>
      <c r="I62">
        <v>975</v>
      </c>
    </row>
    <row r="63" spans="1:9" x14ac:dyDescent="0.2">
      <c r="A63" s="1">
        <v>59</v>
      </c>
      <c r="B63" s="1">
        <v>37</v>
      </c>
      <c r="C63" s="1">
        <v>255</v>
      </c>
      <c r="D63" s="1">
        <v>3</v>
      </c>
      <c r="E63" s="21">
        <v>40912</v>
      </c>
      <c r="G63" s="23" t="str">
        <f>VLOOKUP(H63,Vendor_1!$A$2:$F$92,2,0)</f>
        <v>Macy's</v>
      </c>
      <c r="H63" s="30">
        <v>54</v>
      </c>
      <c r="I63">
        <v>955</v>
      </c>
    </row>
    <row r="64" spans="1:9" x14ac:dyDescent="0.2">
      <c r="A64" s="1">
        <v>60</v>
      </c>
      <c r="B64" s="1">
        <v>38</v>
      </c>
      <c r="C64" s="1">
        <v>500</v>
      </c>
      <c r="D64" s="1">
        <v>5</v>
      </c>
      <c r="E64" s="21">
        <v>40912</v>
      </c>
      <c r="G64" s="23" t="str">
        <f>VLOOKUP(H64,Vendor_1!$A$2:$F$92,2,0)</f>
        <v>Boston Market</v>
      </c>
      <c r="H64" s="30">
        <v>15</v>
      </c>
      <c r="I64">
        <v>915</v>
      </c>
    </row>
    <row r="65" spans="1:9" x14ac:dyDescent="0.2">
      <c r="A65" s="1">
        <v>61</v>
      </c>
      <c r="B65" s="1">
        <v>42</v>
      </c>
      <c r="C65" s="1">
        <v>80</v>
      </c>
      <c r="D65" s="1">
        <v>10</v>
      </c>
      <c r="E65" s="21">
        <v>40912</v>
      </c>
      <c r="G65" s="23" t="str">
        <f>VLOOKUP(H65,Vendor_1!$A$2:$F$92,2,0)</f>
        <v>Fragrancenet.com</v>
      </c>
      <c r="H65" s="30">
        <v>37</v>
      </c>
      <c r="I65">
        <v>905</v>
      </c>
    </row>
    <row r="66" spans="1:9" x14ac:dyDescent="0.2">
      <c r="A66" s="1">
        <v>62</v>
      </c>
      <c r="B66" s="1">
        <v>58</v>
      </c>
      <c r="C66" s="1">
        <v>180</v>
      </c>
      <c r="D66" s="1">
        <v>7</v>
      </c>
      <c r="E66" s="21">
        <v>40912</v>
      </c>
      <c r="G66" s="23" t="str">
        <f>VLOOKUP(H66,Vendor_1!$A$2:$F$92,2,0)</f>
        <v>Raffles Hotels &amp; Resorts</v>
      </c>
      <c r="H66" s="30">
        <v>73</v>
      </c>
      <c r="I66">
        <v>870</v>
      </c>
    </row>
    <row r="67" spans="1:9" x14ac:dyDescent="0.2">
      <c r="A67" s="1">
        <v>63</v>
      </c>
      <c r="B67" s="1">
        <v>88</v>
      </c>
      <c r="C67" s="1">
        <v>385</v>
      </c>
      <c r="D67" s="1">
        <v>3</v>
      </c>
      <c r="E67" s="21">
        <v>40912</v>
      </c>
      <c r="G67" s="23" t="str">
        <f>VLOOKUP(H67,Vendor_1!$A$2:$F$92,2,0)</f>
        <v>1-800-PetSupplies</v>
      </c>
      <c r="H67" s="30">
        <v>1</v>
      </c>
      <c r="I67">
        <v>865</v>
      </c>
    </row>
    <row r="68" spans="1:9" x14ac:dyDescent="0.2">
      <c r="A68" s="1">
        <v>64</v>
      </c>
      <c r="B68" s="1">
        <v>5</v>
      </c>
      <c r="C68" s="1">
        <v>375</v>
      </c>
      <c r="D68" s="1">
        <v>9</v>
      </c>
      <c r="E68" s="21">
        <v>40913</v>
      </c>
      <c r="G68" s="23" t="str">
        <f>VLOOKUP(H68,Vendor_1!$A$2:$F$92,2,0)</f>
        <v>Live Event Card</v>
      </c>
      <c r="H68" s="30">
        <v>49</v>
      </c>
      <c r="I68">
        <v>820</v>
      </c>
    </row>
    <row r="69" spans="1:9" x14ac:dyDescent="0.2">
      <c r="A69" s="1">
        <v>65</v>
      </c>
      <c r="B69" s="1">
        <v>14</v>
      </c>
      <c r="C69" s="1">
        <v>485</v>
      </c>
      <c r="D69" s="1">
        <v>8</v>
      </c>
      <c r="E69" s="21">
        <v>40913</v>
      </c>
      <c r="G69" s="23" t="str">
        <f>VLOOKUP(H69,Vendor_1!$A$2:$F$92,2,0)</f>
        <v>NASCAR.com</v>
      </c>
      <c r="H69" s="30">
        <v>55</v>
      </c>
      <c r="I69">
        <v>820</v>
      </c>
    </row>
    <row r="70" spans="1:9" x14ac:dyDescent="0.2">
      <c r="A70" s="1">
        <v>66</v>
      </c>
      <c r="B70" s="1">
        <v>29</v>
      </c>
      <c r="C70" s="1">
        <v>310</v>
      </c>
      <c r="D70" s="1">
        <v>3</v>
      </c>
      <c r="E70" s="21">
        <v>40913</v>
      </c>
      <c r="G70" s="23" t="str">
        <f>VLOOKUP(H70,Vendor_1!$A$2:$F$92,2,0)</f>
        <v>Crate &amp; Barrel</v>
      </c>
      <c r="H70" s="30">
        <v>30</v>
      </c>
      <c r="I70">
        <v>790</v>
      </c>
    </row>
    <row r="71" spans="1:9" x14ac:dyDescent="0.2">
      <c r="A71" s="1">
        <v>67</v>
      </c>
      <c r="B71" s="1">
        <v>30</v>
      </c>
      <c r="C71" s="1">
        <v>30</v>
      </c>
      <c r="D71" s="1">
        <v>10</v>
      </c>
      <c r="E71" s="21">
        <v>40913</v>
      </c>
      <c r="G71" s="23" t="str">
        <f>VLOOKUP(H71,Vendor_1!$A$2:$F$92,2,0)</f>
        <v>Steak 'n Shake</v>
      </c>
      <c r="H71" s="30">
        <v>82</v>
      </c>
      <c r="I71">
        <v>780</v>
      </c>
    </row>
    <row r="72" spans="1:9" x14ac:dyDescent="0.2">
      <c r="A72" s="1">
        <v>68</v>
      </c>
      <c r="B72" s="1">
        <v>32</v>
      </c>
      <c r="C72" s="1">
        <v>385</v>
      </c>
      <c r="D72" s="1">
        <v>6</v>
      </c>
      <c r="E72" s="21">
        <v>40913</v>
      </c>
      <c r="G72" s="23" t="str">
        <f>VLOOKUP(H72,Vendor_1!$A$2:$F$92,2,0)</f>
        <v>Champs Sports</v>
      </c>
      <c r="H72" s="30">
        <v>24</v>
      </c>
      <c r="I72">
        <v>775</v>
      </c>
    </row>
    <row r="73" spans="1:9" x14ac:dyDescent="0.2">
      <c r="A73" s="1">
        <v>69</v>
      </c>
      <c r="B73" s="1">
        <v>38</v>
      </c>
      <c r="C73" s="1">
        <v>450</v>
      </c>
      <c r="D73" s="1">
        <v>9</v>
      </c>
      <c r="E73" s="21">
        <v>40913</v>
      </c>
      <c r="G73" s="23" t="str">
        <f>VLOOKUP(H73,Vendor_1!$A$2:$F$92,2,0)</f>
        <v>Hooters</v>
      </c>
      <c r="H73" s="30">
        <v>44</v>
      </c>
      <c r="I73">
        <v>765</v>
      </c>
    </row>
    <row r="74" spans="1:9" x14ac:dyDescent="0.2">
      <c r="A74" s="1">
        <v>70</v>
      </c>
      <c r="B74" s="1">
        <v>38</v>
      </c>
      <c r="C74" s="1">
        <v>435</v>
      </c>
      <c r="D74" s="1">
        <v>10</v>
      </c>
      <c r="E74" s="21">
        <v>40913</v>
      </c>
      <c r="G74" s="23" t="str">
        <f>VLOOKUP(H74,Vendor_1!$A$2:$F$92,2,0)</f>
        <v>Bahama Breeze®</v>
      </c>
      <c r="H74" s="30">
        <v>8</v>
      </c>
      <c r="I74">
        <v>760</v>
      </c>
    </row>
    <row r="75" spans="1:9" x14ac:dyDescent="0.2">
      <c r="A75" s="1">
        <v>71</v>
      </c>
      <c r="B75" s="1">
        <v>38</v>
      </c>
      <c r="C75" s="1">
        <v>295</v>
      </c>
      <c r="D75" s="1">
        <v>8</v>
      </c>
      <c r="E75" s="21">
        <v>40913</v>
      </c>
      <c r="G75" s="23" t="str">
        <f>VLOOKUP(H75,Vendor_1!$A$2:$F$92,2,0)</f>
        <v>Applebee's</v>
      </c>
      <c r="H75" s="30">
        <v>7</v>
      </c>
      <c r="I75">
        <v>740</v>
      </c>
    </row>
    <row r="76" spans="1:9" x14ac:dyDescent="0.2">
      <c r="A76" s="1">
        <v>72</v>
      </c>
      <c r="B76" s="1">
        <v>40</v>
      </c>
      <c r="C76" s="1">
        <v>155</v>
      </c>
      <c r="D76" s="1">
        <v>8</v>
      </c>
      <c r="E76" s="21">
        <v>40913</v>
      </c>
      <c r="G76" s="23" t="str">
        <f>VLOOKUP(H76,Vendor_1!$A$2:$F$92,2,0)</f>
        <v>Jiffy Lube®</v>
      </c>
      <c r="H76" s="30">
        <v>45</v>
      </c>
      <c r="I76">
        <v>715</v>
      </c>
    </row>
    <row r="77" spans="1:9" x14ac:dyDescent="0.2">
      <c r="A77" s="1">
        <v>73</v>
      </c>
      <c r="B77" s="1">
        <v>50</v>
      </c>
      <c r="C77" s="1">
        <v>205</v>
      </c>
      <c r="D77" s="1">
        <v>4</v>
      </c>
      <c r="E77" s="21">
        <v>40913</v>
      </c>
      <c r="G77" s="23" t="str">
        <f>VLOOKUP(H77,Vendor_1!$A$2:$F$92,2,0)</f>
        <v>The Popcorn Factory</v>
      </c>
      <c r="H77" s="30">
        <v>68</v>
      </c>
      <c r="I77">
        <v>715</v>
      </c>
    </row>
    <row r="78" spans="1:9" x14ac:dyDescent="0.2">
      <c r="A78" s="1">
        <v>74</v>
      </c>
      <c r="B78" s="1">
        <v>56</v>
      </c>
      <c r="C78" s="1">
        <v>340</v>
      </c>
      <c r="D78" s="1">
        <v>6</v>
      </c>
      <c r="E78" s="21">
        <v>40913</v>
      </c>
      <c r="G78" s="23" t="str">
        <f>VLOOKUP(H78,Vendor_1!$A$2:$F$92,2,0)</f>
        <v>Princess Cruises</v>
      </c>
      <c r="H78" s="30">
        <v>69</v>
      </c>
      <c r="I78">
        <v>700</v>
      </c>
    </row>
    <row r="79" spans="1:9" x14ac:dyDescent="0.2">
      <c r="A79" s="1">
        <v>75</v>
      </c>
      <c r="B79" s="1">
        <v>73</v>
      </c>
      <c r="C79" s="1">
        <v>210</v>
      </c>
      <c r="D79" s="1">
        <v>2</v>
      </c>
      <c r="E79" s="21">
        <v>40913</v>
      </c>
      <c r="G79" s="23" t="str">
        <f>VLOOKUP(H79,Vendor_1!$A$2:$F$92,2,0)</f>
        <v>Shutterfly</v>
      </c>
      <c r="H79" s="30">
        <v>78</v>
      </c>
      <c r="I79">
        <v>700</v>
      </c>
    </row>
    <row r="80" spans="1:9" x14ac:dyDescent="0.2">
      <c r="A80" s="1">
        <v>76</v>
      </c>
      <c r="B80" s="1">
        <v>82</v>
      </c>
      <c r="C80" s="1">
        <v>90</v>
      </c>
      <c r="D80" s="1">
        <v>2</v>
      </c>
      <c r="E80" s="21">
        <v>40913</v>
      </c>
      <c r="G80" s="23" t="str">
        <f>VLOOKUP(H80,Vendor_1!$A$2:$F$92,2,0)</f>
        <v>Krispy Kreme® Doughnut Corporation</v>
      </c>
      <c r="H80" s="30">
        <v>46</v>
      </c>
      <c r="I80">
        <v>670</v>
      </c>
    </row>
    <row r="81" spans="1:9" x14ac:dyDescent="0.2">
      <c r="A81" s="1">
        <v>77</v>
      </c>
      <c r="B81" s="1">
        <v>5</v>
      </c>
      <c r="C81" s="1">
        <v>460</v>
      </c>
      <c r="D81" s="1">
        <v>3</v>
      </c>
      <c r="E81" s="21">
        <v>40914</v>
      </c>
      <c r="G81" s="23" t="str">
        <f>VLOOKUP(H81,Vendor_1!$A$2:$F$92,2,0)</f>
        <v>Sierra Trading Post</v>
      </c>
      <c r="H81" s="30">
        <v>80</v>
      </c>
      <c r="I81">
        <v>660</v>
      </c>
    </row>
    <row r="82" spans="1:9" x14ac:dyDescent="0.2">
      <c r="A82" s="1">
        <v>78</v>
      </c>
      <c r="B82" s="1">
        <v>15</v>
      </c>
      <c r="C82" s="1">
        <v>125</v>
      </c>
      <c r="D82" s="1">
        <v>5</v>
      </c>
      <c r="E82" s="21">
        <v>40914</v>
      </c>
      <c r="G82" s="23" t="str">
        <f>VLOOKUP(H82,Vendor_1!$A$2:$F$92,2,0)</f>
        <v>Skip Hop</v>
      </c>
      <c r="H82" s="30">
        <v>79</v>
      </c>
      <c r="I82">
        <v>605</v>
      </c>
    </row>
    <row r="83" spans="1:9" x14ac:dyDescent="0.2">
      <c r="A83" s="1">
        <v>79</v>
      </c>
      <c r="B83" s="1">
        <v>16</v>
      </c>
      <c r="C83" s="1">
        <v>320</v>
      </c>
      <c r="D83" s="1">
        <v>4</v>
      </c>
      <c r="E83" s="21">
        <v>40914</v>
      </c>
      <c r="G83" s="23" t="str">
        <f>VLOOKUP(H83,Vendor_1!$A$2:$F$92,2,0)</f>
        <v>On The Border Mexican Grill &amp; Cantina</v>
      </c>
      <c r="H83" s="30">
        <v>63</v>
      </c>
      <c r="I83">
        <v>590</v>
      </c>
    </row>
    <row r="84" spans="1:9" x14ac:dyDescent="0.2">
      <c r="A84" s="1">
        <v>80</v>
      </c>
      <c r="B84" s="1">
        <v>20</v>
      </c>
      <c r="C84" s="1">
        <v>270</v>
      </c>
      <c r="D84" s="1">
        <v>9</v>
      </c>
      <c r="E84" s="21">
        <v>40914</v>
      </c>
      <c r="G84" s="23" t="str">
        <f>VLOOKUP(H84,Vendor_1!$A$2:$F$92,2,0)</f>
        <v>Cadillac Bar</v>
      </c>
      <c r="H84" s="30">
        <v>19</v>
      </c>
      <c r="I84">
        <v>565</v>
      </c>
    </row>
    <row r="85" spans="1:9" x14ac:dyDescent="0.2">
      <c r="A85" s="1">
        <v>81</v>
      </c>
      <c r="B85" s="1">
        <v>25</v>
      </c>
      <c r="C85" s="1">
        <v>465</v>
      </c>
      <c r="D85" s="1">
        <v>9</v>
      </c>
      <c r="E85" s="21">
        <v>40914</v>
      </c>
      <c r="G85" s="23" t="str">
        <f>VLOOKUP(H85,Vendor_1!$A$2:$F$92,2,0)</f>
        <v>Old Navy</v>
      </c>
      <c r="H85" s="30">
        <v>61</v>
      </c>
      <c r="I85">
        <v>535</v>
      </c>
    </row>
    <row r="86" spans="1:9" x14ac:dyDescent="0.2">
      <c r="A86" s="1">
        <v>82</v>
      </c>
      <c r="B86" s="1">
        <v>27</v>
      </c>
      <c r="C86" s="1">
        <v>480</v>
      </c>
      <c r="D86" s="1">
        <v>2</v>
      </c>
      <c r="E86" s="21">
        <v>40914</v>
      </c>
      <c r="G86" s="23" t="str">
        <f>VLOOKUP(H86,Vendor_1!$A$2:$F$92,2,0)</f>
        <v>Wayfair</v>
      </c>
      <c r="H86" s="30">
        <v>87</v>
      </c>
      <c r="I86">
        <v>460</v>
      </c>
    </row>
    <row r="87" spans="1:9" x14ac:dyDescent="0.2">
      <c r="A87" s="1">
        <v>83</v>
      </c>
      <c r="B87" s="1">
        <v>33</v>
      </c>
      <c r="C87" s="1">
        <v>45</v>
      </c>
      <c r="D87" s="1">
        <v>2</v>
      </c>
      <c r="E87" s="21">
        <v>40914</v>
      </c>
      <c r="G87" s="23" t="str">
        <f>VLOOKUP(H87,Vendor_1!$A$2:$F$92,2,0)</f>
        <v>KingsIsle Pirate101</v>
      </c>
      <c r="H87" s="30">
        <v>67</v>
      </c>
      <c r="I87">
        <v>410</v>
      </c>
    </row>
    <row r="88" spans="1:9" x14ac:dyDescent="0.2">
      <c r="A88" s="1">
        <v>84</v>
      </c>
      <c r="B88" s="1">
        <v>38</v>
      </c>
      <c r="C88" s="1">
        <v>75</v>
      </c>
      <c r="D88" s="1">
        <v>8</v>
      </c>
      <c r="E88" s="21">
        <v>40914</v>
      </c>
      <c r="G88" s="23" t="str">
        <f>VLOOKUP(H88,Vendor_1!$A$2:$F$92,2,0)</f>
        <v>Nautica</v>
      </c>
      <c r="H88" s="30">
        <v>58</v>
      </c>
      <c r="I88">
        <v>370</v>
      </c>
    </row>
    <row r="89" spans="1:9" x14ac:dyDescent="0.2">
      <c r="A89" s="1">
        <v>85</v>
      </c>
      <c r="B89" s="1">
        <v>38</v>
      </c>
      <c r="C89" s="1">
        <v>90</v>
      </c>
      <c r="D89" s="1">
        <v>4</v>
      </c>
      <c r="E89" s="21">
        <v>40914</v>
      </c>
      <c r="G89" s="23" t="str">
        <f>VLOOKUP(H89,Vendor_1!$A$2:$F$92,2,0)</f>
        <v>NetDragon Universal</v>
      </c>
      <c r="H89" s="30">
        <v>56</v>
      </c>
      <c r="I89">
        <v>340</v>
      </c>
    </row>
    <row r="90" spans="1:9" x14ac:dyDescent="0.2">
      <c r="A90" s="1">
        <v>86</v>
      </c>
      <c r="B90" s="1">
        <v>46</v>
      </c>
      <c r="C90" s="1">
        <v>395</v>
      </c>
      <c r="D90" s="1">
        <v>6</v>
      </c>
      <c r="E90" s="21">
        <v>40914</v>
      </c>
      <c r="G90" s="23" t="str">
        <f>VLOOKUP(H90,Vendor_1!$A$2:$F$92,2,0)</f>
        <v>White House Black Market</v>
      </c>
      <c r="H90" s="30">
        <v>89</v>
      </c>
      <c r="I90">
        <v>320</v>
      </c>
    </row>
    <row r="91" spans="1:9" x14ac:dyDescent="0.2">
      <c r="A91" s="1">
        <v>87</v>
      </c>
      <c r="B91" s="1">
        <v>57</v>
      </c>
      <c r="C91" s="1">
        <v>460</v>
      </c>
      <c r="D91" s="1">
        <v>9</v>
      </c>
      <c r="E91" s="21">
        <v>40914</v>
      </c>
      <c r="G91" s="23" t="str">
        <f>VLOOKUP(H91,Vendor_1!$A$2:$F$92,2,0)</f>
        <v>Apple</v>
      </c>
      <c r="H91" s="30">
        <v>9</v>
      </c>
      <c r="I91">
        <v>285</v>
      </c>
    </row>
    <row r="92" spans="1:9" x14ac:dyDescent="0.2">
      <c r="A92" s="1">
        <v>88</v>
      </c>
      <c r="B92" s="1">
        <v>63</v>
      </c>
      <c r="C92" s="1">
        <v>245</v>
      </c>
      <c r="D92" s="1">
        <v>9</v>
      </c>
      <c r="E92" s="21">
        <v>40914</v>
      </c>
      <c r="G92" s="23" t="str">
        <f>VLOOKUP(H92,Vendor_1!$A$2:$F$92,2,0)</f>
        <v>Carrabba's Italian Grill</v>
      </c>
      <c r="H92" s="30">
        <v>22</v>
      </c>
      <c r="I92">
        <v>210</v>
      </c>
    </row>
    <row r="93" spans="1:9" x14ac:dyDescent="0.2">
      <c r="A93" s="1">
        <v>89</v>
      </c>
      <c r="B93" s="1">
        <v>64</v>
      </c>
      <c r="C93" s="1">
        <v>255</v>
      </c>
      <c r="D93" s="1">
        <v>7</v>
      </c>
      <c r="E93" s="21">
        <v>40914</v>
      </c>
      <c r="G93" s="23" t="str">
        <f>VLOOKUP(H93,Vendor_1!$A$2:$F$92,2,0)</f>
        <v>Lids</v>
      </c>
      <c r="H93" s="30">
        <v>48</v>
      </c>
      <c r="I93">
        <v>175</v>
      </c>
    </row>
    <row r="94" spans="1:9" x14ac:dyDescent="0.2">
      <c r="A94" s="1">
        <v>90</v>
      </c>
      <c r="B94" s="1">
        <v>89</v>
      </c>
      <c r="C94" s="1">
        <v>320</v>
      </c>
      <c r="D94" s="1">
        <v>2</v>
      </c>
      <c r="E94" s="21">
        <v>40914</v>
      </c>
      <c r="G94" s="23" t="str">
        <f>VLOOKUP(H94,Vendor_1!$A$2:$F$92,2,0)</f>
        <v>P.C. Richard &amp; Son</v>
      </c>
      <c r="H94" s="30">
        <v>65</v>
      </c>
      <c r="I94">
        <v>50</v>
      </c>
    </row>
    <row r="95" spans="1:9" x14ac:dyDescent="0.2">
      <c r="A95" s="1">
        <v>91</v>
      </c>
      <c r="B95" s="1">
        <v>90</v>
      </c>
      <c r="C95" s="1">
        <v>330</v>
      </c>
      <c r="D95" s="1">
        <v>8</v>
      </c>
      <c r="E95" s="21">
        <v>40914</v>
      </c>
      <c r="G95" s="23" t="str">
        <f>VLOOKUP(H95,Vendor_1!$A$2:$F$92,2,0)</f>
        <v>San Luis Resort</v>
      </c>
      <c r="H95" s="30">
        <v>77</v>
      </c>
      <c r="I95">
        <v>40</v>
      </c>
    </row>
    <row r="96" spans="1:9" x14ac:dyDescent="0.2">
      <c r="A96" s="1">
        <v>92</v>
      </c>
      <c r="B96" s="1">
        <v>90</v>
      </c>
      <c r="C96" s="1">
        <v>440</v>
      </c>
      <c r="D96" s="1">
        <v>6</v>
      </c>
      <c r="E96" s="21">
        <v>40914</v>
      </c>
      <c r="H96" s="30" t="s">
        <v>177</v>
      </c>
      <c r="I96">
        <v>133530</v>
      </c>
    </row>
    <row r="97" spans="1:5" x14ac:dyDescent="0.2">
      <c r="A97" s="1">
        <v>93</v>
      </c>
      <c r="B97" s="1">
        <v>20</v>
      </c>
      <c r="C97" s="1">
        <v>305</v>
      </c>
      <c r="D97" s="1">
        <v>6</v>
      </c>
      <c r="E97" s="21">
        <v>40915</v>
      </c>
    </row>
    <row r="98" spans="1:5" x14ac:dyDescent="0.2">
      <c r="A98" s="1">
        <v>94</v>
      </c>
      <c r="B98" s="1">
        <v>29</v>
      </c>
      <c r="C98" s="1">
        <v>140</v>
      </c>
      <c r="D98" s="1">
        <v>2</v>
      </c>
      <c r="E98" s="21">
        <v>40915</v>
      </c>
    </row>
    <row r="99" spans="1:5" x14ac:dyDescent="0.2">
      <c r="A99" s="1">
        <v>95</v>
      </c>
      <c r="B99" s="1">
        <v>30</v>
      </c>
      <c r="C99" s="1">
        <v>120</v>
      </c>
      <c r="D99" s="1">
        <v>5</v>
      </c>
      <c r="E99" s="21">
        <v>40915</v>
      </c>
    </row>
    <row r="100" spans="1:5" x14ac:dyDescent="0.2">
      <c r="A100" s="1">
        <v>96</v>
      </c>
      <c r="B100" s="1">
        <v>32</v>
      </c>
      <c r="C100" s="1">
        <v>120</v>
      </c>
      <c r="D100" s="1">
        <v>3</v>
      </c>
      <c r="E100" s="21">
        <v>40915</v>
      </c>
    </row>
    <row r="101" spans="1:5" x14ac:dyDescent="0.2">
      <c r="A101" s="1">
        <v>97</v>
      </c>
      <c r="B101" s="1">
        <v>33</v>
      </c>
      <c r="C101" s="1">
        <v>135</v>
      </c>
      <c r="D101" s="1">
        <v>2</v>
      </c>
      <c r="E101" s="21">
        <v>40915</v>
      </c>
    </row>
    <row r="102" spans="1:5" x14ac:dyDescent="0.2">
      <c r="A102" s="1">
        <v>98</v>
      </c>
      <c r="B102" s="1">
        <v>35</v>
      </c>
      <c r="C102" s="1">
        <v>335</v>
      </c>
      <c r="D102" s="1">
        <v>6</v>
      </c>
      <c r="E102" s="21">
        <v>40915</v>
      </c>
    </row>
    <row r="103" spans="1:5" x14ac:dyDescent="0.2">
      <c r="A103" s="1">
        <v>99</v>
      </c>
      <c r="B103" s="1">
        <v>35</v>
      </c>
      <c r="C103" s="1">
        <v>280</v>
      </c>
      <c r="D103" s="1">
        <v>4</v>
      </c>
      <c r="E103" s="21">
        <v>40915</v>
      </c>
    </row>
    <row r="104" spans="1:5" x14ac:dyDescent="0.2">
      <c r="A104" s="1">
        <v>100</v>
      </c>
      <c r="B104" s="1">
        <v>52</v>
      </c>
      <c r="C104" s="1">
        <v>130</v>
      </c>
      <c r="D104" s="1">
        <v>9</v>
      </c>
      <c r="E104" s="21">
        <v>40915</v>
      </c>
    </row>
    <row r="105" spans="1:5" x14ac:dyDescent="0.2">
      <c r="A105" s="1">
        <v>101</v>
      </c>
      <c r="B105" s="1">
        <v>59</v>
      </c>
      <c r="C105" s="1">
        <v>450</v>
      </c>
      <c r="D105" s="1">
        <v>4</v>
      </c>
      <c r="E105" s="21">
        <v>40915</v>
      </c>
    </row>
    <row r="106" spans="1:5" x14ac:dyDescent="0.2">
      <c r="A106" s="1">
        <v>102</v>
      </c>
      <c r="B106" s="1">
        <v>62</v>
      </c>
      <c r="C106" s="1">
        <v>165</v>
      </c>
      <c r="D106" s="1">
        <v>7</v>
      </c>
      <c r="E106" s="21">
        <v>40915</v>
      </c>
    </row>
    <row r="107" spans="1:5" x14ac:dyDescent="0.2">
      <c r="A107" s="1">
        <v>103</v>
      </c>
      <c r="B107" s="1">
        <v>90</v>
      </c>
      <c r="C107" s="1">
        <v>50</v>
      </c>
      <c r="D107" s="1">
        <v>3</v>
      </c>
      <c r="E107" s="21">
        <v>40915</v>
      </c>
    </row>
    <row r="108" spans="1:5" x14ac:dyDescent="0.2">
      <c r="A108" s="1">
        <v>104</v>
      </c>
      <c r="B108" s="1">
        <v>3</v>
      </c>
      <c r="C108" s="1">
        <v>140</v>
      </c>
      <c r="D108" s="1">
        <v>5</v>
      </c>
      <c r="E108" s="21">
        <v>40916</v>
      </c>
    </row>
    <row r="109" spans="1:5" x14ac:dyDescent="0.2">
      <c r="A109" s="1">
        <v>105</v>
      </c>
      <c r="B109" s="1">
        <v>5</v>
      </c>
      <c r="C109" s="1">
        <v>265</v>
      </c>
      <c r="D109" s="1">
        <v>4</v>
      </c>
      <c r="E109" s="21">
        <v>40916</v>
      </c>
    </row>
    <row r="110" spans="1:5" x14ac:dyDescent="0.2">
      <c r="A110" s="1">
        <v>106</v>
      </c>
      <c r="B110" s="1">
        <v>5</v>
      </c>
      <c r="C110" s="1">
        <v>40</v>
      </c>
      <c r="D110" s="1">
        <v>9</v>
      </c>
      <c r="E110" s="21">
        <v>40916</v>
      </c>
    </row>
    <row r="111" spans="1:5" x14ac:dyDescent="0.2">
      <c r="A111" s="1">
        <v>107</v>
      </c>
      <c r="B111" s="1">
        <v>12</v>
      </c>
      <c r="C111" s="1">
        <v>470</v>
      </c>
      <c r="D111" s="1">
        <v>2</v>
      </c>
      <c r="E111" s="21">
        <v>40916</v>
      </c>
    </row>
    <row r="112" spans="1:5" x14ac:dyDescent="0.2">
      <c r="A112" s="1">
        <v>108</v>
      </c>
      <c r="B112" s="1">
        <v>38</v>
      </c>
      <c r="C112" s="1">
        <v>280</v>
      </c>
      <c r="D112" s="1">
        <v>6</v>
      </c>
      <c r="E112" s="21">
        <v>40916</v>
      </c>
    </row>
    <row r="113" spans="1:5" x14ac:dyDescent="0.2">
      <c r="A113" s="1">
        <v>109</v>
      </c>
      <c r="B113" s="1">
        <v>38</v>
      </c>
      <c r="C113" s="1">
        <v>150</v>
      </c>
      <c r="D113" s="1">
        <v>7</v>
      </c>
      <c r="E113" s="21">
        <v>40916</v>
      </c>
    </row>
    <row r="114" spans="1:5" x14ac:dyDescent="0.2">
      <c r="A114" s="1">
        <v>110</v>
      </c>
      <c r="B114" s="1">
        <v>41</v>
      </c>
      <c r="C114" s="1">
        <v>395</v>
      </c>
      <c r="D114" s="1">
        <v>7</v>
      </c>
      <c r="E114" s="21">
        <v>40916</v>
      </c>
    </row>
    <row r="115" spans="1:5" x14ac:dyDescent="0.2">
      <c r="A115" s="1">
        <v>111</v>
      </c>
      <c r="B115" s="1">
        <v>43</v>
      </c>
      <c r="C115" s="1">
        <v>60</v>
      </c>
      <c r="D115" s="1">
        <v>2</v>
      </c>
      <c r="E115" s="21">
        <v>40916</v>
      </c>
    </row>
    <row r="116" spans="1:5" x14ac:dyDescent="0.2">
      <c r="A116" s="1">
        <v>112</v>
      </c>
      <c r="B116" s="1">
        <v>47</v>
      </c>
      <c r="C116" s="1">
        <v>335</v>
      </c>
      <c r="D116" s="1">
        <v>10</v>
      </c>
      <c r="E116" s="21">
        <v>40916</v>
      </c>
    </row>
    <row r="117" spans="1:5" x14ac:dyDescent="0.2">
      <c r="A117" s="1">
        <v>113</v>
      </c>
      <c r="B117" s="1">
        <v>60</v>
      </c>
      <c r="C117" s="1">
        <v>150</v>
      </c>
      <c r="D117" s="1">
        <v>10</v>
      </c>
      <c r="E117" s="21">
        <v>40916</v>
      </c>
    </row>
    <row r="118" spans="1:5" x14ac:dyDescent="0.2">
      <c r="A118" s="1">
        <v>114</v>
      </c>
      <c r="B118" s="1">
        <v>75</v>
      </c>
      <c r="C118" s="1">
        <v>275</v>
      </c>
      <c r="D118" s="1">
        <v>7</v>
      </c>
      <c r="E118" s="21">
        <v>40916</v>
      </c>
    </row>
    <row r="119" spans="1:5" x14ac:dyDescent="0.2">
      <c r="A119" s="1">
        <v>115</v>
      </c>
      <c r="B119" s="1">
        <v>81</v>
      </c>
      <c r="C119" s="1">
        <v>325</v>
      </c>
      <c r="D119" s="1">
        <v>2</v>
      </c>
      <c r="E119" s="21">
        <v>40916</v>
      </c>
    </row>
    <row r="120" spans="1:5" x14ac:dyDescent="0.2">
      <c r="A120" s="1">
        <v>116</v>
      </c>
      <c r="B120" s="1">
        <v>12</v>
      </c>
      <c r="C120" s="1">
        <v>110</v>
      </c>
      <c r="D120" s="1">
        <v>4</v>
      </c>
      <c r="E120" s="21">
        <v>40917</v>
      </c>
    </row>
    <row r="121" spans="1:5" x14ac:dyDescent="0.2">
      <c r="A121" s="1">
        <v>117</v>
      </c>
      <c r="B121" s="1">
        <v>19</v>
      </c>
      <c r="C121" s="1">
        <v>100</v>
      </c>
      <c r="D121" s="1">
        <v>10</v>
      </c>
      <c r="E121" s="21">
        <v>40917</v>
      </c>
    </row>
    <row r="122" spans="1:5" x14ac:dyDescent="0.2">
      <c r="A122" s="1">
        <v>118</v>
      </c>
      <c r="B122" s="1">
        <v>21</v>
      </c>
      <c r="C122" s="1">
        <v>30</v>
      </c>
      <c r="D122" s="1">
        <v>9</v>
      </c>
      <c r="E122" s="21">
        <v>40917</v>
      </c>
    </row>
    <row r="123" spans="1:5" x14ac:dyDescent="0.2">
      <c r="A123" s="1">
        <v>119</v>
      </c>
      <c r="B123" s="1">
        <v>23</v>
      </c>
      <c r="C123" s="1">
        <v>50</v>
      </c>
      <c r="D123" s="1">
        <v>2</v>
      </c>
      <c r="E123" s="21">
        <v>40917</v>
      </c>
    </row>
    <row r="124" spans="1:5" x14ac:dyDescent="0.2">
      <c r="A124" s="1">
        <v>120</v>
      </c>
      <c r="B124" s="1">
        <v>25</v>
      </c>
      <c r="C124" s="1">
        <v>220</v>
      </c>
      <c r="D124" s="1">
        <v>3</v>
      </c>
      <c r="E124" s="21">
        <v>40917</v>
      </c>
    </row>
    <row r="125" spans="1:5" x14ac:dyDescent="0.2">
      <c r="A125" s="1">
        <v>121</v>
      </c>
      <c r="B125" s="1">
        <v>25</v>
      </c>
      <c r="C125" s="1">
        <v>315</v>
      </c>
      <c r="D125" s="1">
        <v>4</v>
      </c>
      <c r="E125" s="21">
        <v>40917</v>
      </c>
    </row>
    <row r="126" spans="1:5" x14ac:dyDescent="0.2">
      <c r="A126" s="1">
        <v>122</v>
      </c>
      <c r="B126" s="1">
        <v>29</v>
      </c>
      <c r="C126" s="1">
        <v>175</v>
      </c>
      <c r="D126" s="1">
        <v>4</v>
      </c>
      <c r="E126" s="21">
        <v>40917</v>
      </c>
    </row>
    <row r="127" spans="1:5" x14ac:dyDescent="0.2">
      <c r="A127" s="1">
        <v>123</v>
      </c>
      <c r="B127" s="1">
        <v>33</v>
      </c>
      <c r="C127" s="1">
        <v>305</v>
      </c>
      <c r="D127" s="1">
        <v>3</v>
      </c>
      <c r="E127" s="21">
        <v>40917</v>
      </c>
    </row>
    <row r="128" spans="1:5" x14ac:dyDescent="0.2">
      <c r="A128" s="1">
        <v>124</v>
      </c>
      <c r="B128" s="1">
        <v>38</v>
      </c>
      <c r="C128" s="1">
        <v>340</v>
      </c>
      <c r="D128" s="1">
        <v>10</v>
      </c>
      <c r="E128" s="21">
        <v>40917</v>
      </c>
    </row>
    <row r="129" spans="1:5" x14ac:dyDescent="0.2">
      <c r="A129" s="1">
        <v>125</v>
      </c>
      <c r="B129" s="1">
        <v>38</v>
      </c>
      <c r="C129" s="1">
        <v>315</v>
      </c>
      <c r="D129" s="1">
        <v>5</v>
      </c>
      <c r="E129" s="21">
        <v>40917</v>
      </c>
    </row>
    <row r="130" spans="1:5" x14ac:dyDescent="0.2">
      <c r="A130" s="1">
        <v>126</v>
      </c>
      <c r="B130" s="1">
        <v>38</v>
      </c>
      <c r="C130" s="1">
        <v>100</v>
      </c>
      <c r="D130" s="1">
        <v>1</v>
      </c>
      <c r="E130" s="21">
        <v>40917</v>
      </c>
    </row>
    <row r="131" spans="1:5" x14ac:dyDescent="0.2">
      <c r="A131" s="1">
        <v>127</v>
      </c>
      <c r="B131" s="1">
        <v>38</v>
      </c>
      <c r="C131" s="1">
        <v>375</v>
      </c>
      <c r="D131" s="1">
        <v>7</v>
      </c>
      <c r="E131" s="21">
        <v>40917</v>
      </c>
    </row>
    <row r="132" spans="1:5" x14ac:dyDescent="0.2">
      <c r="A132" s="1">
        <v>128</v>
      </c>
      <c r="B132" s="1">
        <v>53</v>
      </c>
      <c r="C132" s="1">
        <v>485</v>
      </c>
      <c r="D132" s="1">
        <v>5</v>
      </c>
      <c r="E132" s="21">
        <v>40917</v>
      </c>
    </row>
    <row r="133" spans="1:5" x14ac:dyDescent="0.2">
      <c r="A133" s="1">
        <v>129</v>
      </c>
      <c r="B133" s="1">
        <v>57</v>
      </c>
      <c r="C133" s="1">
        <v>240</v>
      </c>
      <c r="D133" s="1">
        <v>4</v>
      </c>
      <c r="E133" s="21">
        <v>40917</v>
      </c>
    </row>
    <row r="134" spans="1:5" x14ac:dyDescent="0.2">
      <c r="A134" s="1">
        <v>130</v>
      </c>
      <c r="B134" s="1">
        <v>60</v>
      </c>
      <c r="C134" s="1">
        <v>185</v>
      </c>
      <c r="D134" s="1">
        <v>1</v>
      </c>
      <c r="E134" s="21">
        <v>40917</v>
      </c>
    </row>
    <row r="135" spans="1:5" x14ac:dyDescent="0.2">
      <c r="A135" s="1">
        <v>131</v>
      </c>
      <c r="B135" s="1">
        <v>80</v>
      </c>
      <c r="C135" s="1">
        <v>415</v>
      </c>
      <c r="D135" s="1">
        <v>7</v>
      </c>
      <c r="E135" s="21">
        <v>40917</v>
      </c>
    </row>
    <row r="136" spans="1:5" x14ac:dyDescent="0.2">
      <c r="A136" s="1">
        <v>132</v>
      </c>
      <c r="B136" s="1">
        <v>2</v>
      </c>
      <c r="C136" s="1">
        <v>365</v>
      </c>
      <c r="D136" s="1">
        <v>4</v>
      </c>
      <c r="E136" s="21">
        <v>40918</v>
      </c>
    </row>
    <row r="137" spans="1:5" x14ac:dyDescent="0.2">
      <c r="A137" s="1">
        <v>133</v>
      </c>
      <c r="B137" s="1">
        <v>2</v>
      </c>
      <c r="C137" s="1">
        <v>305</v>
      </c>
      <c r="D137" s="1">
        <v>6</v>
      </c>
      <c r="E137" s="21">
        <v>40918</v>
      </c>
    </row>
    <row r="138" spans="1:5" x14ac:dyDescent="0.2">
      <c r="A138" s="1">
        <v>134</v>
      </c>
      <c r="B138" s="1">
        <v>10</v>
      </c>
      <c r="C138" s="1">
        <v>360</v>
      </c>
      <c r="D138" s="1">
        <v>10</v>
      </c>
      <c r="E138" s="21">
        <v>40918</v>
      </c>
    </row>
    <row r="139" spans="1:5" x14ac:dyDescent="0.2">
      <c r="A139" s="1">
        <v>135</v>
      </c>
      <c r="B139" s="1">
        <v>17</v>
      </c>
      <c r="C139" s="1">
        <v>100</v>
      </c>
      <c r="D139" s="1">
        <v>5</v>
      </c>
      <c r="E139" s="21">
        <v>40918</v>
      </c>
    </row>
    <row r="140" spans="1:5" x14ac:dyDescent="0.2">
      <c r="A140" s="1">
        <v>136</v>
      </c>
      <c r="B140" s="1">
        <v>26</v>
      </c>
      <c r="C140" s="1">
        <v>360</v>
      </c>
      <c r="D140" s="1">
        <v>7</v>
      </c>
      <c r="E140" s="21">
        <v>40918</v>
      </c>
    </row>
    <row r="141" spans="1:5" x14ac:dyDescent="0.2">
      <c r="A141" s="1">
        <v>137</v>
      </c>
      <c r="B141" s="1">
        <v>36</v>
      </c>
      <c r="C141" s="1">
        <v>280</v>
      </c>
      <c r="D141" s="1">
        <v>10</v>
      </c>
      <c r="E141" s="21">
        <v>40918</v>
      </c>
    </row>
    <row r="142" spans="1:5" x14ac:dyDescent="0.2">
      <c r="A142" s="1">
        <v>138</v>
      </c>
      <c r="B142" s="1">
        <v>38</v>
      </c>
      <c r="C142" s="1">
        <v>310</v>
      </c>
      <c r="D142" s="1">
        <v>6</v>
      </c>
      <c r="E142" s="21">
        <v>40918</v>
      </c>
    </row>
    <row r="143" spans="1:5" x14ac:dyDescent="0.2">
      <c r="A143" s="1">
        <v>139</v>
      </c>
      <c r="B143" s="1">
        <v>38</v>
      </c>
      <c r="C143" s="1">
        <v>105</v>
      </c>
      <c r="D143" s="1">
        <v>4</v>
      </c>
      <c r="E143" s="21">
        <v>40918</v>
      </c>
    </row>
    <row r="144" spans="1:5" x14ac:dyDescent="0.2">
      <c r="A144" s="1">
        <v>140</v>
      </c>
      <c r="B144" s="1">
        <v>38</v>
      </c>
      <c r="C144" s="1">
        <v>35</v>
      </c>
      <c r="D144" s="1">
        <v>5</v>
      </c>
      <c r="E144" s="21">
        <v>40918</v>
      </c>
    </row>
    <row r="145" spans="1:5" x14ac:dyDescent="0.2">
      <c r="A145" s="1">
        <v>141</v>
      </c>
      <c r="B145" s="1">
        <v>40</v>
      </c>
      <c r="C145" s="1">
        <v>300</v>
      </c>
      <c r="D145" s="1">
        <v>2</v>
      </c>
      <c r="E145" s="21">
        <v>40918</v>
      </c>
    </row>
    <row r="146" spans="1:5" x14ac:dyDescent="0.2">
      <c r="A146" s="1">
        <v>142</v>
      </c>
      <c r="B146" s="1">
        <v>46</v>
      </c>
      <c r="C146" s="1">
        <v>275</v>
      </c>
      <c r="D146" s="1">
        <v>7</v>
      </c>
      <c r="E146" s="21">
        <v>40918</v>
      </c>
    </row>
    <row r="147" spans="1:5" x14ac:dyDescent="0.2">
      <c r="A147" s="1">
        <v>143</v>
      </c>
      <c r="B147" s="1">
        <v>50</v>
      </c>
      <c r="C147" s="1">
        <v>125</v>
      </c>
      <c r="D147" s="1">
        <v>8</v>
      </c>
      <c r="E147" s="21">
        <v>40918</v>
      </c>
    </row>
    <row r="148" spans="1:5" x14ac:dyDescent="0.2">
      <c r="A148" s="1">
        <v>144</v>
      </c>
      <c r="B148" s="1">
        <v>50</v>
      </c>
      <c r="C148" s="1">
        <v>305</v>
      </c>
      <c r="D148" s="1">
        <v>8</v>
      </c>
      <c r="E148" s="21">
        <v>40918</v>
      </c>
    </row>
    <row r="149" spans="1:5" x14ac:dyDescent="0.2">
      <c r="A149" s="1">
        <v>145</v>
      </c>
      <c r="B149" s="1">
        <v>52</v>
      </c>
      <c r="C149" s="1">
        <v>135</v>
      </c>
      <c r="D149" s="1">
        <v>8</v>
      </c>
      <c r="E149" s="21">
        <v>40918</v>
      </c>
    </row>
    <row r="150" spans="1:5" x14ac:dyDescent="0.2">
      <c r="A150" s="1">
        <v>146</v>
      </c>
      <c r="B150" s="1">
        <v>53</v>
      </c>
      <c r="C150" s="1">
        <v>390</v>
      </c>
      <c r="D150" s="1">
        <v>2</v>
      </c>
      <c r="E150" s="21">
        <v>40918</v>
      </c>
    </row>
    <row r="151" spans="1:5" x14ac:dyDescent="0.2">
      <c r="A151" s="1">
        <v>147</v>
      </c>
      <c r="B151" s="1">
        <v>61</v>
      </c>
      <c r="C151" s="1">
        <v>75</v>
      </c>
      <c r="D151" s="1">
        <v>5</v>
      </c>
      <c r="E151" s="21">
        <v>40918</v>
      </c>
    </row>
    <row r="152" spans="1:5" x14ac:dyDescent="0.2">
      <c r="A152" s="1">
        <v>148</v>
      </c>
      <c r="B152" s="1">
        <v>69</v>
      </c>
      <c r="C152" s="1">
        <v>210</v>
      </c>
      <c r="D152" s="1">
        <v>9</v>
      </c>
      <c r="E152" s="21">
        <v>40918</v>
      </c>
    </row>
    <row r="153" spans="1:5" x14ac:dyDescent="0.2">
      <c r="A153" s="1">
        <v>149</v>
      </c>
      <c r="B153" s="1">
        <v>78</v>
      </c>
      <c r="C153" s="1">
        <v>160</v>
      </c>
      <c r="D153" s="1">
        <v>6</v>
      </c>
      <c r="E153" s="21">
        <v>40918</v>
      </c>
    </row>
    <row r="154" spans="1:5" x14ac:dyDescent="0.2">
      <c r="A154" s="1">
        <v>150</v>
      </c>
      <c r="B154" s="1">
        <v>90</v>
      </c>
      <c r="C154" s="1">
        <v>295</v>
      </c>
      <c r="D154" s="1">
        <v>10</v>
      </c>
      <c r="E154" s="21">
        <v>40918</v>
      </c>
    </row>
    <row r="155" spans="1:5" x14ac:dyDescent="0.2">
      <c r="A155" s="1">
        <v>151</v>
      </c>
      <c r="B155" s="1">
        <v>2</v>
      </c>
      <c r="C155" s="1">
        <v>145</v>
      </c>
      <c r="D155" s="1">
        <v>1</v>
      </c>
      <c r="E155" s="21">
        <v>40919</v>
      </c>
    </row>
    <row r="156" spans="1:5" x14ac:dyDescent="0.2">
      <c r="A156" s="1">
        <v>152</v>
      </c>
      <c r="B156" s="1">
        <v>16</v>
      </c>
      <c r="C156" s="1">
        <v>255</v>
      </c>
      <c r="D156" s="1">
        <v>4</v>
      </c>
      <c r="E156" s="21">
        <v>40919</v>
      </c>
    </row>
    <row r="157" spans="1:5" x14ac:dyDescent="0.2">
      <c r="A157" s="1">
        <v>153</v>
      </c>
      <c r="B157" s="1">
        <v>20</v>
      </c>
      <c r="C157" s="1">
        <v>380</v>
      </c>
      <c r="D157" s="1">
        <v>7</v>
      </c>
      <c r="E157" s="21">
        <v>40919</v>
      </c>
    </row>
    <row r="158" spans="1:5" x14ac:dyDescent="0.2">
      <c r="A158" s="1">
        <v>154</v>
      </c>
      <c r="B158" s="1">
        <v>26</v>
      </c>
      <c r="C158" s="1">
        <v>455</v>
      </c>
      <c r="D158" s="1">
        <v>10</v>
      </c>
      <c r="E158" s="21">
        <v>40919</v>
      </c>
    </row>
    <row r="159" spans="1:5" x14ac:dyDescent="0.2">
      <c r="A159" s="1">
        <v>155</v>
      </c>
      <c r="B159" s="1">
        <v>29</v>
      </c>
      <c r="C159" s="1">
        <v>160</v>
      </c>
      <c r="D159" s="1">
        <v>2</v>
      </c>
      <c r="E159" s="21">
        <v>40919</v>
      </c>
    </row>
    <row r="160" spans="1:5" x14ac:dyDescent="0.2">
      <c r="A160" s="1">
        <v>156</v>
      </c>
      <c r="B160" s="1">
        <v>38</v>
      </c>
      <c r="C160" s="1">
        <v>80</v>
      </c>
      <c r="D160" s="1">
        <v>9</v>
      </c>
      <c r="E160" s="21">
        <v>40919</v>
      </c>
    </row>
    <row r="161" spans="1:5" x14ac:dyDescent="0.2">
      <c r="A161" s="1">
        <v>157</v>
      </c>
      <c r="B161" s="1">
        <v>38</v>
      </c>
      <c r="C161" s="1">
        <v>330</v>
      </c>
      <c r="D161" s="1">
        <v>3</v>
      </c>
      <c r="E161" s="21">
        <v>40919</v>
      </c>
    </row>
    <row r="162" spans="1:5" x14ac:dyDescent="0.2">
      <c r="A162" s="1">
        <v>158</v>
      </c>
      <c r="B162" s="1">
        <v>39</v>
      </c>
      <c r="C162" s="1">
        <v>75</v>
      </c>
      <c r="D162" s="1">
        <v>2</v>
      </c>
      <c r="E162" s="21">
        <v>40919</v>
      </c>
    </row>
    <row r="163" spans="1:5" x14ac:dyDescent="0.2">
      <c r="A163" s="1">
        <v>159</v>
      </c>
      <c r="B163" s="1">
        <v>43</v>
      </c>
      <c r="C163" s="1">
        <v>340</v>
      </c>
      <c r="D163" s="1">
        <v>1</v>
      </c>
      <c r="E163" s="21">
        <v>40919</v>
      </c>
    </row>
    <row r="164" spans="1:5" x14ac:dyDescent="0.2">
      <c r="A164" s="1">
        <v>160</v>
      </c>
      <c r="B164" s="1">
        <v>47</v>
      </c>
      <c r="C164" s="1">
        <v>60</v>
      </c>
      <c r="D164" s="1">
        <v>2</v>
      </c>
      <c r="E164" s="21">
        <v>40919</v>
      </c>
    </row>
    <row r="165" spans="1:5" x14ac:dyDescent="0.2">
      <c r="A165" s="1">
        <v>161</v>
      </c>
      <c r="B165" s="1">
        <v>49</v>
      </c>
      <c r="C165" s="1">
        <v>300</v>
      </c>
      <c r="D165" s="1">
        <v>9</v>
      </c>
      <c r="E165" s="21">
        <v>40919</v>
      </c>
    </row>
    <row r="166" spans="1:5" x14ac:dyDescent="0.2">
      <c r="A166" s="1">
        <v>162</v>
      </c>
      <c r="B166" s="1">
        <v>50</v>
      </c>
      <c r="C166" s="1">
        <v>245</v>
      </c>
      <c r="D166" s="1">
        <v>4</v>
      </c>
      <c r="E166" s="21">
        <v>40919</v>
      </c>
    </row>
    <row r="167" spans="1:5" x14ac:dyDescent="0.2">
      <c r="A167" s="1">
        <v>163</v>
      </c>
      <c r="B167" s="1">
        <v>50</v>
      </c>
      <c r="C167" s="1">
        <v>340</v>
      </c>
      <c r="D167" s="1">
        <v>7</v>
      </c>
      <c r="E167" s="21">
        <v>40919</v>
      </c>
    </row>
    <row r="168" spans="1:5" x14ac:dyDescent="0.2">
      <c r="A168" s="1">
        <v>164</v>
      </c>
      <c r="B168" s="1">
        <v>61</v>
      </c>
      <c r="C168" s="1">
        <v>40</v>
      </c>
      <c r="D168" s="1">
        <v>6</v>
      </c>
      <c r="E168" s="21">
        <v>40919</v>
      </c>
    </row>
    <row r="169" spans="1:5" x14ac:dyDescent="0.2">
      <c r="A169" s="1">
        <v>165</v>
      </c>
      <c r="B169" s="1">
        <v>74</v>
      </c>
      <c r="C169" s="1">
        <v>400</v>
      </c>
      <c r="D169" s="1">
        <v>4</v>
      </c>
      <c r="E169" s="21">
        <v>40919</v>
      </c>
    </row>
    <row r="170" spans="1:5" x14ac:dyDescent="0.2">
      <c r="A170" s="1">
        <v>166</v>
      </c>
      <c r="B170" s="1">
        <v>82</v>
      </c>
      <c r="C170" s="1">
        <v>80</v>
      </c>
      <c r="D170" s="1">
        <v>9</v>
      </c>
      <c r="E170" s="21">
        <v>40919</v>
      </c>
    </row>
    <row r="171" spans="1:5" x14ac:dyDescent="0.2">
      <c r="A171" s="1">
        <v>167</v>
      </c>
      <c r="B171" s="1">
        <v>86</v>
      </c>
      <c r="C171" s="1">
        <v>55</v>
      </c>
      <c r="D171" s="1">
        <v>3</v>
      </c>
      <c r="E171" s="21">
        <v>40919</v>
      </c>
    </row>
    <row r="172" spans="1:5" x14ac:dyDescent="0.2">
      <c r="A172" s="1">
        <v>168</v>
      </c>
      <c r="B172" s="1">
        <v>1</v>
      </c>
      <c r="C172" s="1">
        <v>170</v>
      </c>
      <c r="D172" s="1">
        <v>8</v>
      </c>
      <c r="E172" s="21">
        <v>40920</v>
      </c>
    </row>
    <row r="173" spans="1:5" x14ac:dyDescent="0.2">
      <c r="A173" s="1">
        <v>169</v>
      </c>
      <c r="B173" s="1">
        <v>5</v>
      </c>
      <c r="C173" s="1">
        <v>140</v>
      </c>
      <c r="D173" s="1">
        <v>1</v>
      </c>
      <c r="E173" s="21">
        <v>40920</v>
      </c>
    </row>
    <row r="174" spans="1:5" x14ac:dyDescent="0.2">
      <c r="A174" s="1">
        <v>170</v>
      </c>
      <c r="B174" s="1">
        <v>8</v>
      </c>
      <c r="C174" s="1">
        <v>180</v>
      </c>
      <c r="D174" s="1">
        <v>2</v>
      </c>
      <c r="E174" s="21">
        <v>40920</v>
      </c>
    </row>
    <row r="175" spans="1:5" x14ac:dyDescent="0.2">
      <c r="A175" s="1">
        <v>171</v>
      </c>
      <c r="B175" s="1">
        <v>12</v>
      </c>
      <c r="C175" s="1">
        <v>495</v>
      </c>
      <c r="D175" s="1">
        <v>5</v>
      </c>
      <c r="E175" s="21">
        <v>40920</v>
      </c>
    </row>
    <row r="176" spans="1:5" x14ac:dyDescent="0.2">
      <c r="A176" s="1">
        <v>172</v>
      </c>
      <c r="B176" s="1">
        <v>18</v>
      </c>
      <c r="C176" s="1">
        <v>145</v>
      </c>
      <c r="D176" s="1">
        <v>10</v>
      </c>
      <c r="E176" s="21">
        <v>40920</v>
      </c>
    </row>
    <row r="177" spans="1:5" x14ac:dyDescent="0.2">
      <c r="A177" s="1">
        <v>173</v>
      </c>
      <c r="B177" s="1">
        <v>23</v>
      </c>
      <c r="C177" s="1">
        <v>320</v>
      </c>
      <c r="D177" s="1">
        <v>7</v>
      </c>
      <c r="E177" s="21">
        <v>40920</v>
      </c>
    </row>
    <row r="178" spans="1:5" x14ac:dyDescent="0.2">
      <c r="A178" s="1">
        <v>174</v>
      </c>
      <c r="B178" s="1">
        <v>25</v>
      </c>
      <c r="C178" s="1">
        <v>60</v>
      </c>
      <c r="D178" s="1">
        <v>7</v>
      </c>
      <c r="E178" s="21">
        <v>40920</v>
      </c>
    </row>
    <row r="179" spans="1:5" x14ac:dyDescent="0.2">
      <c r="A179" s="1">
        <v>175</v>
      </c>
      <c r="B179" s="1">
        <v>27</v>
      </c>
      <c r="C179" s="1">
        <v>145</v>
      </c>
      <c r="D179" s="1">
        <v>8</v>
      </c>
      <c r="E179" s="21">
        <v>40920</v>
      </c>
    </row>
    <row r="180" spans="1:5" x14ac:dyDescent="0.2">
      <c r="A180" s="1">
        <v>176</v>
      </c>
      <c r="B180" s="1">
        <v>31</v>
      </c>
      <c r="C180" s="1">
        <v>95</v>
      </c>
      <c r="D180" s="1">
        <v>9</v>
      </c>
      <c r="E180" s="21">
        <v>40920</v>
      </c>
    </row>
    <row r="181" spans="1:5" x14ac:dyDescent="0.2">
      <c r="A181" s="1">
        <v>177</v>
      </c>
      <c r="B181" s="1">
        <v>38</v>
      </c>
      <c r="C181" s="1">
        <v>65</v>
      </c>
      <c r="D181" s="1">
        <v>5</v>
      </c>
      <c r="E181" s="21">
        <v>40920</v>
      </c>
    </row>
    <row r="182" spans="1:5" x14ac:dyDescent="0.2">
      <c r="A182" s="1">
        <v>178</v>
      </c>
      <c r="B182" s="1">
        <v>38</v>
      </c>
      <c r="C182" s="1">
        <v>430</v>
      </c>
      <c r="D182" s="1">
        <v>6</v>
      </c>
      <c r="E182" s="21">
        <v>40920</v>
      </c>
    </row>
    <row r="183" spans="1:5" x14ac:dyDescent="0.2">
      <c r="A183" s="1">
        <v>179</v>
      </c>
      <c r="B183" s="1">
        <v>38</v>
      </c>
      <c r="C183" s="1">
        <v>45</v>
      </c>
      <c r="D183" s="1">
        <v>1</v>
      </c>
      <c r="E183" s="21">
        <v>40920</v>
      </c>
    </row>
    <row r="184" spans="1:5" x14ac:dyDescent="0.2">
      <c r="A184" s="1">
        <v>180</v>
      </c>
      <c r="B184" s="1">
        <v>38</v>
      </c>
      <c r="C184" s="1">
        <v>270</v>
      </c>
      <c r="D184" s="1">
        <v>9</v>
      </c>
      <c r="E184" s="21">
        <v>40920</v>
      </c>
    </row>
    <row r="185" spans="1:5" x14ac:dyDescent="0.2">
      <c r="A185" s="1">
        <v>181</v>
      </c>
      <c r="B185" s="1">
        <v>38</v>
      </c>
      <c r="C185" s="1">
        <v>190</v>
      </c>
      <c r="D185" s="1">
        <v>1</v>
      </c>
      <c r="E185" s="21">
        <v>40920</v>
      </c>
    </row>
    <row r="186" spans="1:5" x14ac:dyDescent="0.2">
      <c r="A186" s="1">
        <v>182</v>
      </c>
      <c r="B186" s="1">
        <v>47</v>
      </c>
      <c r="C186" s="1">
        <v>415</v>
      </c>
      <c r="D186" s="1">
        <v>8</v>
      </c>
      <c r="E186" s="21">
        <v>40920</v>
      </c>
    </row>
    <row r="187" spans="1:5" x14ac:dyDescent="0.2">
      <c r="A187" s="1">
        <v>183</v>
      </c>
      <c r="B187" s="1">
        <v>50</v>
      </c>
      <c r="C187" s="1">
        <v>335</v>
      </c>
      <c r="D187" s="1">
        <v>9</v>
      </c>
      <c r="E187" s="21">
        <v>40920</v>
      </c>
    </row>
    <row r="188" spans="1:5" x14ac:dyDescent="0.2">
      <c r="A188" s="1">
        <v>184</v>
      </c>
      <c r="B188" s="1">
        <v>54</v>
      </c>
      <c r="C188" s="1">
        <v>115</v>
      </c>
      <c r="D188" s="1">
        <v>1</v>
      </c>
      <c r="E188" s="21">
        <v>40920</v>
      </c>
    </row>
    <row r="189" spans="1:5" x14ac:dyDescent="0.2">
      <c r="A189" s="1">
        <v>185</v>
      </c>
      <c r="B189" s="1">
        <v>57</v>
      </c>
      <c r="C189" s="1">
        <v>360</v>
      </c>
      <c r="D189" s="1">
        <v>9</v>
      </c>
      <c r="E189" s="21">
        <v>40920</v>
      </c>
    </row>
    <row r="190" spans="1:5" x14ac:dyDescent="0.2">
      <c r="A190" s="1">
        <v>186</v>
      </c>
      <c r="B190" s="1">
        <v>65</v>
      </c>
      <c r="C190" s="1">
        <v>50</v>
      </c>
      <c r="D190" s="1">
        <v>5</v>
      </c>
      <c r="E190" s="21">
        <v>40920</v>
      </c>
    </row>
    <row r="191" spans="1:5" x14ac:dyDescent="0.2">
      <c r="A191" s="1">
        <v>187</v>
      </c>
      <c r="B191" s="1">
        <v>72</v>
      </c>
      <c r="C191" s="1">
        <v>280</v>
      </c>
      <c r="D191" s="1">
        <v>5</v>
      </c>
      <c r="E191" s="21">
        <v>40920</v>
      </c>
    </row>
    <row r="192" spans="1:5" x14ac:dyDescent="0.2">
      <c r="A192" s="1">
        <v>188</v>
      </c>
      <c r="B192" s="1">
        <v>78</v>
      </c>
      <c r="C192" s="1">
        <v>365</v>
      </c>
      <c r="D192" s="1">
        <v>8</v>
      </c>
      <c r="E192" s="21">
        <v>40920</v>
      </c>
    </row>
    <row r="193" spans="1:5" x14ac:dyDescent="0.2">
      <c r="A193" s="1">
        <v>189</v>
      </c>
      <c r="B193" s="1">
        <v>86</v>
      </c>
      <c r="C193" s="1">
        <v>400</v>
      </c>
      <c r="D193" s="1">
        <v>4</v>
      </c>
      <c r="E193" s="21">
        <v>40920</v>
      </c>
    </row>
    <row r="194" spans="1:5" x14ac:dyDescent="0.2">
      <c r="A194" s="1">
        <v>190</v>
      </c>
      <c r="B194" s="1">
        <v>90</v>
      </c>
      <c r="C194" s="1">
        <v>140</v>
      </c>
      <c r="D194" s="1">
        <v>8</v>
      </c>
      <c r="E194" s="21">
        <v>40920</v>
      </c>
    </row>
    <row r="195" spans="1:5" x14ac:dyDescent="0.2">
      <c r="A195" s="1">
        <v>191</v>
      </c>
      <c r="B195" s="1">
        <v>21</v>
      </c>
      <c r="C195" s="1">
        <v>395</v>
      </c>
      <c r="D195" s="1">
        <v>6</v>
      </c>
      <c r="E195" s="21">
        <v>40921</v>
      </c>
    </row>
    <row r="196" spans="1:5" x14ac:dyDescent="0.2">
      <c r="A196" s="1">
        <v>192</v>
      </c>
      <c r="B196" s="1">
        <v>36</v>
      </c>
      <c r="C196" s="1">
        <v>290</v>
      </c>
      <c r="D196" s="1">
        <v>7</v>
      </c>
      <c r="E196" s="21">
        <v>40921</v>
      </c>
    </row>
    <row r="197" spans="1:5" x14ac:dyDescent="0.2">
      <c r="A197" s="1">
        <v>193</v>
      </c>
      <c r="B197" s="1">
        <v>38</v>
      </c>
      <c r="C197" s="1">
        <v>85</v>
      </c>
      <c r="D197" s="1">
        <v>9</v>
      </c>
      <c r="E197" s="21">
        <v>40921</v>
      </c>
    </row>
    <row r="198" spans="1:5" x14ac:dyDescent="0.2">
      <c r="A198" s="1">
        <v>194</v>
      </c>
      <c r="B198" s="1">
        <v>38</v>
      </c>
      <c r="C198" s="1">
        <v>410</v>
      </c>
      <c r="D198" s="1">
        <v>8</v>
      </c>
      <c r="E198" s="21">
        <v>40921</v>
      </c>
    </row>
    <row r="199" spans="1:5" x14ac:dyDescent="0.2">
      <c r="A199" s="1">
        <v>195</v>
      </c>
      <c r="B199" s="1">
        <v>47</v>
      </c>
      <c r="C199" s="1">
        <v>205</v>
      </c>
      <c r="D199" s="1">
        <v>9</v>
      </c>
      <c r="E199" s="21">
        <v>40921</v>
      </c>
    </row>
    <row r="200" spans="1:5" x14ac:dyDescent="0.2">
      <c r="A200" s="1">
        <v>196</v>
      </c>
      <c r="B200" s="1">
        <v>55</v>
      </c>
      <c r="C200" s="1">
        <v>25</v>
      </c>
      <c r="D200" s="1">
        <v>4</v>
      </c>
      <c r="E200" s="21">
        <v>40921</v>
      </c>
    </row>
    <row r="201" spans="1:5" x14ac:dyDescent="0.2">
      <c r="A201" s="1">
        <v>197</v>
      </c>
      <c r="B201" s="1">
        <v>59</v>
      </c>
      <c r="C201" s="1">
        <v>55</v>
      </c>
      <c r="D201" s="1">
        <v>3</v>
      </c>
      <c r="E201" s="21">
        <v>40921</v>
      </c>
    </row>
    <row r="202" spans="1:5" x14ac:dyDescent="0.2">
      <c r="A202" s="1">
        <v>198</v>
      </c>
      <c r="B202" s="1">
        <v>62</v>
      </c>
      <c r="C202" s="1">
        <v>140</v>
      </c>
      <c r="D202" s="1">
        <v>9</v>
      </c>
      <c r="E202" s="21">
        <v>40921</v>
      </c>
    </row>
    <row r="203" spans="1:5" x14ac:dyDescent="0.2">
      <c r="A203" s="1">
        <v>199</v>
      </c>
      <c r="B203" s="1">
        <v>81</v>
      </c>
      <c r="C203" s="1">
        <v>440</v>
      </c>
      <c r="D203" s="1">
        <v>3</v>
      </c>
      <c r="E203" s="21">
        <v>40921</v>
      </c>
    </row>
    <row r="204" spans="1:5" x14ac:dyDescent="0.2">
      <c r="A204" s="1">
        <v>200</v>
      </c>
      <c r="B204" s="1">
        <v>88</v>
      </c>
      <c r="C204" s="1">
        <v>420</v>
      </c>
      <c r="D204" s="1">
        <v>3</v>
      </c>
      <c r="E204" s="21">
        <v>40921</v>
      </c>
    </row>
    <row r="205" spans="1:5" x14ac:dyDescent="0.2">
      <c r="A205" s="1">
        <v>201</v>
      </c>
      <c r="B205" s="1">
        <v>6</v>
      </c>
      <c r="C205" s="1">
        <v>490</v>
      </c>
      <c r="D205" s="1">
        <v>5</v>
      </c>
      <c r="E205" s="21">
        <v>40922</v>
      </c>
    </row>
    <row r="206" spans="1:5" x14ac:dyDescent="0.2">
      <c r="A206" s="1">
        <v>202</v>
      </c>
      <c r="B206" s="1">
        <v>11</v>
      </c>
      <c r="C206" s="1">
        <v>165</v>
      </c>
      <c r="D206" s="1">
        <v>6</v>
      </c>
      <c r="E206" s="21">
        <v>40922</v>
      </c>
    </row>
    <row r="207" spans="1:5" x14ac:dyDescent="0.2">
      <c r="A207" s="1">
        <v>203</v>
      </c>
      <c r="B207" s="1">
        <v>28</v>
      </c>
      <c r="C207" s="1">
        <v>50</v>
      </c>
      <c r="D207" s="1">
        <v>4</v>
      </c>
      <c r="E207" s="21">
        <v>40922</v>
      </c>
    </row>
    <row r="208" spans="1:5" x14ac:dyDescent="0.2">
      <c r="A208" s="1">
        <v>204</v>
      </c>
      <c r="B208" s="1">
        <v>28</v>
      </c>
      <c r="C208" s="1">
        <v>490</v>
      </c>
      <c r="D208" s="1">
        <v>5</v>
      </c>
      <c r="E208" s="21">
        <v>40922</v>
      </c>
    </row>
    <row r="209" spans="1:5" x14ac:dyDescent="0.2">
      <c r="A209" s="1">
        <v>205</v>
      </c>
      <c r="B209" s="1">
        <v>30</v>
      </c>
      <c r="C209" s="1">
        <v>15</v>
      </c>
      <c r="D209" s="1">
        <v>7</v>
      </c>
      <c r="E209" s="21">
        <v>40922</v>
      </c>
    </row>
    <row r="210" spans="1:5" x14ac:dyDescent="0.2">
      <c r="A210" s="1">
        <v>206</v>
      </c>
      <c r="B210" s="1">
        <v>31</v>
      </c>
      <c r="C210" s="1">
        <v>160</v>
      </c>
      <c r="D210" s="1">
        <v>5</v>
      </c>
      <c r="E210" s="21">
        <v>40922</v>
      </c>
    </row>
    <row r="211" spans="1:5" x14ac:dyDescent="0.2">
      <c r="A211" s="1">
        <v>207</v>
      </c>
      <c r="B211" s="1">
        <v>36</v>
      </c>
      <c r="C211" s="1">
        <v>390</v>
      </c>
      <c r="D211" s="1">
        <v>3</v>
      </c>
      <c r="E211" s="21">
        <v>40922</v>
      </c>
    </row>
    <row r="212" spans="1:5" x14ac:dyDescent="0.2">
      <c r="A212" s="1">
        <v>208</v>
      </c>
      <c r="B212" s="1">
        <v>37</v>
      </c>
      <c r="C212" s="1">
        <v>270</v>
      </c>
      <c r="D212" s="1">
        <v>2</v>
      </c>
      <c r="E212" s="21">
        <v>40922</v>
      </c>
    </row>
    <row r="213" spans="1:5" x14ac:dyDescent="0.2">
      <c r="A213" s="1">
        <v>209</v>
      </c>
      <c r="B213" s="1">
        <v>38</v>
      </c>
      <c r="C213" s="1">
        <v>35</v>
      </c>
      <c r="D213" s="1">
        <v>6</v>
      </c>
      <c r="E213" s="21">
        <v>40922</v>
      </c>
    </row>
    <row r="214" spans="1:5" x14ac:dyDescent="0.2">
      <c r="A214" s="1">
        <v>210</v>
      </c>
      <c r="B214" s="1">
        <v>38</v>
      </c>
      <c r="C214" s="1">
        <v>315</v>
      </c>
      <c r="D214" s="1">
        <v>4</v>
      </c>
      <c r="E214" s="21">
        <v>40922</v>
      </c>
    </row>
    <row r="215" spans="1:5" x14ac:dyDescent="0.2">
      <c r="A215" s="1">
        <v>211</v>
      </c>
      <c r="B215" s="1">
        <v>38</v>
      </c>
      <c r="C215" s="1">
        <v>125</v>
      </c>
      <c r="D215" s="1">
        <v>1</v>
      </c>
      <c r="E215" s="21">
        <v>40922</v>
      </c>
    </row>
    <row r="216" spans="1:5" x14ac:dyDescent="0.2">
      <c r="A216" s="1">
        <v>212</v>
      </c>
      <c r="B216" s="1">
        <v>38</v>
      </c>
      <c r="C216" s="1">
        <v>395</v>
      </c>
      <c r="D216" s="1">
        <v>3</v>
      </c>
      <c r="E216" s="21">
        <v>40922</v>
      </c>
    </row>
    <row r="217" spans="1:5" x14ac:dyDescent="0.2">
      <c r="A217" s="1">
        <v>213</v>
      </c>
      <c r="B217" s="1">
        <v>38</v>
      </c>
      <c r="C217" s="1">
        <v>465</v>
      </c>
      <c r="D217" s="1">
        <v>3</v>
      </c>
      <c r="E217" s="21">
        <v>40922</v>
      </c>
    </row>
    <row r="218" spans="1:5" x14ac:dyDescent="0.2">
      <c r="A218" s="1">
        <v>214</v>
      </c>
      <c r="B218" s="1">
        <v>41</v>
      </c>
      <c r="C218" s="1">
        <v>315</v>
      </c>
      <c r="D218" s="1">
        <v>8</v>
      </c>
      <c r="E218" s="21">
        <v>40922</v>
      </c>
    </row>
    <row r="219" spans="1:5" x14ac:dyDescent="0.2">
      <c r="A219" s="1">
        <v>215</v>
      </c>
      <c r="B219" s="1">
        <v>51</v>
      </c>
      <c r="C219" s="1">
        <v>315</v>
      </c>
      <c r="D219" s="1">
        <v>7</v>
      </c>
      <c r="E219" s="21">
        <v>40922</v>
      </c>
    </row>
    <row r="220" spans="1:5" x14ac:dyDescent="0.2">
      <c r="A220" s="1">
        <v>216</v>
      </c>
      <c r="B220" s="1">
        <v>51</v>
      </c>
      <c r="C220" s="1">
        <v>220</v>
      </c>
      <c r="D220" s="1">
        <v>8</v>
      </c>
      <c r="E220" s="21">
        <v>40922</v>
      </c>
    </row>
    <row r="221" spans="1:5" x14ac:dyDescent="0.2">
      <c r="A221" s="1">
        <v>217</v>
      </c>
      <c r="B221" s="1">
        <v>59</v>
      </c>
      <c r="C221" s="1">
        <v>475</v>
      </c>
      <c r="D221" s="1">
        <v>1</v>
      </c>
      <c r="E221" s="21">
        <v>40922</v>
      </c>
    </row>
    <row r="222" spans="1:5" x14ac:dyDescent="0.2">
      <c r="A222" s="1">
        <v>218</v>
      </c>
      <c r="B222" s="1">
        <v>66</v>
      </c>
      <c r="C222" s="1">
        <v>490</v>
      </c>
      <c r="D222" s="1">
        <v>3</v>
      </c>
      <c r="E222" s="21">
        <v>40922</v>
      </c>
    </row>
    <row r="223" spans="1:5" x14ac:dyDescent="0.2">
      <c r="A223" s="1">
        <v>219</v>
      </c>
      <c r="B223" s="1">
        <v>74</v>
      </c>
      <c r="C223" s="1">
        <v>230</v>
      </c>
      <c r="D223" s="1">
        <v>8</v>
      </c>
      <c r="E223" s="21">
        <v>40922</v>
      </c>
    </row>
    <row r="224" spans="1:5" x14ac:dyDescent="0.2">
      <c r="A224" s="1">
        <v>220</v>
      </c>
      <c r="B224" s="1">
        <v>78</v>
      </c>
      <c r="C224" s="1">
        <v>125</v>
      </c>
      <c r="D224" s="1">
        <v>6</v>
      </c>
      <c r="E224" s="21">
        <v>40922</v>
      </c>
    </row>
    <row r="225" spans="1:5" x14ac:dyDescent="0.2">
      <c r="A225" s="1">
        <v>221</v>
      </c>
      <c r="B225" s="1">
        <v>85</v>
      </c>
      <c r="C225" s="1">
        <v>410</v>
      </c>
      <c r="D225" s="1">
        <v>10</v>
      </c>
      <c r="E225" s="21">
        <v>40922</v>
      </c>
    </row>
    <row r="226" spans="1:5" x14ac:dyDescent="0.2">
      <c r="A226" s="1">
        <v>222</v>
      </c>
      <c r="B226" s="1">
        <v>1</v>
      </c>
      <c r="C226" s="1">
        <v>315</v>
      </c>
      <c r="D226" s="1">
        <v>5</v>
      </c>
      <c r="E226" s="21">
        <v>40923</v>
      </c>
    </row>
    <row r="227" spans="1:5" x14ac:dyDescent="0.2">
      <c r="A227" s="1">
        <v>223</v>
      </c>
      <c r="B227" s="1">
        <v>2</v>
      </c>
      <c r="C227" s="1">
        <v>140</v>
      </c>
      <c r="D227" s="1">
        <v>10</v>
      </c>
      <c r="E227" s="21">
        <v>40923</v>
      </c>
    </row>
    <row r="228" spans="1:5" x14ac:dyDescent="0.2">
      <c r="A228" s="1">
        <v>224</v>
      </c>
      <c r="B228" s="1">
        <v>23</v>
      </c>
      <c r="C228" s="1">
        <v>370</v>
      </c>
      <c r="D228" s="1">
        <v>10</v>
      </c>
      <c r="E228" s="21">
        <v>40923</v>
      </c>
    </row>
    <row r="229" spans="1:5" x14ac:dyDescent="0.2">
      <c r="A229" s="1">
        <v>225</v>
      </c>
      <c r="B229" s="1">
        <v>23</v>
      </c>
      <c r="C229" s="1">
        <v>365</v>
      </c>
      <c r="D229" s="1">
        <v>6</v>
      </c>
      <c r="E229" s="21">
        <v>40923</v>
      </c>
    </row>
    <row r="230" spans="1:5" x14ac:dyDescent="0.2">
      <c r="A230" s="1">
        <v>226</v>
      </c>
      <c r="B230" s="1">
        <v>25</v>
      </c>
      <c r="C230" s="1">
        <v>100</v>
      </c>
      <c r="D230" s="1">
        <v>6</v>
      </c>
      <c r="E230" s="21">
        <v>40923</v>
      </c>
    </row>
    <row r="231" spans="1:5" x14ac:dyDescent="0.2">
      <c r="A231" s="1">
        <v>227</v>
      </c>
      <c r="B231" s="1">
        <v>27</v>
      </c>
      <c r="C231" s="1">
        <v>305</v>
      </c>
      <c r="D231" s="1">
        <v>9</v>
      </c>
      <c r="E231" s="21">
        <v>40923</v>
      </c>
    </row>
    <row r="232" spans="1:5" x14ac:dyDescent="0.2">
      <c r="A232" s="1">
        <v>228</v>
      </c>
      <c r="B232" s="1">
        <v>29</v>
      </c>
      <c r="C232" s="1">
        <v>420</v>
      </c>
      <c r="D232" s="1">
        <v>8</v>
      </c>
      <c r="E232" s="21">
        <v>40923</v>
      </c>
    </row>
    <row r="233" spans="1:5" x14ac:dyDescent="0.2">
      <c r="A233" s="1">
        <v>229</v>
      </c>
      <c r="B233" s="1">
        <v>38</v>
      </c>
      <c r="C233" s="1">
        <v>160</v>
      </c>
      <c r="D233" s="1">
        <v>4</v>
      </c>
      <c r="E233" s="21">
        <v>40923</v>
      </c>
    </row>
    <row r="234" spans="1:5" x14ac:dyDescent="0.2">
      <c r="A234" s="1">
        <v>230</v>
      </c>
      <c r="B234" s="1">
        <v>41</v>
      </c>
      <c r="C234" s="1">
        <v>455</v>
      </c>
      <c r="D234" s="1">
        <v>2</v>
      </c>
      <c r="E234" s="21">
        <v>40923</v>
      </c>
    </row>
    <row r="235" spans="1:5" x14ac:dyDescent="0.2">
      <c r="A235" s="1">
        <v>231</v>
      </c>
      <c r="B235" s="22">
        <v>47</v>
      </c>
      <c r="C235" s="22">
        <v>240</v>
      </c>
      <c r="D235" s="22">
        <v>6</v>
      </c>
      <c r="E235" s="21">
        <v>40923</v>
      </c>
    </row>
    <row r="236" spans="1:5" x14ac:dyDescent="0.2">
      <c r="A236" s="1">
        <v>232</v>
      </c>
      <c r="B236" s="1">
        <v>51</v>
      </c>
      <c r="C236" s="1">
        <v>120</v>
      </c>
      <c r="D236" s="1">
        <v>4</v>
      </c>
      <c r="E236" s="21">
        <v>40923</v>
      </c>
    </row>
    <row r="237" spans="1:5" x14ac:dyDescent="0.2">
      <c r="A237" s="1">
        <v>233</v>
      </c>
      <c r="B237" s="1">
        <v>68</v>
      </c>
      <c r="C237" s="1">
        <v>395</v>
      </c>
      <c r="D237" s="1">
        <v>6</v>
      </c>
      <c r="E237" s="21">
        <v>40923</v>
      </c>
    </row>
    <row r="238" spans="1:5" x14ac:dyDescent="0.2">
      <c r="A238" s="1">
        <v>234</v>
      </c>
      <c r="B238" s="1">
        <v>72</v>
      </c>
      <c r="C238" s="1">
        <v>485</v>
      </c>
      <c r="D238" s="1">
        <v>6</v>
      </c>
      <c r="E238" s="21">
        <v>40923</v>
      </c>
    </row>
    <row r="239" spans="1:5" x14ac:dyDescent="0.2">
      <c r="A239" s="1">
        <v>235</v>
      </c>
      <c r="B239" s="1">
        <v>88</v>
      </c>
      <c r="C239" s="1">
        <v>70</v>
      </c>
      <c r="D239" s="1">
        <v>6</v>
      </c>
      <c r="E239" s="21">
        <v>40923</v>
      </c>
    </row>
    <row r="240" spans="1:5" x14ac:dyDescent="0.2">
      <c r="A240" s="1">
        <v>236</v>
      </c>
      <c r="B240" s="1">
        <v>88</v>
      </c>
      <c r="C240" s="1">
        <v>70</v>
      </c>
      <c r="D240" s="1">
        <v>4</v>
      </c>
      <c r="E240" s="21">
        <v>40923</v>
      </c>
    </row>
    <row r="241" spans="1:5" x14ac:dyDescent="0.2">
      <c r="A241" s="1">
        <v>237</v>
      </c>
      <c r="B241" s="1">
        <v>88</v>
      </c>
      <c r="C241" s="1">
        <v>270</v>
      </c>
      <c r="D241" s="1">
        <v>7</v>
      </c>
      <c r="E241" s="21">
        <v>40923</v>
      </c>
    </row>
    <row r="242" spans="1:5" x14ac:dyDescent="0.2">
      <c r="A242" s="1">
        <v>238</v>
      </c>
      <c r="B242" s="1">
        <v>3</v>
      </c>
      <c r="C242" s="1">
        <v>175</v>
      </c>
      <c r="D242" s="1">
        <v>7</v>
      </c>
      <c r="E242" s="21">
        <v>40924</v>
      </c>
    </row>
    <row r="243" spans="1:5" x14ac:dyDescent="0.2">
      <c r="A243" s="1">
        <v>239</v>
      </c>
      <c r="B243" s="1">
        <v>3</v>
      </c>
      <c r="C243" s="1">
        <v>95</v>
      </c>
      <c r="D243" s="1">
        <v>2</v>
      </c>
      <c r="E243" s="21">
        <v>40924</v>
      </c>
    </row>
    <row r="244" spans="1:5" x14ac:dyDescent="0.2">
      <c r="A244" s="1">
        <v>240</v>
      </c>
      <c r="B244" s="1">
        <v>18</v>
      </c>
      <c r="C244" s="1">
        <v>235</v>
      </c>
      <c r="D244" s="1">
        <v>5</v>
      </c>
      <c r="E244" s="21">
        <v>40924</v>
      </c>
    </row>
    <row r="245" spans="1:5" x14ac:dyDescent="0.2">
      <c r="A245" s="1">
        <v>241</v>
      </c>
      <c r="B245" s="1">
        <v>19</v>
      </c>
      <c r="C245" s="1">
        <v>15</v>
      </c>
      <c r="D245" s="1">
        <v>9</v>
      </c>
      <c r="E245" s="21">
        <v>40924</v>
      </c>
    </row>
    <row r="246" spans="1:5" x14ac:dyDescent="0.2">
      <c r="A246" s="1">
        <v>242</v>
      </c>
      <c r="B246" s="1">
        <v>20</v>
      </c>
      <c r="C246" s="1">
        <v>225</v>
      </c>
      <c r="D246" s="1">
        <v>4</v>
      </c>
      <c r="E246" s="21">
        <v>40924</v>
      </c>
    </row>
    <row r="247" spans="1:5" x14ac:dyDescent="0.2">
      <c r="A247" s="1">
        <v>243</v>
      </c>
      <c r="B247" s="1">
        <v>20</v>
      </c>
      <c r="C247" s="1">
        <v>70</v>
      </c>
      <c r="D247" s="1">
        <v>1</v>
      </c>
      <c r="E247" s="21">
        <v>40924</v>
      </c>
    </row>
    <row r="248" spans="1:5" x14ac:dyDescent="0.2">
      <c r="A248" s="1">
        <v>244</v>
      </c>
      <c r="B248" s="1">
        <v>28</v>
      </c>
      <c r="C248" s="1">
        <v>130</v>
      </c>
      <c r="D248" s="1">
        <v>7</v>
      </c>
      <c r="E248" s="21">
        <v>40924</v>
      </c>
    </row>
    <row r="249" spans="1:5" x14ac:dyDescent="0.2">
      <c r="A249" s="1">
        <v>245</v>
      </c>
      <c r="B249" s="1">
        <v>33</v>
      </c>
      <c r="C249" s="1">
        <v>360</v>
      </c>
      <c r="D249" s="1">
        <v>4</v>
      </c>
      <c r="E249" s="21">
        <v>40924</v>
      </c>
    </row>
    <row r="250" spans="1:5" x14ac:dyDescent="0.2">
      <c r="A250" s="1">
        <v>246</v>
      </c>
      <c r="B250" s="1">
        <v>35</v>
      </c>
      <c r="C250" s="1">
        <v>220</v>
      </c>
      <c r="D250" s="1">
        <v>1</v>
      </c>
      <c r="E250" s="21">
        <v>40924</v>
      </c>
    </row>
    <row r="251" spans="1:5" x14ac:dyDescent="0.2">
      <c r="A251" s="1">
        <v>247</v>
      </c>
      <c r="B251" s="1">
        <v>38</v>
      </c>
      <c r="C251" s="1">
        <v>115</v>
      </c>
      <c r="D251" s="1">
        <v>7</v>
      </c>
      <c r="E251" s="21">
        <v>40924</v>
      </c>
    </row>
    <row r="252" spans="1:5" x14ac:dyDescent="0.2">
      <c r="A252" s="1">
        <v>248</v>
      </c>
      <c r="B252" s="1">
        <v>38</v>
      </c>
      <c r="C252" s="1">
        <v>470</v>
      </c>
      <c r="D252" s="1">
        <v>10</v>
      </c>
      <c r="E252" s="21">
        <v>40924</v>
      </c>
    </row>
    <row r="253" spans="1:5" x14ac:dyDescent="0.2">
      <c r="A253" s="1">
        <v>249</v>
      </c>
      <c r="B253" s="1">
        <v>57</v>
      </c>
      <c r="C253" s="1">
        <v>360</v>
      </c>
      <c r="D253" s="1">
        <v>9</v>
      </c>
      <c r="E253" s="21">
        <v>40924</v>
      </c>
    </row>
    <row r="254" spans="1:5" x14ac:dyDescent="0.2">
      <c r="A254" s="1">
        <v>250</v>
      </c>
      <c r="B254" s="1">
        <v>64</v>
      </c>
      <c r="C254" s="1">
        <v>245</v>
      </c>
      <c r="D254" s="1">
        <v>3</v>
      </c>
      <c r="E254" s="21">
        <v>40924</v>
      </c>
    </row>
    <row r="255" spans="1:5" x14ac:dyDescent="0.2">
      <c r="A255" s="1">
        <v>251</v>
      </c>
      <c r="B255" s="1">
        <v>66</v>
      </c>
      <c r="C255" s="1">
        <v>265</v>
      </c>
      <c r="D255" s="1">
        <v>3</v>
      </c>
      <c r="E255" s="21">
        <v>40924</v>
      </c>
    </row>
    <row r="256" spans="1:5" x14ac:dyDescent="0.2">
      <c r="A256" s="1">
        <v>252</v>
      </c>
      <c r="B256" s="1">
        <v>69</v>
      </c>
      <c r="C256" s="1">
        <v>490</v>
      </c>
      <c r="D256" s="1">
        <v>9</v>
      </c>
      <c r="E256" s="21">
        <v>40924</v>
      </c>
    </row>
    <row r="257" spans="1:5" x14ac:dyDescent="0.2">
      <c r="A257" s="1">
        <v>253</v>
      </c>
      <c r="B257" s="1">
        <v>86</v>
      </c>
      <c r="C257" s="1">
        <v>120</v>
      </c>
      <c r="D257" s="1">
        <v>10</v>
      </c>
      <c r="E257" s="21">
        <v>40924</v>
      </c>
    </row>
    <row r="258" spans="1:5" x14ac:dyDescent="0.2">
      <c r="A258" s="1">
        <v>254</v>
      </c>
      <c r="B258" s="1">
        <v>4</v>
      </c>
      <c r="C258" s="1">
        <v>360</v>
      </c>
      <c r="D258" s="1">
        <v>1</v>
      </c>
      <c r="E258" s="21">
        <v>40925</v>
      </c>
    </row>
    <row r="259" spans="1:5" x14ac:dyDescent="0.2">
      <c r="A259" s="1">
        <v>255</v>
      </c>
      <c r="B259" s="1">
        <v>7</v>
      </c>
      <c r="C259" s="1">
        <v>355</v>
      </c>
      <c r="D259" s="1">
        <v>10</v>
      </c>
      <c r="E259" s="21">
        <v>40925</v>
      </c>
    </row>
    <row r="260" spans="1:5" x14ac:dyDescent="0.2">
      <c r="A260" s="1">
        <v>256</v>
      </c>
      <c r="B260" s="1">
        <v>16</v>
      </c>
      <c r="C260" s="1">
        <v>390</v>
      </c>
      <c r="D260" s="1">
        <v>9</v>
      </c>
      <c r="E260" s="21">
        <v>40925</v>
      </c>
    </row>
    <row r="261" spans="1:5" x14ac:dyDescent="0.2">
      <c r="A261" s="1">
        <v>257</v>
      </c>
      <c r="B261" s="1">
        <v>18</v>
      </c>
      <c r="C261" s="1">
        <v>175</v>
      </c>
      <c r="D261" s="1">
        <v>4</v>
      </c>
      <c r="E261" s="21">
        <v>40925</v>
      </c>
    </row>
    <row r="262" spans="1:5" x14ac:dyDescent="0.2">
      <c r="A262" s="1">
        <v>258</v>
      </c>
      <c r="B262" s="1">
        <v>24</v>
      </c>
      <c r="C262" s="1">
        <v>15</v>
      </c>
      <c r="D262" s="1">
        <v>7</v>
      </c>
      <c r="E262" s="21">
        <v>40925</v>
      </c>
    </row>
    <row r="263" spans="1:5" x14ac:dyDescent="0.2">
      <c r="A263" s="1">
        <v>259</v>
      </c>
      <c r="B263" s="1">
        <v>27</v>
      </c>
      <c r="C263" s="1">
        <v>155</v>
      </c>
      <c r="D263" s="1">
        <v>1</v>
      </c>
      <c r="E263" s="21">
        <v>40925</v>
      </c>
    </row>
    <row r="264" spans="1:5" x14ac:dyDescent="0.2">
      <c r="A264" s="1">
        <v>260</v>
      </c>
      <c r="B264" s="1">
        <v>29</v>
      </c>
      <c r="C264" s="1">
        <v>450</v>
      </c>
      <c r="D264" s="1">
        <v>8</v>
      </c>
      <c r="E264" s="21">
        <v>40925</v>
      </c>
    </row>
    <row r="265" spans="1:5" x14ac:dyDescent="0.2">
      <c r="A265" s="1">
        <v>261</v>
      </c>
      <c r="B265" s="1">
        <v>29</v>
      </c>
      <c r="C265" s="1">
        <v>45</v>
      </c>
      <c r="D265" s="1">
        <v>8</v>
      </c>
      <c r="E265" s="21">
        <v>40925</v>
      </c>
    </row>
    <row r="266" spans="1:5" x14ac:dyDescent="0.2">
      <c r="A266" s="1">
        <v>262</v>
      </c>
      <c r="B266" s="1">
        <v>31</v>
      </c>
      <c r="C266" s="1">
        <v>400</v>
      </c>
      <c r="D266" s="1">
        <v>3</v>
      </c>
      <c r="E266" s="21">
        <v>40925</v>
      </c>
    </row>
    <row r="267" spans="1:5" x14ac:dyDescent="0.2">
      <c r="A267" s="1">
        <v>263</v>
      </c>
      <c r="B267" s="1">
        <v>38</v>
      </c>
      <c r="C267" s="1">
        <v>40</v>
      </c>
      <c r="D267" s="1">
        <v>7</v>
      </c>
      <c r="E267" s="21">
        <v>40925</v>
      </c>
    </row>
    <row r="268" spans="1:5" x14ac:dyDescent="0.2">
      <c r="A268" s="1">
        <v>264</v>
      </c>
      <c r="B268" s="1">
        <v>38</v>
      </c>
      <c r="C268" s="1">
        <v>280</v>
      </c>
      <c r="D268" s="1">
        <v>9</v>
      </c>
      <c r="E268" s="21">
        <v>40925</v>
      </c>
    </row>
    <row r="269" spans="1:5" x14ac:dyDescent="0.2">
      <c r="A269" s="1">
        <v>265</v>
      </c>
      <c r="B269" s="1">
        <v>38</v>
      </c>
      <c r="C269" s="1">
        <v>385</v>
      </c>
      <c r="D269" s="1">
        <v>6</v>
      </c>
      <c r="E269" s="21">
        <v>40925</v>
      </c>
    </row>
    <row r="270" spans="1:5" x14ac:dyDescent="0.2">
      <c r="A270" s="1">
        <v>266</v>
      </c>
      <c r="B270" s="1">
        <v>38</v>
      </c>
      <c r="C270" s="1">
        <v>475</v>
      </c>
      <c r="D270" s="1">
        <v>6</v>
      </c>
      <c r="E270" s="21">
        <v>40925</v>
      </c>
    </row>
    <row r="271" spans="1:5" x14ac:dyDescent="0.2">
      <c r="A271" s="1">
        <v>267</v>
      </c>
      <c r="B271" s="1">
        <v>38</v>
      </c>
      <c r="C271" s="1">
        <v>60</v>
      </c>
      <c r="D271" s="1">
        <v>9</v>
      </c>
      <c r="E271" s="21">
        <v>40925</v>
      </c>
    </row>
    <row r="272" spans="1:5" x14ac:dyDescent="0.2">
      <c r="A272" s="1">
        <v>268</v>
      </c>
      <c r="B272" s="1">
        <v>51</v>
      </c>
      <c r="C272" s="1">
        <v>430</v>
      </c>
      <c r="D272" s="1">
        <v>2</v>
      </c>
      <c r="E272" s="21">
        <v>40925</v>
      </c>
    </row>
    <row r="273" spans="1:5" x14ac:dyDescent="0.2">
      <c r="A273" s="1">
        <v>269</v>
      </c>
      <c r="B273" s="1">
        <v>80</v>
      </c>
      <c r="C273" s="1">
        <v>145</v>
      </c>
      <c r="D273" s="1">
        <v>2</v>
      </c>
      <c r="E273" s="21">
        <v>40925</v>
      </c>
    </row>
    <row r="274" spans="1:5" x14ac:dyDescent="0.2">
      <c r="A274" s="1">
        <v>270</v>
      </c>
      <c r="B274" s="1">
        <v>82</v>
      </c>
      <c r="C274" s="1">
        <v>140</v>
      </c>
      <c r="D274" s="1">
        <v>9</v>
      </c>
      <c r="E274" s="21">
        <v>40925</v>
      </c>
    </row>
    <row r="275" spans="1:5" x14ac:dyDescent="0.2">
      <c r="A275" s="1">
        <v>271</v>
      </c>
      <c r="B275" s="1">
        <v>84</v>
      </c>
      <c r="C275" s="1">
        <v>425</v>
      </c>
      <c r="D275" s="1">
        <v>7</v>
      </c>
      <c r="E275" s="21">
        <v>40925</v>
      </c>
    </row>
    <row r="276" spans="1:5" x14ac:dyDescent="0.2">
      <c r="A276" s="1">
        <v>272</v>
      </c>
      <c r="B276" s="1">
        <v>3</v>
      </c>
      <c r="C276" s="1">
        <v>200</v>
      </c>
      <c r="D276" s="1">
        <v>1</v>
      </c>
      <c r="E276" s="21">
        <v>40926</v>
      </c>
    </row>
    <row r="277" spans="1:5" x14ac:dyDescent="0.2">
      <c r="A277" s="1">
        <v>273</v>
      </c>
      <c r="B277" s="1">
        <v>5</v>
      </c>
      <c r="C277" s="1">
        <v>425</v>
      </c>
      <c r="D277" s="1">
        <v>6</v>
      </c>
      <c r="E277" s="21">
        <v>40926</v>
      </c>
    </row>
    <row r="278" spans="1:5" x14ac:dyDescent="0.2">
      <c r="A278" s="1">
        <v>274</v>
      </c>
      <c r="B278" s="1">
        <v>12</v>
      </c>
      <c r="C278" s="1">
        <v>365</v>
      </c>
      <c r="D278" s="1">
        <v>4</v>
      </c>
      <c r="E278" s="21">
        <v>40926</v>
      </c>
    </row>
    <row r="279" spans="1:5" x14ac:dyDescent="0.2">
      <c r="A279" s="1">
        <v>275</v>
      </c>
      <c r="B279" s="1">
        <v>16</v>
      </c>
      <c r="C279" s="1">
        <v>370</v>
      </c>
      <c r="D279" s="1">
        <v>1</v>
      </c>
      <c r="E279" s="21">
        <v>40926</v>
      </c>
    </row>
    <row r="280" spans="1:5" x14ac:dyDescent="0.2">
      <c r="A280" s="1">
        <v>276</v>
      </c>
      <c r="B280" s="1">
        <v>23</v>
      </c>
      <c r="C280" s="1">
        <v>50</v>
      </c>
      <c r="D280" s="1">
        <v>6</v>
      </c>
      <c r="E280" s="21">
        <v>40926</v>
      </c>
    </row>
    <row r="281" spans="1:5" x14ac:dyDescent="0.2">
      <c r="A281" s="1">
        <v>277</v>
      </c>
      <c r="B281" s="1">
        <v>28</v>
      </c>
      <c r="C281" s="1">
        <v>20</v>
      </c>
      <c r="D281" s="1">
        <v>5</v>
      </c>
      <c r="E281" s="21">
        <v>40926</v>
      </c>
    </row>
    <row r="282" spans="1:5" x14ac:dyDescent="0.2">
      <c r="A282" s="1">
        <v>278</v>
      </c>
      <c r="B282" s="1">
        <v>28</v>
      </c>
      <c r="C282" s="1">
        <v>345</v>
      </c>
      <c r="D282" s="1">
        <v>10</v>
      </c>
      <c r="E282" s="21">
        <v>40926</v>
      </c>
    </row>
    <row r="283" spans="1:5" x14ac:dyDescent="0.2">
      <c r="A283" s="1">
        <v>279</v>
      </c>
      <c r="B283" s="1">
        <v>34</v>
      </c>
      <c r="C283" s="1">
        <v>40</v>
      </c>
      <c r="D283" s="1">
        <v>8</v>
      </c>
      <c r="E283" s="21">
        <v>40926</v>
      </c>
    </row>
    <row r="284" spans="1:5" x14ac:dyDescent="0.2">
      <c r="A284" s="1">
        <v>280</v>
      </c>
      <c r="B284" s="1">
        <v>38</v>
      </c>
      <c r="C284" s="1">
        <v>155</v>
      </c>
      <c r="D284" s="1">
        <v>1</v>
      </c>
      <c r="E284" s="21">
        <v>40926</v>
      </c>
    </row>
    <row r="285" spans="1:5" x14ac:dyDescent="0.2">
      <c r="A285" s="1">
        <v>281</v>
      </c>
      <c r="B285" s="1">
        <v>38</v>
      </c>
      <c r="C285" s="1">
        <v>130</v>
      </c>
      <c r="D285" s="1">
        <v>8</v>
      </c>
      <c r="E285" s="21">
        <v>40926</v>
      </c>
    </row>
    <row r="286" spans="1:5" x14ac:dyDescent="0.2">
      <c r="A286" s="1">
        <v>282</v>
      </c>
      <c r="B286" s="1">
        <v>43</v>
      </c>
      <c r="C286" s="1">
        <v>280</v>
      </c>
      <c r="D286" s="1">
        <v>8</v>
      </c>
      <c r="E286" s="21">
        <v>40926</v>
      </c>
    </row>
    <row r="287" spans="1:5" x14ac:dyDescent="0.2">
      <c r="A287" s="1">
        <v>283</v>
      </c>
      <c r="B287" s="1">
        <v>45</v>
      </c>
      <c r="C287" s="1">
        <v>90</v>
      </c>
      <c r="D287" s="1">
        <v>10</v>
      </c>
      <c r="E287" s="21">
        <v>40926</v>
      </c>
    </row>
    <row r="288" spans="1:5" x14ac:dyDescent="0.2">
      <c r="A288" s="1">
        <v>284</v>
      </c>
      <c r="B288" s="1">
        <v>54</v>
      </c>
      <c r="C288" s="1">
        <v>60</v>
      </c>
      <c r="D288" s="1">
        <v>2</v>
      </c>
      <c r="E288" s="21">
        <v>40926</v>
      </c>
    </row>
    <row r="289" spans="1:5" x14ac:dyDescent="0.2">
      <c r="A289" s="1">
        <v>285</v>
      </c>
      <c r="B289" s="1">
        <v>57</v>
      </c>
      <c r="C289" s="1">
        <v>190</v>
      </c>
      <c r="D289" s="1">
        <v>2</v>
      </c>
      <c r="E289" s="21">
        <v>40926</v>
      </c>
    </row>
    <row r="290" spans="1:5" x14ac:dyDescent="0.2">
      <c r="A290" s="1">
        <v>286</v>
      </c>
      <c r="B290" s="1">
        <v>61</v>
      </c>
      <c r="C290" s="1">
        <v>70</v>
      </c>
      <c r="D290" s="1">
        <v>2</v>
      </c>
      <c r="E290" s="21">
        <v>40926</v>
      </c>
    </row>
    <row r="291" spans="1:5" x14ac:dyDescent="0.2">
      <c r="A291" s="1">
        <v>287</v>
      </c>
      <c r="B291" s="1">
        <v>74</v>
      </c>
      <c r="C291" s="1">
        <v>395</v>
      </c>
      <c r="D291" s="1">
        <v>3</v>
      </c>
      <c r="E291" s="21">
        <v>40926</v>
      </c>
    </row>
    <row r="292" spans="1:5" x14ac:dyDescent="0.2">
      <c r="A292" s="1">
        <v>288</v>
      </c>
      <c r="B292" s="1">
        <v>88</v>
      </c>
      <c r="C292" s="1">
        <v>305</v>
      </c>
      <c r="D292" s="1">
        <v>8</v>
      </c>
      <c r="E292" s="21">
        <v>40926</v>
      </c>
    </row>
    <row r="293" spans="1:5" x14ac:dyDescent="0.2">
      <c r="A293" s="1">
        <v>289</v>
      </c>
      <c r="B293" s="1">
        <v>9</v>
      </c>
      <c r="C293" s="1">
        <v>50</v>
      </c>
      <c r="D293" s="1">
        <v>7</v>
      </c>
      <c r="E293" s="21">
        <v>40927</v>
      </c>
    </row>
    <row r="294" spans="1:5" x14ac:dyDescent="0.2">
      <c r="A294" s="1">
        <v>290</v>
      </c>
      <c r="B294" s="1">
        <v>13</v>
      </c>
      <c r="C294" s="1">
        <v>30</v>
      </c>
      <c r="D294" s="1">
        <v>2</v>
      </c>
      <c r="E294" s="21">
        <v>40927</v>
      </c>
    </row>
    <row r="295" spans="1:5" x14ac:dyDescent="0.2">
      <c r="A295" s="1">
        <v>291</v>
      </c>
      <c r="B295" s="1">
        <v>14</v>
      </c>
      <c r="C295" s="1">
        <v>315</v>
      </c>
      <c r="D295" s="1">
        <v>2</v>
      </c>
      <c r="E295" s="21">
        <v>40927</v>
      </c>
    </row>
    <row r="296" spans="1:5" x14ac:dyDescent="0.2">
      <c r="A296" s="1">
        <v>292</v>
      </c>
      <c r="B296" s="1">
        <v>28</v>
      </c>
      <c r="C296" s="1">
        <v>410</v>
      </c>
      <c r="D296" s="1">
        <v>9</v>
      </c>
      <c r="E296" s="21">
        <v>40927</v>
      </c>
    </row>
    <row r="297" spans="1:5" x14ac:dyDescent="0.2">
      <c r="A297" s="1">
        <v>293</v>
      </c>
      <c r="B297" s="1">
        <v>29</v>
      </c>
      <c r="C297" s="1">
        <v>320</v>
      </c>
      <c r="D297" s="1">
        <v>7</v>
      </c>
      <c r="E297" s="21">
        <v>40927</v>
      </c>
    </row>
    <row r="298" spans="1:5" x14ac:dyDescent="0.2">
      <c r="A298" s="1">
        <v>294</v>
      </c>
      <c r="B298" s="1">
        <v>38</v>
      </c>
      <c r="C298" s="1">
        <v>160</v>
      </c>
      <c r="D298" s="1">
        <v>10</v>
      </c>
      <c r="E298" s="21">
        <v>40927</v>
      </c>
    </row>
    <row r="299" spans="1:5" x14ac:dyDescent="0.2">
      <c r="A299" s="1">
        <v>295</v>
      </c>
      <c r="B299" s="1">
        <v>38</v>
      </c>
      <c r="C299" s="1">
        <v>230</v>
      </c>
      <c r="D299" s="1">
        <v>7</v>
      </c>
      <c r="E299" s="21">
        <v>40927</v>
      </c>
    </row>
    <row r="300" spans="1:5" x14ac:dyDescent="0.2">
      <c r="A300" s="1">
        <v>296</v>
      </c>
      <c r="B300" s="1">
        <v>38</v>
      </c>
      <c r="C300" s="1">
        <v>95</v>
      </c>
      <c r="D300" s="1">
        <v>1</v>
      </c>
      <c r="E300" s="21">
        <v>40927</v>
      </c>
    </row>
    <row r="301" spans="1:5" x14ac:dyDescent="0.2">
      <c r="A301" s="1">
        <v>297</v>
      </c>
      <c r="B301" s="1">
        <v>38</v>
      </c>
      <c r="C301" s="1">
        <v>425</v>
      </c>
      <c r="D301" s="1">
        <v>6</v>
      </c>
      <c r="E301" s="21">
        <v>40927</v>
      </c>
    </row>
    <row r="302" spans="1:5" x14ac:dyDescent="0.2">
      <c r="A302" s="1">
        <v>298</v>
      </c>
      <c r="B302" s="1">
        <v>42</v>
      </c>
      <c r="C302" s="1">
        <v>75</v>
      </c>
      <c r="D302" s="1">
        <v>10</v>
      </c>
      <c r="E302" s="21">
        <v>40927</v>
      </c>
    </row>
    <row r="303" spans="1:5" x14ac:dyDescent="0.2">
      <c r="A303" s="1">
        <v>299</v>
      </c>
      <c r="B303" s="1">
        <v>45</v>
      </c>
      <c r="C303" s="1">
        <v>295</v>
      </c>
      <c r="D303" s="1">
        <v>2</v>
      </c>
      <c r="E303" s="21">
        <v>40927</v>
      </c>
    </row>
    <row r="304" spans="1:5" x14ac:dyDescent="0.2">
      <c r="A304" s="1">
        <v>300</v>
      </c>
      <c r="B304" s="1">
        <v>51</v>
      </c>
      <c r="C304" s="1">
        <v>95</v>
      </c>
      <c r="D304" s="1">
        <v>1</v>
      </c>
      <c r="E304" s="21">
        <v>40927</v>
      </c>
    </row>
    <row r="305" spans="1:5" x14ac:dyDescent="0.2">
      <c r="A305" s="1">
        <v>301</v>
      </c>
      <c r="B305" s="1">
        <v>51</v>
      </c>
      <c r="C305" s="1">
        <v>415</v>
      </c>
      <c r="D305" s="1">
        <v>9</v>
      </c>
      <c r="E305" s="21">
        <v>40927</v>
      </c>
    </row>
    <row r="306" spans="1:5" x14ac:dyDescent="0.2">
      <c r="A306" s="1">
        <v>302</v>
      </c>
      <c r="B306" s="1">
        <v>60</v>
      </c>
      <c r="C306" s="1">
        <v>365</v>
      </c>
      <c r="D306" s="1">
        <v>8</v>
      </c>
      <c r="E306" s="21">
        <v>40927</v>
      </c>
    </row>
    <row r="307" spans="1:5" x14ac:dyDescent="0.2">
      <c r="A307" s="1">
        <v>303</v>
      </c>
      <c r="B307" s="1">
        <v>61</v>
      </c>
      <c r="C307" s="1">
        <v>220</v>
      </c>
      <c r="D307" s="1">
        <v>9</v>
      </c>
      <c r="E307" s="21">
        <v>40927</v>
      </c>
    </row>
    <row r="308" spans="1:5" x14ac:dyDescent="0.2">
      <c r="A308" s="1">
        <v>304</v>
      </c>
      <c r="B308" s="1">
        <v>62</v>
      </c>
      <c r="C308" s="1">
        <v>410</v>
      </c>
      <c r="D308" s="1">
        <v>10</v>
      </c>
      <c r="E308" s="21">
        <v>40927</v>
      </c>
    </row>
    <row r="309" spans="1:5" x14ac:dyDescent="0.2">
      <c r="A309" s="1">
        <v>305</v>
      </c>
      <c r="B309" s="1">
        <v>63</v>
      </c>
      <c r="C309" s="1">
        <v>35</v>
      </c>
      <c r="D309" s="1">
        <v>2</v>
      </c>
      <c r="E309" s="21">
        <v>40927</v>
      </c>
    </row>
    <row r="310" spans="1:5" x14ac:dyDescent="0.2">
      <c r="A310" s="1">
        <v>306</v>
      </c>
      <c r="B310" s="1">
        <v>66</v>
      </c>
      <c r="C310" s="1">
        <v>315</v>
      </c>
      <c r="D310" s="1">
        <v>3</v>
      </c>
      <c r="E310" s="21">
        <v>40927</v>
      </c>
    </row>
    <row r="311" spans="1:5" x14ac:dyDescent="0.2">
      <c r="A311" s="1">
        <v>307</v>
      </c>
      <c r="B311" s="1">
        <v>72</v>
      </c>
      <c r="C311" s="1">
        <v>285</v>
      </c>
      <c r="D311" s="1">
        <v>6</v>
      </c>
      <c r="E311" s="21">
        <v>40927</v>
      </c>
    </row>
    <row r="312" spans="1:5" x14ac:dyDescent="0.2">
      <c r="A312" s="1">
        <v>308</v>
      </c>
      <c r="B312" s="1">
        <v>6</v>
      </c>
      <c r="C312" s="1">
        <v>255</v>
      </c>
      <c r="D312" s="1">
        <v>4</v>
      </c>
      <c r="E312" s="21">
        <v>40928</v>
      </c>
    </row>
    <row r="313" spans="1:5" x14ac:dyDescent="0.2">
      <c r="A313" s="1">
        <v>309</v>
      </c>
      <c r="B313" s="1">
        <v>14</v>
      </c>
      <c r="C313" s="1">
        <v>445</v>
      </c>
      <c r="D313" s="1">
        <v>4</v>
      </c>
      <c r="E313" s="21">
        <v>40928</v>
      </c>
    </row>
    <row r="314" spans="1:5" x14ac:dyDescent="0.2">
      <c r="A314" s="1">
        <v>310</v>
      </c>
      <c r="B314" s="1">
        <v>20</v>
      </c>
      <c r="C314" s="1">
        <v>250</v>
      </c>
      <c r="D314" s="1">
        <v>6</v>
      </c>
      <c r="E314" s="21">
        <v>40928</v>
      </c>
    </row>
    <row r="315" spans="1:5" x14ac:dyDescent="0.2">
      <c r="A315" s="1">
        <v>311</v>
      </c>
      <c r="B315" s="1">
        <v>24</v>
      </c>
      <c r="C315" s="1">
        <v>385</v>
      </c>
      <c r="D315" s="1">
        <v>5</v>
      </c>
      <c r="E315" s="21">
        <v>40928</v>
      </c>
    </row>
    <row r="316" spans="1:5" x14ac:dyDescent="0.2">
      <c r="A316" s="1">
        <v>312</v>
      </c>
      <c r="B316" s="1">
        <v>26</v>
      </c>
      <c r="C316" s="1">
        <v>145</v>
      </c>
      <c r="D316" s="1">
        <v>8</v>
      </c>
      <c r="E316" s="21">
        <v>40928</v>
      </c>
    </row>
    <row r="317" spans="1:5" x14ac:dyDescent="0.2">
      <c r="A317" s="1">
        <v>313</v>
      </c>
      <c r="B317" s="1">
        <v>36</v>
      </c>
      <c r="C317" s="1">
        <v>485</v>
      </c>
      <c r="D317" s="1">
        <v>3</v>
      </c>
      <c r="E317" s="21">
        <v>40928</v>
      </c>
    </row>
    <row r="318" spans="1:5" x14ac:dyDescent="0.2">
      <c r="A318" s="1">
        <v>314</v>
      </c>
      <c r="B318" s="1">
        <v>38</v>
      </c>
      <c r="C318" s="1">
        <v>385</v>
      </c>
      <c r="D318" s="1">
        <v>10</v>
      </c>
      <c r="E318" s="21">
        <v>40928</v>
      </c>
    </row>
    <row r="319" spans="1:5" x14ac:dyDescent="0.2">
      <c r="A319" s="1">
        <v>315</v>
      </c>
      <c r="B319" s="1">
        <v>38</v>
      </c>
      <c r="C319" s="1">
        <v>310</v>
      </c>
      <c r="D319" s="1">
        <v>3</v>
      </c>
      <c r="E319" s="21">
        <v>40928</v>
      </c>
    </row>
    <row r="320" spans="1:5" x14ac:dyDescent="0.2">
      <c r="A320" s="1">
        <v>316</v>
      </c>
      <c r="B320" s="1">
        <v>38</v>
      </c>
      <c r="C320" s="1">
        <v>295</v>
      </c>
      <c r="D320" s="1">
        <v>2</v>
      </c>
      <c r="E320" s="21">
        <v>40928</v>
      </c>
    </row>
    <row r="321" spans="1:5" x14ac:dyDescent="0.2">
      <c r="A321" s="1">
        <v>317</v>
      </c>
      <c r="B321" s="1">
        <v>38</v>
      </c>
      <c r="C321" s="1">
        <v>405</v>
      </c>
      <c r="D321" s="1">
        <v>7</v>
      </c>
      <c r="E321" s="21">
        <v>40928</v>
      </c>
    </row>
    <row r="322" spans="1:5" x14ac:dyDescent="0.2">
      <c r="A322" s="1">
        <v>318</v>
      </c>
      <c r="B322" s="1">
        <v>38</v>
      </c>
      <c r="C322" s="1">
        <v>315</v>
      </c>
      <c r="D322" s="1">
        <v>3</v>
      </c>
      <c r="E322" s="21">
        <v>40928</v>
      </c>
    </row>
    <row r="323" spans="1:5" x14ac:dyDescent="0.2">
      <c r="A323" s="1">
        <v>319</v>
      </c>
      <c r="B323" s="1">
        <v>42</v>
      </c>
      <c r="C323" s="1">
        <v>385</v>
      </c>
      <c r="D323" s="1">
        <v>6</v>
      </c>
      <c r="E323" s="21">
        <v>40928</v>
      </c>
    </row>
    <row r="324" spans="1:5" x14ac:dyDescent="0.2">
      <c r="A324" s="1">
        <v>320</v>
      </c>
      <c r="B324" s="1">
        <v>43</v>
      </c>
      <c r="C324" s="1">
        <v>370</v>
      </c>
      <c r="D324" s="1">
        <v>1</v>
      </c>
      <c r="E324" s="21">
        <v>40928</v>
      </c>
    </row>
    <row r="325" spans="1:5" x14ac:dyDescent="0.2">
      <c r="A325" s="1">
        <v>321</v>
      </c>
      <c r="B325" s="1">
        <v>44</v>
      </c>
      <c r="C325" s="1">
        <v>425</v>
      </c>
      <c r="D325" s="1">
        <v>8</v>
      </c>
      <c r="E325" s="21">
        <v>40928</v>
      </c>
    </row>
    <row r="326" spans="1:5" x14ac:dyDescent="0.2">
      <c r="A326" s="1">
        <v>322</v>
      </c>
      <c r="B326" s="1">
        <v>45</v>
      </c>
      <c r="C326" s="1">
        <v>135</v>
      </c>
      <c r="D326" s="1">
        <v>3</v>
      </c>
      <c r="E326" s="21">
        <v>40928</v>
      </c>
    </row>
    <row r="327" spans="1:5" x14ac:dyDescent="0.2">
      <c r="A327" s="1">
        <v>323</v>
      </c>
      <c r="B327" s="1">
        <v>49</v>
      </c>
      <c r="C327" s="1">
        <v>290</v>
      </c>
      <c r="D327" s="1">
        <v>3</v>
      </c>
      <c r="E327" s="21">
        <v>40928</v>
      </c>
    </row>
    <row r="328" spans="1:5" x14ac:dyDescent="0.2">
      <c r="A328" s="1">
        <v>324</v>
      </c>
      <c r="B328" s="1">
        <v>50</v>
      </c>
      <c r="C328" s="1">
        <v>290</v>
      </c>
      <c r="D328" s="1">
        <v>10</v>
      </c>
      <c r="E328" s="21">
        <v>40928</v>
      </c>
    </row>
    <row r="329" spans="1:5" x14ac:dyDescent="0.2">
      <c r="A329" s="1">
        <v>325</v>
      </c>
      <c r="B329" s="1">
        <v>53</v>
      </c>
      <c r="C329" s="1">
        <v>70</v>
      </c>
      <c r="D329" s="1">
        <v>6</v>
      </c>
      <c r="E329" s="21">
        <v>40928</v>
      </c>
    </row>
    <row r="330" spans="1:5" x14ac:dyDescent="0.2">
      <c r="A330" s="1">
        <v>326</v>
      </c>
      <c r="B330" s="1">
        <v>57</v>
      </c>
      <c r="C330" s="1">
        <v>395</v>
      </c>
      <c r="D330" s="1">
        <v>10</v>
      </c>
      <c r="E330" s="21">
        <v>40928</v>
      </c>
    </row>
    <row r="331" spans="1:5" x14ac:dyDescent="0.2">
      <c r="A331" s="1">
        <v>327</v>
      </c>
      <c r="B331" s="1">
        <v>57</v>
      </c>
      <c r="C331" s="1">
        <v>375</v>
      </c>
      <c r="D331" s="1">
        <v>1</v>
      </c>
      <c r="E331" s="21">
        <v>40928</v>
      </c>
    </row>
    <row r="332" spans="1:5" x14ac:dyDescent="0.2">
      <c r="A332" s="1">
        <v>328</v>
      </c>
      <c r="B332" s="1">
        <v>58</v>
      </c>
      <c r="C332" s="1">
        <v>175</v>
      </c>
      <c r="D332" s="1">
        <v>1</v>
      </c>
      <c r="E332" s="21">
        <v>40928</v>
      </c>
    </row>
    <row r="333" spans="1:5" x14ac:dyDescent="0.2">
      <c r="A333" s="1">
        <v>329</v>
      </c>
      <c r="B333" s="1">
        <v>63</v>
      </c>
      <c r="C333" s="1">
        <v>310</v>
      </c>
      <c r="D333" s="1">
        <v>7</v>
      </c>
      <c r="E333" s="21">
        <v>40928</v>
      </c>
    </row>
    <row r="334" spans="1:5" x14ac:dyDescent="0.2">
      <c r="A334" s="1">
        <v>330</v>
      </c>
      <c r="B334" s="1">
        <v>66</v>
      </c>
      <c r="C334" s="1">
        <v>430</v>
      </c>
      <c r="D334" s="1">
        <v>5</v>
      </c>
      <c r="E334" s="21">
        <v>40928</v>
      </c>
    </row>
    <row r="335" spans="1:5" x14ac:dyDescent="0.2">
      <c r="A335" s="1">
        <v>331</v>
      </c>
      <c r="B335" s="1">
        <v>72</v>
      </c>
      <c r="C335" s="1">
        <v>215</v>
      </c>
      <c r="D335" s="1">
        <v>1</v>
      </c>
      <c r="E335" s="21">
        <v>40928</v>
      </c>
    </row>
    <row r="336" spans="1:5" x14ac:dyDescent="0.2">
      <c r="A336" s="1">
        <v>332</v>
      </c>
      <c r="B336" s="1">
        <v>81</v>
      </c>
      <c r="C336" s="1">
        <v>215</v>
      </c>
      <c r="D336" s="1">
        <v>10</v>
      </c>
      <c r="E336" s="21">
        <v>40928</v>
      </c>
    </row>
    <row r="337" spans="1:5" x14ac:dyDescent="0.2">
      <c r="A337" s="1">
        <v>333</v>
      </c>
      <c r="B337" s="1">
        <v>81</v>
      </c>
      <c r="C337" s="1">
        <v>95</v>
      </c>
      <c r="D337" s="1">
        <v>7</v>
      </c>
      <c r="E337" s="21">
        <v>40928</v>
      </c>
    </row>
    <row r="338" spans="1:5" x14ac:dyDescent="0.2">
      <c r="A338" s="1">
        <v>334</v>
      </c>
      <c r="B338" s="1">
        <v>84</v>
      </c>
      <c r="C338" s="1">
        <v>460</v>
      </c>
      <c r="D338" s="1">
        <v>10</v>
      </c>
      <c r="E338" s="21">
        <v>40928</v>
      </c>
    </row>
    <row r="339" spans="1:5" x14ac:dyDescent="0.2">
      <c r="A339" s="1">
        <v>335</v>
      </c>
      <c r="B339" s="1">
        <v>4</v>
      </c>
      <c r="C339" s="1">
        <v>85</v>
      </c>
      <c r="D339" s="1">
        <v>6</v>
      </c>
      <c r="E339" s="21">
        <v>40929</v>
      </c>
    </row>
    <row r="340" spans="1:5" x14ac:dyDescent="0.2">
      <c r="A340" s="1">
        <v>336</v>
      </c>
      <c r="B340" s="1">
        <v>8</v>
      </c>
      <c r="C340" s="1">
        <v>360</v>
      </c>
      <c r="D340" s="1">
        <v>2</v>
      </c>
      <c r="E340" s="21">
        <v>40929</v>
      </c>
    </row>
    <row r="341" spans="1:5" x14ac:dyDescent="0.2">
      <c r="A341" s="1">
        <v>337</v>
      </c>
      <c r="B341" s="1">
        <v>9</v>
      </c>
      <c r="C341" s="1">
        <v>235</v>
      </c>
      <c r="D341" s="1">
        <v>2</v>
      </c>
      <c r="E341" s="21">
        <v>40929</v>
      </c>
    </row>
    <row r="342" spans="1:5" x14ac:dyDescent="0.2">
      <c r="A342" s="1">
        <v>338</v>
      </c>
      <c r="B342" s="1">
        <v>12</v>
      </c>
      <c r="C342" s="1">
        <v>90</v>
      </c>
      <c r="D342" s="1">
        <v>9</v>
      </c>
      <c r="E342" s="21">
        <v>40929</v>
      </c>
    </row>
    <row r="343" spans="1:5" x14ac:dyDescent="0.2">
      <c r="A343" s="1">
        <v>339</v>
      </c>
      <c r="B343" s="1">
        <v>12</v>
      </c>
      <c r="C343" s="1">
        <v>355</v>
      </c>
      <c r="D343" s="1">
        <v>7</v>
      </c>
      <c r="E343" s="21">
        <v>40929</v>
      </c>
    </row>
    <row r="344" spans="1:5" x14ac:dyDescent="0.2">
      <c r="A344" s="1">
        <v>340</v>
      </c>
      <c r="B344" s="1">
        <v>16</v>
      </c>
      <c r="C344" s="1">
        <v>485</v>
      </c>
      <c r="D344" s="1">
        <v>6</v>
      </c>
      <c r="E344" s="21">
        <v>40929</v>
      </c>
    </row>
    <row r="345" spans="1:5" x14ac:dyDescent="0.2">
      <c r="A345" s="1">
        <v>341</v>
      </c>
      <c r="B345" s="1">
        <v>24</v>
      </c>
      <c r="C345" s="1">
        <v>375</v>
      </c>
      <c r="D345" s="1">
        <v>10</v>
      </c>
      <c r="E345" s="21">
        <v>40929</v>
      </c>
    </row>
    <row r="346" spans="1:5" x14ac:dyDescent="0.2">
      <c r="A346" s="1">
        <v>342</v>
      </c>
      <c r="B346" s="1">
        <v>27</v>
      </c>
      <c r="C346" s="1">
        <v>305</v>
      </c>
      <c r="D346" s="1">
        <v>3</v>
      </c>
      <c r="E346" s="21">
        <v>40929</v>
      </c>
    </row>
    <row r="347" spans="1:5" x14ac:dyDescent="0.2">
      <c r="A347" s="1">
        <v>343</v>
      </c>
      <c r="B347" s="1">
        <v>29</v>
      </c>
      <c r="C347" s="1">
        <v>465</v>
      </c>
      <c r="D347" s="1">
        <v>9</v>
      </c>
      <c r="E347" s="21">
        <v>40929</v>
      </c>
    </row>
    <row r="348" spans="1:5" x14ac:dyDescent="0.2">
      <c r="A348" s="1">
        <v>344</v>
      </c>
      <c r="B348" s="1">
        <v>30</v>
      </c>
      <c r="C348" s="1">
        <v>65</v>
      </c>
      <c r="D348" s="1">
        <v>2</v>
      </c>
      <c r="E348" s="21">
        <v>40929</v>
      </c>
    </row>
    <row r="349" spans="1:5" x14ac:dyDescent="0.2">
      <c r="A349" s="1">
        <v>345</v>
      </c>
      <c r="B349" s="1">
        <v>36</v>
      </c>
      <c r="C349" s="1">
        <v>185</v>
      </c>
      <c r="D349" s="1">
        <v>9</v>
      </c>
      <c r="E349" s="21">
        <v>40929</v>
      </c>
    </row>
    <row r="350" spans="1:5" x14ac:dyDescent="0.2">
      <c r="A350" s="1">
        <v>346</v>
      </c>
      <c r="B350" s="1">
        <v>37</v>
      </c>
      <c r="C350" s="1">
        <v>380</v>
      </c>
      <c r="D350" s="1">
        <v>9</v>
      </c>
      <c r="E350" s="21">
        <v>40929</v>
      </c>
    </row>
    <row r="351" spans="1:5" x14ac:dyDescent="0.2">
      <c r="A351" s="1">
        <v>347</v>
      </c>
      <c r="B351" s="1">
        <v>38</v>
      </c>
      <c r="C351" s="1">
        <v>50</v>
      </c>
      <c r="D351" s="1">
        <v>3</v>
      </c>
      <c r="E351" s="21">
        <v>40929</v>
      </c>
    </row>
    <row r="352" spans="1:5" x14ac:dyDescent="0.2">
      <c r="A352" s="1">
        <v>348</v>
      </c>
      <c r="B352" s="1">
        <v>38</v>
      </c>
      <c r="C352" s="1">
        <v>335</v>
      </c>
      <c r="D352" s="1">
        <v>2</v>
      </c>
      <c r="E352" s="21">
        <v>40929</v>
      </c>
    </row>
    <row r="353" spans="1:5" x14ac:dyDescent="0.2">
      <c r="A353" s="1">
        <v>349</v>
      </c>
      <c r="B353" s="1">
        <v>38</v>
      </c>
      <c r="C353" s="1">
        <v>455</v>
      </c>
      <c r="D353" s="1">
        <v>7</v>
      </c>
      <c r="E353" s="21">
        <v>40929</v>
      </c>
    </row>
    <row r="354" spans="1:5" x14ac:dyDescent="0.2">
      <c r="A354" s="1">
        <v>350</v>
      </c>
      <c r="B354" s="1">
        <v>39</v>
      </c>
      <c r="C354" s="1">
        <v>310</v>
      </c>
      <c r="D354" s="1">
        <v>8</v>
      </c>
      <c r="E354" s="21">
        <v>40929</v>
      </c>
    </row>
    <row r="355" spans="1:5" x14ac:dyDescent="0.2">
      <c r="A355" s="1">
        <v>351</v>
      </c>
      <c r="B355" s="1">
        <v>44</v>
      </c>
      <c r="C355" s="1">
        <v>140</v>
      </c>
      <c r="D355" s="1">
        <v>1</v>
      </c>
      <c r="E355" s="21">
        <v>40929</v>
      </c>
    </row>
    <row r="356" spans="1:5" x14ac:dyDescent="0.2">
      <c r="A356" s="1">
        <v>352</v>
      </c>
      <c r="B356" s="1">
        <v>59</v>
      </c>
      <c r="C356" s="1">
        <v>100</v>
      </c>
      <c r="D356" s="1">
        <v>5</v>
      </c>
      <c r="E356" s="21">
        <v>40929</v>
      </c>
    </row>
    <row r="357" spans="1:5" x14ac:dyDescent="0.2">
      <c r="A357" s="1">
        <v>353</v>
      </c>
      <c r="B357" s="1">
        <v>59</v>
      </c>
      <c r="C357" s="1">
        <v>275</v>
      </c>
      <c r="D357" s="1">
        <v>1</v>
      </c>
      <c r="E357" s="21">
        <v>40929</v>
      </c>
    </row>
    <row r="358" spans="1:5" x14ac:dyDescent="0.2">
      <c r="A358" s="1">
        <v>354</v>
      </c>
      <c r="B358" s="1">
        <v>68</v>
      </c>
      <c r="C358" s="1">
        <v>185</v>
      </c>
      <c r="D358" s="1">
        <v>7</v>
      </c>
      <c r="E358" s="21">
        <v>40929</v>
      </c>
    </row>
    <row r="359" spans="1:5" x14ac:dyDescent="0.2">
      <c r="A359" s="1">
        <v>355</v>
      </c>
      <c r="B359" s="1">
        <v>77</v>
      </c>
      <c r="C359" s="1">
        <v>40</v>
      </c>
      <c r="D359" s="1">
        <v>3</v>
      </c>
      <c r="E359" s="21">
        <v>40929</v>
      </c>
    </row>
    <row r="360" spans="1:5" x14ac:dyDescent="0.2">
      <c r="A360" s="1">
        <v>356</v>
      </c>
      <c r="B360" s="1">
        <v>82</v>
      </c>
      <c r="C360" s="1">
        <v>300</v>
      </c>
      <c r="D360" s="1">
        <v>8</v>
      </c>
      <c r="E360" s="21">
        <v>40929</v>
      </c>
    </row>
    <row r="361" spans="1:5" x14ac:dyDescent="0.2">
      <c r="A361" s="1">
        <v>357</v>
      </c>
      <c r="B361" s="1">
        <v>5</v>
      </c>
      <c r="C361" s="1">
        <v>175</v>
      </c>
      <c r="D361" s="1">
        <v>6</v>
      </c>
      <c r="E361" s="21">
        <v>40930</v>
      </c>
    </row>
    <row r="362" spans="1:5" x14ac:dyDescent="0.2">
      <c r="A362" s="1">
        <v>358</v>
      </c>
      <c r="B362" s="1">
        <v>10</v>
      </c>
      <c r="C362" s="1">
        <v>145</v>
      </c>
      <c r="D362" s="1">
        <v>6</v>
      </c>
      <c r="E362" s="21">
        <v>40930</v>
      </c>
    </row>
    <row r="363" spans="1:5" x14ac:dyDescent="0.2">
      <c r="A363" s="1">
        <v>359</v>
      </c>
      <c r="B363" s="1">
        <v>11</v>
      </c>
      <c r="C363" s="1">
        <v>405</v>
      </c>
      <c r="D363" s="1">
        <v>7</v>
      </c>
      <c r="E363" s="21">
        <v>40930</v>
      </c>
    </row>
    <row r="364" spans="1:5" x14ac:dyDescent="0.2">
      <c r="A364" s="1">
        <v>360</v>
      </c>
      <c r="B364" s="1">
        <v>13</v>
      </c>
      <c r="C364" s="1">
        <v>465</v>
      </c>
      <c r="D364" s="1">
        <v>8</v>
      </c>
      <c r="E364" s="21">
        <v>40930</v>
      </c>
    </row>
    <row r="365" spans="1:5" x14ac:dyDescent="0.2">
      <c r="A365" s="1">
        <v>361</v>
      </c>
      <c r="B365" s="1">
        <v>20</v>
      </c>
      <c r="C365" s="1">
        <v>155</v>
      </c>
      <c r="D365" s="1">
        <v>5</v>
      </c>
      <c r="E365" s="21">
        <v>40930</v>
      </c>
    </row>
    <row r="366" spans="1:5" x14ac:dyDescent="0.2">
      <c r="A366" s="1">
        <v>362</v>
      </c>
      <c r="B366" s="1">
        <v>26</v>
      </c>
      <c r="C366" s="1">
        <v>360</v>
      </c>
      <c r="D366" s="1">
        <v>7</v>
      </c>
      <c r="E366" s="21">
        <v>40930</v>
      </c>
    </row>
    <row r="367" spans="1:5" x14ac:dyDescent="0.2">
      <c r="A367" s="1">
        <v>363</v>
      </c>
      <c r="B367" s="1">
        <v>29</v>
      </c>
      <c r="C367" s="1">
        <v>255</v>
      </c>
      <c r="D367" s="1">
        <v>10</v>
      </c>
      <c r="E367" s="21">
        <v>40930</v>
      </c>
    </row>
    <row r="368" spans="1:5" x14ac:dyDescent="0.2">
      <c r="A368" s="1">
        <v>364</v>
      </c>
      <c r="B368" s="1">
        <v>32</v>
      </c>
      <c r="C368" s="1">
        <v>40</v>
      </c>
      <c r="D368" s="1">
        <v>8</v>
      </c>
      <c r="E368" s="21">
        <v>40930</v>
      </c>
    </row>
    <row r="369" spans="1:5" x14ac:dyDescent="0.2">
      <c r="A369" s="1">
        <v>365</v>
      </c>
      <c r="B369" s="1">
        <v>35</v>
      </c>
      <c r="C369" s="1">
        <v>320</v>
      </c>
      <c r="D369" s="1">
        <v>8</v>
      </c>
      <c r="E369" s="21">
        <v>40930</v>
      </c>
    </row>
    <row r="370" spans="1:5" x14ac:dyDescent="0.2">
      <c r="A370" s="1">
        <v>366</v>
      </c>
      <c r="B370" s="1">
        <v>38</v>
      </c>
      <c r="C370" s="1">
        <v>375</v>
      </c>
      <c r="D370" s="1">
        <v>1</v>
      </c>
      <c r="E370" s="21">
        <v>40930</v>
      </c>
    </row>
    <row r="371" spans="1:5" x14ac:dyDescent="0.2">
      <c r="A371" s="1">
        <v>367</v>
      </c>
      <c r="B371" s="1">
        <v>38</v>
      </c>
      <c r="C371" s="1">
        <v>295</v>
      </c>
      <c r="D371" s="1">
        <v>8</v>
      </c>
      <c r="E371" s="21">
        <v>40930</v>
      </c>
    </row>
    <row r="372" spans="1:5" x14ac:dyDescent="0.2">
      <c r="A372" s="1">
        <v>368</v>
      </c>
      <c r="B372" s="1">
        <v>45</v>
      </c>
      <c r="C372" s="1">
        <v>195</v>
      </c>
      <c r="D372" s="1">
        <v>7</v>
      </c>
      <c r="E372" s="21">
        <v>40930</v>
      </c>
    </row>
    <row r="373" spans="1:5" x14ac:dyDescent="0.2">
      <c r="A373" s="1">
        <v>369</v>
      </c>
      <c r="B373" s="1">
        <v>49</v>
      </c>
      <c r="C373" s="1">
        <v>230</v>
      </c>
      <c r="D373" s="1">
        <v>8</v>
      </c>
      <c r="E373" s="21">
        <v>40930</v>
      </c>
    </row>
    <row r="374" spans="1:5" x14ac:dyDescent="0.2">
      <c r="A374" s="1">
        <v>370</v>
      </c>
      <c r="B374" s="1">
        <v>52</v>
      </c>
      <c r="C374" s="1">
        <v>270</v>
      </c>
      <c r="D374" s="1">
        <v>2</v>
      </c>
      <c r="E374" s="21">
        <v>40930</v>
      </c>
    </row>
    <row r="375" spans="1:5" x14ac:dyDescent="0.2">
      <c r="A375" s="1">
        <v>371</v>
      </c>
      <c r="B375" s="1">
        <v>59</v>
      </c>
      <c r="C375" s="1">
        <v>300</v>
      </c>
      <c r="D375" s="1">
        <v>7</v>
      </c>
      <c r="E375" s="21">
        <v>40930</v>
      </c>
    </row>
    <row r="376" spans="1:5" x14ac:dyDescent="0.2">
      <c r="A376" s="1">
        <v>372</v>
      </c>
      <c r="B376" s="1">
        <v>60</v>
      </c>
      <c r="C376" s="1">
        <v>230</v>
      </c>
      <c r="D376" s="1">
        <v>8</v>
      </c>
      <c r="E376" s="21">
        <v>40930</v>
      </c>
    </row>
    <row r="377" spans="1:5" x14ac:dyDescent="0.2">
      <c r="A377" s="1">
        <v>373</v>
      </c>
      <c r="B377" s="1">
        <v>64</v>
      </c>
      <c r="C377" s="1">
        <v>315</v>
      </c>
      <c r="D377" s="1">
        <v>2</v>
      </c>
      <c r="E377" s="21">
        <v>40930</v>
      </c>
    </row>
    <row r="378" spans="1:5" x14ac:dyDescent="0.2">
      <c r="A378" s="1">
        <v>374</v>
      </c>
      <c r="B378" s="1">
        <v>82</v>
      </c>
      <c r="C378" s="1">
        <v>170</v>
      </c>
      <c r="D378" s="1">
        <v>6</v>
      </c>
      <c r="E378" s="21">
        <v>40930</v>
      </c>
    </row>
    <row r="379" spans="1:5" x14ac:dyDescent="0.2">
      <c r="A379" s="1">
        <v>375</v>
      </c>
      <c r="B379" s="1">
        <v>86</v>
      </c>
      <c r="C379" s="1">
        <v>235</v>
      </c>
      <c r="D379" s="1">
        <v>4</v>
      </c>
      <c r="E379" s="21">
        <v>40930</v>
      </c>
    </row>
    <row r="380" spans="1:5" x14ac:dyDescent="0.2">
      <c r="A380" s="1">
        <v>376</v>
      </c>
      <c r="B380" s="1">
        <v>1</v>
      </c>
      <c r="C380" s="1">
        <v>380</v>
      </c>
      <c r="D380" s="1">
        <v>5</v>
      </c>
      <c r="E380" s="21">
        <v>40931</v>
      </c>
    </row>
    <row r="381" spans="1:5" x14ac:dyDescent="0.2">
      <c r="A381" s="1">
        <v>377</v>
      </c>
      <c r="B381" s="1">
        <v>17</v>
      </c>
      <c r="C381" s="1">
        <v>475</v>
      </c>
      <c r="D381" s="1">
        <v>1</v>
      </c>
      <c r="E381" s="21">
        <v>40931</v>
      </c>
    </row>
    <row r="382" spans="1:5" x14ac:dyDescent="0.2">
      <c r="A382" s="1">
        <v>378</v>
      </c>
      <c r="B382" s="1">
        <v>21</v>
      </c>
      <c r="C382" s="1">
        <v>135</v>
      </c>
      <c r="D382" s="1">
        <v>3</v>
      </c>
      <c r="E382" s="21">
        <v>40931</v>
      </c>
    </row>
    <row r="383" spans="1:5" x14ac:dyDescent="0.2">
      <c r="A383" s="1">
        <v>379</v>
      </c>
      <c r="B383" s="1">
        <v>33</v>
      </c>
      <c r="C383" s="1">
        <v>150</v>
      </c>
      <c r="D383" s="1">
        <v>9</v>
      </c>
      <c r="E383" s="21">
        <v>40931</v>
      </c>
    </row>
    <row r="384" spans="1:5" x14ac:dyDescent="0.2">
      <c r="A384" s="1">
        <v>380</v>
      </c>
      <c r="B384" s="1">
        <v>39</v>
      </c>
      <c r="C384" s="1">
        <v>355</v>
      </c>
      <c r="D384" s="1">
        <v>7</v>
      </c>
      <c r="E384" s="21">
        <v>40931</v>
      </c>
    </row>
    <row r="385" spans="1:5" x14ac:dyDescent="0.2">
      <c r="A385" s="1">
        <v>381</v>
      </c>
      <c r="B385" s="1">
        <v>42</v>
      </c>
      <c r="C385" s="1">
        <v>210</v>
      </c>
      <c r="D385" s="1">
        <v>5</v>
      </c>
      <c r="E385" s="21">
        <v>40931</v>
      </c>
    </row>
    <row r="386" spans="1:5" x14ac:dyDescent="0.2">
      <c r="A386" s="1">
        <v>382</v>
      </c>
      <c r="B386" s="1">
        <v>52</v>
      </c>
      <c r="C386" s="1">
        <v>185</v>
      </c>
      <c r="D386" s="1">
        <v>4</v>
      </c>
      <c r="E386" s="21">
        <v>40931</v>
      </c>
    </row>
    <row r="387" spans="1:5" x14ac:dyDescent="0.2">
      <c r="A387" s="1">
        <v>383</v>
      </c>
      <c r="B387" s="1">
        <v>78</v>
      </c>
      <c r="C387" s="1">
        <v>50</v>
      </c>
      <c r="D387" s="1">
        <v>9</v>
      </c>
      <c r="E387" s="21">
        <v>40931</v>
      </c>
    </row>
    <row r="388" spans="1:5" x14ac:dyDescent="0.2">
      <c r="A388" s="1">
        <v>384</v>
      </c>
      <c r="B388" s="1">
        <v>79</v>
      </c>
      <c r="C388" s="1">
        <v>70</v>
      </c>
      <c r="D388" s="1">
        <v>7</v>
      </c>
      <c r="E388" s="21">
        <v>40931</v>
      </c>
    </row>
    <row r="389" spans="1:5" x14ac:dyDescent="0.2">
      <c r="A389" s="1">
        <v>385</v>
      </c>
      <c r="B389" s="1">
        <v>85</v>
      </c>
      <c r="C389" s="1">
        <v>195</v>
      </c>
      <c r="D389" s="1">
        <v>10</v>
      </c>
      <c r="E389" s="21">
        <v>40931</v>
      </c>
    </row>
    <row r="390" spans="1:5" x14ac:dyDescent="0.2">
      <c r="A390" s="1">
        <v>386</v>
      </c>
      <c r="B390" s="1">
        <v>85</v>
      </c>
      <c r="C390" s="1">
        <v>365</v>
      </c>
      <c r="D390" s="1">
        <v>3</v>
      </c>
      <c r="E390" s="21">
        <v>40931</v>
      </c>
    </row>
    <row r="391" spans="1:5" x14ac:dyDescent="0.2">
      <c r="A391" s="1">
        <v>387</v>
      </c>
      <c r="B391" s="1">
        <v>4</v>
      </c>
      <c r="C391" s="1">
        <v>400</v>
      </c>
      <c r="D391" s="1">
        <v>10</v>
      </c>
      <c r="E391" s="21">
        <v>40932</v>
      </c>
    </row>
    <row r="392" spans="1:5" x14ac:dyDescent="0.2">
      <c r="A392" s="1">
        <v>388</v>
      </c>
      <c r="B392" s="1">
        <v>19</v>
      </c>
      <c r="C392" s="1">
        <v>450</v>
      </c>
      <c r="D392" s="1">
        <v>8</v>
      </c>
      <c r="E392" s="21">
        <v>40932</v>
      </c>
    </row>
    <row r="393" spans="1:5" x14ac:dyDescent="0.2">
      <c r="A393" s="1">
        <v>389</v>
      </c>
      <c r="B393" s="1">
        <v>23</v>
      </c>
      <c r="C393" s="1">
        <v>490</v>
      </c>
      <c r="D393" s="1">
        <v>6</v>
      </c>
      <c r="E393" s="21">
        <v>40932</v>
      </c>
    </row>
    <row r="394" spans="1:5" x14ac:dyDescent="0.2">
      <c r="A394" s="1">
        <v>390</v>
      </c>
      <c r="B394" s="1">
        <v>34</v>
      </c>
      <c r="C394" s="1">
        <v>315</v>
      </c>
      <c r="D394" s="1">
        <v>10</v>
      </c>
      <c r="E394" s="21">
        <v>40932</v>
      </c>
    </row>
    <row r="395" spans="1:5" x14ac:dyDescent="0.2">
      <c r="A395" s="1">
        <v>391</v>
      </c>
      <c r="B395" s="1">
        <v>34</v>
      </c>
      <c r="C395" s="1">
        <v>400</v>
      </c>
      <c r="D395" s="1">
        <v>3</v>
      </c>
      <c r="E395" s="21">
        <v>40932</v>
      </c>
    </row>
    <row r="396" spans="1:5" x14ac:dyDescent="0.2">
      <c r="A396" s="1">
        <v>392</v>
      </c>
      <c r="B396" s="1">
        <v>38</v>
      </c>
      <c r="C396" s="1">
        <v>115</v>
      </c>
      <c r="D396" s="1">
        <v>8</v>
      </c>
      <c r="E396" s="21">
        <v>40932</v>
      </c>
    </row>
    <row r="397" spans="1:5" x14ac:dyDescent="0.2">
      <c r="A397" s="1">
        <v>393</v>
      </c>
      <c r="B397" s="1">
        <v>41</v>
      </c>
      <c r="C397" s="1">
        <v>240</v>
      </c>
      <c r="D397" s="1">
        <v>6</v>
      </c>
      <c r="E397" s="21">
        <v>40932</v>
      </c>
    </row>
    <row r="398" spans="1:5" x14ac:dyDescent="0.2">
      <c r="A398" s="1">
        <v>394</v>
      </c>
      <c r="B398" s="1">
        <v>47</v>
      </c>
      <c r="C398" s="1">
        <v>230</v>
      </c>
      <c r="D398" s="1">
        <v>10</v>
      </c>
      <c r="E398" s="21">
        <v>40932</v>
      </c>
    </row>
    <row r="399" spans="1:5" x14ac:dyDescent="0.2">
      <c r="A399" s="1">
        <v>395</v>
      </c>
      <c r="B399" s="1">
        <v>48</v>
      </c>
      <c r="C399" s="1">
        <v>40</v>
      </c>
      <c r="D399" s="1">
        <v>9</v>
      </c>
      <c r="E399" s="21">
        <v>40932</v>
      </c>
    </row>
    <row r="400" spans="1:5" x14ac:dyDescent="0.2">
      <c r="A400" s="1">
        <v>396</v>
      </c>
      <c r="B400" s="1">
        <v>50</v>
      </c>
      <c r="C400" s="1">
        <v>440</v>
      </c>
      <c r="D400" s="1">
        <v>5</v>
      </c>
      <c r="E400" s="21">
        <v>40932</v>
      </c>
    </row>
    <row r="401" spans="1:5" x14ac:dyDescent="0.2">
      <c r="A401" s="1">
        <v>397</v>
      </c>
      <c r="B401" s="1">
        <v>54</v>
      </c>
      <c r="C401" s="1">
        <v>370</v>
      </c>
      <c r="D401" s="1">
        <v>9</v>
      </c>
      <c r="E401" s="21">
        <v>40932</v>
      </c>
    </row>
    <row r="402" spans="1:5" x14ac:dyDescent="0.2">
      <c r="A402" s="1">
        <v>398</v>
      </c>
      <c r="B402" s="1">
        <v>55</v>
      </c>
      <c r="C402" s="1">
        <v>445</v>
      </c>
      <c r="D402" s="1">
        <v>5</v>
      </c>
      <c r="E402" s="21">
        <v>40932</v>
      </c>
    </row>
    <row r="403" spans="1:5" x14ac:dyDescent="0.2">
      <c r="A403" s="1">
        <v>399</v>
      </c>
      <c r="B403" s="1">
        <v>60</v>
      </c>
      <c r="C403" s="1">
        <v>150</v>
      </c>
      <c r="D403" s="1">
        <v>4</v>
      </c>
      <c r="E403" s="21">
        <v>40932</v>
      </c>
    </row>
    <row r="404" spans="1:5" x14ac:dyDescent="0.2">
      <c r="A404" s="1">
        <v>400</v>
      </c>
      <c r="B404" s="1">
        <v>73</v>
      </c>
      <c r="C404" s="1">
        <v>25</v>
      </c>
      <c r="D404" s="1">
        <v>7</v>
      </c>
      <c r="E404" s="21">
        <v>40932</v>
      </c>
    </row>
    <row r="405" spans="1:5" x14ac:dyDescent="0.2">
      <c r="A405" s="1">
        <v>401</v>
      </c>
      <c r="B405" s="1">
        <v>81</v>
      </c>
      <c r="C405" s="1">
        <v>330</v>
      </c>
      <c r="D405" s="1">
        <v>9</v>
      </c>
      <c r="E405" s="21">
        <v>40932</v>
      </c>
    </row>
    <row r="406" spans="1:5" x14ac:dyDescent="0.2">
      <c r="A406" s="1">
        <v>402</v>
      </c>
      <c r="B406" s="1">
        <v>3</v>
      </c>
      <c r="C406" s="1">
        <v>365</v>
      </c>
      <c r="D406" s="1">
        <v>2</v>
      </c>
      <c r="E406" s="21">
        <v>40933</v>
      </c>
    </row>
    <row r="407" spans="1:5" x14ac:dyDescent="0.2">
      <c r="A407" s="1">
        <v>403</v>
      </c>
      <c r="B407" s="1">
        <v>4</v>
      </c>
      <c r="C407" s="1">
        <v>430</v>
      </c>
      <c r="D407" s="1">
        <v>10</v>
      </c>
      <c r="E407" s="21">
        <v>40933</v>
      </c>
    </row>
    <row r="408" spans="1:5" x14ac:dyDescent="0.2">
      <c r="A408" s="1">
        <v>404</v>
      </c>
      <c r="B408" s="1">
        <v>5</v>
      </c>
      <c r="C408" s="1">
        <v>205</v>
      </c>
      <c r="D408" s="1">
        <v>6</v>
      </c>
      <c r="E408" s="21">
        <v>40933</v>
      </c>
    </row>
    <row r="409" spans="1:5" x14ac:dyDescent="0.2">
      <c r="A409" s="1">
        <v>405</v>
      </c>
      <c r="B409" s="1">
        <v>12</v>
      </c>
      <c r="C409" s="1">
        <v>380</v>
      </c>
      <c r="D409" s="1">
        <v>3</v>
      </c>
      <c r="E409" s="21">
        <v>40933</v>
      </c>
    </row>
    <row r="410" spans="1:5" x14ac:dyDescent="0.2">
      <c r="A410" s="1">
        <v>406</v>
      </c>
      <c r="B410" s="1">
        <v>17</v>
      </c>
      <c r="C410" s="1">
        <v>390</v>
      </c>
      <c r="D410" s="1">
        <v>6</v>
      </c>
      <c r="E410" s="21">
        <v>40933</v>
      </c>
    </row>
    <row r="411" spans="1:5" x14ac:dyDescent="0.2">
      <c r="A411" s="1">
        <v>407</v>
      </c>
      <c r="B411" s="1">
        <v>18</v>
      </c>
      <c r="C411" s="1">
        <v>275</v>
      </c>
      <c r="D411" s="1">
        <v>10</v>
      </c>
      <c r="E411" s="21">
        <v>40933</v>
      </c>
    </row>
    <row r="412" spans="1:5" x14ac:dyDescent="0.2">
      <c r="A412" s="1">
        <v>408</v>
      </c>
      <c r="B412" s="1">
        <v>22</v>
      </c>
      <c r="C412" s="1">
        <v>140</v>
      </c>
      <c r="D412" s="1">
        <v>6</v>
      </c>
      <c r="E412" s="21">
        <v>40933</v>
      </c>
    </row>
    <row r="413" spans="1:5" x14ac:dyDescent="0.2">
      <c r="A413" s="1">
        <v>409</v>
      </c>
      <c r="B413" s="1">
        <v>28</v>
      </c>
      <c r="C413" s="1">
        <v>105</v>
      </c>
      <c r="D413" s="1">
        <v>1</v>
      </c>
      <c r="E413" s="21">
        <v>40933</v>
      </c>
    </row>
    <row r="414" spans="1:5" x14ac:dyDescent="0.2">
      <c r="A414" s="1">
        <v>410</v>
      </c>
      <c r="B414" s="1">
        <v>34</v>
      </c>
      <c r="C414" s="1">
        <v>485</v>
      </c>
      <c r="D414" s="1">
        <v>3</v>
      </c>
      <c r="E414" s="21">
        <v>40933</v>
      </c>
    </row>
    <row r="415" spans="1:5" x14ac:dyDescent="0.2">
      <c r="A415" s="1">
        <v>411</v>
      </c>
      <c r="B415" s="1">
        <v>38</v>
      </c>
      <c r="C415" s="1">
        <v>425</v>
      </c>
      <c r="D415" s="1">
        <v>10</v>
      </c>
      <c r="E415" s="21">
        <v>40933</v>
      </c>
    </row>
    <row r="416" spans="1:5" x14ac:dyDescent="0.2">
      <c r="A416" s="1">
        <v>412</v>
      </c>
      <c r="B416" s="1">
        <v>38</v>
      </c>
      <c r="C416" s="1">
        <v>90</v>
      </c>
      <c r="D416" s="1">
        <v>2</v>
      </c>
      <c r="E416" s="21">
        <v>40933</v>
      </c>
    </row>
    <row r="417" spans="1:5" x14ac:dyDescent="0.2">
      <c r="A417" s="1">
        <v>413</v>
      </c>
      <c r="B417" s="1">
        <v>41</v>
      </c>
      <c r="C417" s="1">
        <v>435</v>
      </c>
      <c r="D417" s="1">
        <v>7</v>
      </c>
      <c r="E417" s="21">
        <v>40933</v>
      </c>
    </row>
    <row r="418" spans="1:5" x14ac:dyDescent="0.2">
      <c r="A418" s="1">
        <v>414</v>
      </c>
      <c r="B418" s="1">
        <v>43</v>
      </c>
      <c r="C418" s="1">
        <v>220</v>
      </c>
      <c r="D418" s="1">
        <v>9</v>
      </c>
      <c r="E418" s="21">
        <v>40933</v>
      </c>
    </row>
    <row r="419" spans="1:5" x14ac:dyDescent="0.2">
      <c r="A419" s="1">
        <v>415</v>
      </c>
      <c r="B419" s="1">
        <v>57</v>
      </c>
      <c r="C419" s="1">
        <v>235</v>
      </c>
      <c r="D419" s="1">
        <v>2</v>
      </c>
      <c r="E419" s="21">
        <v>40933</v>
      </c>
    </row>
    <row r="420" spans="1:5" x14ac:dyDescent="0.2">
      <c r="A420" s="1">
        <v>416</v>
      </c>
      <c r="B420" s="1">
        <v>58</v>
      </c>
      <c r="C420" s="1">
        <v>15</v>
      </c>
      <c r="D420" s="1">
        <v>10</v>
      </c>
      <c r="E420" s="21">
        <v>40933</v>
      </c>
    </row>
    <row r="421" spans="1:5" x14ac:dyDescent="0.2">
      <c r="A421" s="1">
        <v>417</v>
      </c>
      <c r="B421" s="1">
        <v>62</v>
      </c>
      <c r="C421" s="1">
        <v>15</v>
      </c>
      <c r="D421" s="1">
        <v>3</v>
      </c>
      <c r="E421" s="21">
        <v>40933</v>
      </c>
    </row>
    <row r="422" spans="1:5" x14ac:dyDescent="0.2">
      <c r="A422" s="1">
        <v>418</v>
      </c>
      <c r="B422" s="1">
        <v>64</v>
      </c>
      <c r="C422" s="1">
        <v>165</v>
      </c>
      <c r="D422" s="1">
        <v>3</v>
      </c>
      <c r="E422" s="21">
        <v>40933</v>
      </c>
    </row>
    <row r="423" spans="1:5" x14ac:dyDescent="0.2">
      <c r="A423" s="1">
        <v>419</v>
      </c>
      <c r="B423" s="1">
        <v>66</v>
      </c>
      <c r="C423" s="1">
        <v>130</v>
      </c>
      <c r="D423" s="1">
        <v>3</v>
      </c>
      <c r="E423" s="21">
        <v>40933</v>
      </c>
    </row>
    <row r="424" spans="1:5" x14ac:dyDescent="0.2">
      <c r="A424" s="1">
        <v>420</v>
      </c>
      <c r="B424" s="1">
        <v>75</v>
      </c>
      <c r="C424" s="1">
        <v>135</v>
      </c>
      <c r="D424" s="1">
        <v>10</v>
      </c>
      <c r="E424" s="21">
        <v>40933</v>
      </c>
    </row>
    <row r="425" spans="1:5" x14ac:dyDescent="0.2">
      <c r="A425" s="1">
        <v>421</v>
      </c>
      <c r="B425" s="1">
        <v>2</v>
      </c>
      <c r="C425" s="1">
        <v>130</v>
      </c>
      <c r="D425" s="1">
        <v>4</v>
      </c>
      <c r="E425" s="21">
        <v>40934</v>
      </c>
    </row>
    <row r="426" spans="1:5" x14ac:dyDescent="0.2">
      <c r="A426" s="1">
        <v>422</v>
      </c>
      <c r="B426" s="1">
        <v>6</v>
      </c>
      <c r="C426" s="1">
        <v>170</v>
      </c>
      <c r="D426" s="1">
        <v>5</v>
      </c>
      <c r="E426" s="21">
        <v>40934</v>
      </c>
    </row>
    <row r="427" spans="1:5" x14ac:dyDescent="0.2">
      <c r="A427" s="1">
        <v>423</v>
      </c>
      <c r="B427" s="1">
        <v>15</v>
      </c>
      <c r="C427" s="1">
        <v>250</v>
      </c>
      <c r="D427" s="1">
        <v>3</v>
      </c>
      <c r="E427" s="21">
        <v>40934</v>
      </c>
    </row>
    <row r="428" spans="1:5" x14ac:dyDescent="0.2">
      <c r="A428" s="1">
        <v>424</v>
      </c>
      <c r="B428" s="1">
        <v>17</v>
      </c>
      <c r="C428" s="1">
        <v>170</v>
      </c>
      <c r="D428" s="1">
        <v>4</v>
      </c>
      <c r="E428" s="21">
        <v>40934</v>
      </c>
    </row>
    <row r="429" spans="1:5" x14ac:dyDescent="0.2">
      <c r="A429" s="1">
        <v>425</v>
      </c>
      <c r="B429" s="1">
        <v>23</v>
      </c>
      <c r="C429" s="1">
        <v>320</v>
      </c>
      <c r="D429" s="1">
        <v>7</v>
      </c>
      <c r="E429" s="21">
        <v>40934</v>
      </c>
    </row>
    <row r="430" spans="1:5" x14ac:dyDescent="0.2">
      <c r="A430" s="1">
        <v>426</v>
      </c>
      <c r="B430" s="1">
        <v>31</v>
      </c>
      <c r="C430" s="1">
        <v>355</v>
      </c>
      <c r="D430" s="1">
        <v>6</v>
      </c>
      <c r="E430" s="21">
        <v>40934</v>
      </c>
    </row>
    <row r="431" spans="1:5" x14ac:dyDescent="0.2">
      <c r="A431" s="1">
        <v>427</v>
      </c>
      <c r="B431" s="1">
        <v>38</v>
      </c>
      <c r="C431" s="1">
        <v>380</v>
      </c>
      <c r="D431" s="1">
        <v>9</v>
      </c>
      <c r="E431" s="21">
        <v>40934</v>
      </c>
    </row>
    <row r="432" spans="1:5" x14ac:dyDescent="0.2">
      <c r="A432" s="1">
        <v>428</v>
      </c>
      <c r="B432" s="1">
        <v>38</v>
      </c>
      <c r="C432" s="1">
        <v>60</v>
      </c>
      <c r="D432" s="1">
        <v>9</v>
      </c>
      <c r="E432" s="21">
        <v>40934</v>
      </c>
    </row>
    <row r="433" spans="1:5" x14ac:dyDescent="0.2">
      <c r="A433" s="1">
        <v>429</v>
      </c>
      <c r="B433" s="1">
        <v>38</v>
      </c>
      <c r="C433" s="1">
        <v>445</v>
      </c>
      <c r="D433" s="1">
        <v>1</v>
      </c>
      <c r="E433" s="21">
        <v>40934</v>
      </c>
    </row>
    <row r="434" spans="1:5" x14ac:dyDescent="0.2">
      <c r="A434" s="1">
        <v>430</v>
      </c>
      <c r="B434" s="1">
        <v>38</v>
      </c>
      <c r="C434" s="1">
        <v>390</v>
      </c>
      <c r="D434" s="1">
        <v>9</v>
      </c>
      <c r="E434" s="21">
        <v>40934</v>
      </c>
    </row>
    <row r="435" spans="1:5" x14ac:dyDescent="0.2">
      <c r="A435" s="1">
        <v>431</v>
      </c>
      <c r="B435" s="1">
        <v>47</v>
      </c>
      <c r="C435" s="1">
        <v>265</v>
      </c>
      <c r="D435" s="1">
        <v>10</v>
      </c>
      <c r="E435" s="21">
        <v>40934</v>
      </c>
    </row>
    <row r="436" spans="1:5" x14ac:dyDescent="0.2">
      <c r="A436" s="1">
        <v>432</v>
      </c>
      <c r="B436" s="1">
        <v>60</v>
      </c>
      <c r="C436" s="1">
        <v>65</v>
      </c>
      <c r="D436" s="1">
        <v>4</v>
      </c>
      <c r="E436" s="21">
        <v>40934</v>
      </c>
    </row>
    <row r="437" spans="1:5" x14ac:dyDescent="0.2">
      <c r="A437" s="1">
        <v>433</v>
      </c>
      <c r="B437" s="1">
        <v>62</v>
      </c>
      <c r="C437" s="1">
        <v>375</v>
      </c>
      <c r="D437" s="1">
        <v>1</v>
      </c>
      <c r="E437" s="21">
        <v>40934</v>
      </c>
    </row>
    <row r="438" spans="1:5" x14ac:dyDescent="0.2">
      <c r="A438" s="1">
        <v>434</v>
      </c>
      <c r="B438" s="1">
        <v>79</v>
      </c>
      <c r="C438" s="1">
        <v>310</v>
      </c>
      <c r="D438" s="1">
        <v>2</v>
      </c>
      <c r="E438" s="21">
        <v>40934</v>
      </c>
    </row>
    <row r="439" spans="1:5" x14ac:dyDescent="0.2">
      <c r="A439" s="1">
        <v>435</v>
      </c>
      <c r="B439" s="1">
        <v>3</v>
      </c>
      <c r="C439" s="1">
        <v>490</v>
      </c>
      <c r="D439" s="1">
        <v>1</v>
      </c>
      <c r="E439" s="21">
        <v>40935</v>
      </c>
    </row>
    <row r="440" spans="1:5" x14ac:dyDescent="0.2">
      <c r="A440" s="1">
        <v>436</v>
      </c>
      <c r="B440" s="1">
        <v>12</v>
      </c>
      <c r="C440" s="1">
        <v>40</v>
      </c>
      <c r="D440" s="1">
        <v>10</v>
      </c>
      <c r="E440" s="21">
        <v>40935</v>
      </c>
    </row>
    <row r="441" spans="1:5" x14ac:dyDescent="0.2">
      <c r="A441" s="1">
        <v>437</v>
      </c>
      <c r="B441" s="1">
        <v>13</v>
      </c>
      <c r="C441" s="1">
        <v>455</v>
      </c>
      <c r="D441" s="1">
        <v>6</v>
      </c>
      <c r="E441" s="21">
        <v>40935</v>
      </c>
    </row>
    <row r="442" spans="1:5" x14ac:dyDescent="0.2">
      <c r="A442" s="1">
        <v>438</v>
      </c>
      <c r="B442" s="1">
        <v>13</v>
      </c>
      <c r="C442" s="1">
        <v>445</v>
      </c>
      <c r="D442" s="1">
        <v>2</v>
      </c>
      <c r="E442" s="21">
        <v>40935</v>
      </c>
    </row>
    <row r="443" spans="1:5" x14ac:dyDescent="0.2">
      <c r="A443" s="1">
        <v>439</v>
      </c>
      <c r="B443" s="1">
        <v>20</v>
      </c>
      <c r="C443" s="1">
        <v>120</v>
      </c>
      <c r="D443" s="1">
        <v>4</v>
      </c>
      <c r="E443" s="21">
        <v>40935</v>
      </c>
    </row>
    <row r="444" spans="1:5" x14ac:dyDescent="0.2">
      <c r="A444" s="1">
        <v>440</v>
      </c>
      <c r="B444" s="1">
        <v>23</v>
      </c>
      <c r="C444" s="1">
        <v>90</v>
      </c>
      <c r="D444" s="1">
        <v>6</v>
      </c>
      <c r="E444" s="21">
        <v>40935</v>
      </c>
    </row>
    <row r="445" spans="1:5" x14ac:dyDescent="0.2">
      <c r="A445" s="1">
        <v>441</v>
      </c>
      <c r="B445" s="1">
        <v>25</v>
      </c>
      <c r="C445" s="1">
        <v>25</v>
      </c>
      <c r="D445" s="1">
        <v>5</v>
      </c>
      <c r="E445" s="21">
        <v>40935</v>
      </c>
    </row>
    <row r="446" spans="1:5" x14ac:dyDescent="0.2">
      <c r="A446" s="1">
        <v>442</v>
      </c>
      <c r="B446" s="1">
        <v>28</v>
      </c>
      <c r="C446" s="1">
        <v>445</v>
      </c>
      <c r="D446" s="1">
        <v>7</v>
      </c>
      <c r="E446" s="21">
        <v>40935</v>
      </c>
    </row>
    <row r="447" spans="1:5" x14ac:dyDescent="0.2">
      <c r="A447" s="1">
        <v>443</v>
      </c>
      <c r="B447" s="1">
        <v>31</v>
      </c>
      <c r="C447" s="1">
        <v>70</v>
      </c>
      <c r="D447" s="1">
        <v>4</v>
      </c>
      <c r="E447" s="21">
        <v>40935</v>
      </c>
    </row>
    <row r="448" spans="1:5" x14ac:dyDescent="0.2">
      <c r="A448" s="1">
        <v>444</v>
      </c>
      <c r="B448" s="1">
        <v>31</v>
      </c>
      <c r="C448" s="1">
        <v>195</v>
      </c>
      <c r="D448" s="1">
        <v>1</v>
      </c>
      <c r="E448" s="21">
        <v>40935</v>
      </c>
    </row>
    <row r="449" spans="1:5" x14ac:dyDescent="0.2">
      <c r="A449" s="1">
        <v>445</v>
      </c>
      <c r="B449" s="1">
        <v>34</v>
      </c>
      <c r="C449" s="1">
        <v>15</v>
      </c>
      <c r="D449" s="1">
        <v>2</v>
      </c>
      <c r="E449" s="21">
        <v>40935</v>
      </c>
    </row>
    <row r="450" spans="1:5" x14ac:dyDescent="0.2">
      <c r="A450" s="1">
        <v>446</v>
      </c>
      <c r="B450" s="1">
        <v>38</v>
      </c>
      <c r="C450" s="1">
        <v>50</v>
      </c>
      <c r="D450" s="1">
        <v>8</v>
      </c>
      <c r="E450" s="21">
        <v>40935</v>
      </c>
    </row>
    <row r="451" spans="1:5" x14ac:dyDescent="0.2">
      <c r="A451" s="1">
        <v>447</v>
      </c>
      <c r="B451" s="1">
        <v>38</v>
      </c>
      <c r="C451" s="1">
        <v>350</v>
      </c>
      <c r="D451" s="1">
        <v>1</v>
      </c>
      <c r="E451" s="21">
        <v>40935</v>
      </c>
    </row>
    <row r="452" spans="1:5" x14ac:dyDescent="0.2">
      <c r="A452" s="1">
        <v>448</v>
      </c>
      <c r="B452" s="1">
        <v>43</v>
      </c>
      <c r="C452" s="1">
        <v>440</v>
      </c>
      <c r="D452" s="1">
        <v>2</v>
      </c>
      <c r="E452" s="21">
        <v>40935</v>
      </c>
    </row>
    <row r="453" spans="1:5" x14ac:dyDescent="0.2">
      <c r="A453" s="1">
        <v>449</v>
      </c>
      <c r="B453" s="1">
        <v>44</v>
      </c>
      <c r="C453" s="1">
        <v>90</v>
      </c>
      <c r="D453" s="1">
        <v>5</v>
      </c>
      <c r="E453" s="21">
        <v>40935</v>
      </c>
    </row>
    <row r="454" spans="1:5" x14ac:dyDescent="0.2">
      <c r="A454" s="1">
        <v>450</v>
      </c>
      <c r="B454" s="1">
        <v>60</v>
      </c>
      <c r="C454" s="1">
        <v>390</v>
      </c>
      <c r="D454" s="1">
        <v>4</v>
      </c>
      <c r="E454" s="21">
        <v>40935</v>
      </c>
    </row>
    <row r="455" spans="1:5" x14ac:dyDescent="0.2">
      <c r="A455" s="1">
        <v>451</v>
      </c>
      <c r="B455" s="1">
        <v>68</v>
      </c>
      <c r="C455" s="1">
        <v>135</v>
      </c>
      <c r="D455" s="1">
        <v>7</v>
      </c>
      <c r="E455" s="21">
        <v>40935</v>
      </c>
    </row>
    <row r="456" spans="1:5" x14ac:dyDescent="0.2">
      <c r="A456" s="1">
        <v>452</v>
      </c>
      <c r="B456" s="1">
        <v>74</v>
      </c>
      <c r="C456" s="1">
        <v>220</v>
      </c>
      <c r="D456" s="1">
        <v>2</v>
      </c>
      <c r="E456" s="21">
        <v>40935</v>
      </c>
    </row>
    <row r="457" spans="1:5" x14ac:dyDescent="0.2">
      <c r="A457" s="1">
        <v>453</v>
      </c>
      <c r="B457" s="1">
        <v>79</v>
      </c>
      <c r="C457" s="1">
        <v>225</v>
      </c>
      <c r="D457" s="1">
        <v>2</v>
      </c>
      <c r="E457" s="21">
        <v>40935</v>
      </c>
    </row>
    <row r="458" spans="1:5" x14ac:dyDescent="0.2">
      <c r="A458" s="1">
        <v>454</v>
      </c>
      <c r="B458" s="1">
        <v>84</v>
      </c>
      <c r="C458" s="1">
        <v>440</v>
      </c>
      <c r="D458" s="1">
        <v>3</v>
      </c>
      <c r="E458" s="21">
        <v>40935</v>
      </c>
    </row>
    <row r="459" spans="1:5" x14ac:dyDescent="0.2">
      <c r="A459" s="1">
        <v>455</v>
      </c>
      <c r="B459" s="1">
        <v>86</v>
      </c>
      <c r="C459" s="1">
        <v>165</v>
      </c>
      <c r="D459" s="1">
        <v>2</v>
      </c>
      <c r="E459" s="21">
        <v>40935</v>
      </c>
    </row>
    <row r="460" spans="1:5" x14ac:dyDescent="0.2">
      <c r="A460" s="1">
        <v>456</v>
      </c>
      <c r="B460" s="1">
        <v>90</v>
      </c>
      <c r="C460" s="1">
        <v>325</v>
      </c>
      <c r="D460" s="1">
        <v>4</v>
      </c>
      <c r="E460" s="21">
        <v>40935</v>
      </c>
    </row>
    <row r="461" spans="1:5" x14ac:dyDescent="0.2">
      <c r="A461" s="1">
        <v>457</v>
      </c>
      <c r="B461" s="1">
        <v>3</v>
      </c>
      <c r="C461" s="1">
        <v>40</v>
      </c>
      <c r="D461" s="1">
        <v>1</v>
      </c>
      <c r="E461" s="21">
        <v>40936</v>
      </c>
    </row>
    <row r="462" spans="1:5" x14ac:dyDescent="0.2">
      <c r="A462" s="1">
        <v>458</v>
      </c>
      <c r="B462" s="1">
        <v>5</v>
      </c>
      <c r="C462" s="1">
        <v>15</v>
      </c>
      <c r="D462" s="1">
        <v>7</v>
      </c>
      <c r="E462" s="21">
        <v>40936</v>
      </c>
    </row>
    <row r="463" spans="1:5" x14ac:dyDescent="0.2">
      <c r="A463" s="1">
        <v>459</v>
      </c>
      <c r="B463" s="1">
        <v>6</v>
      </c>
      <c r="C463" s="1">
        <v>455</v>
      </c>
      <c r="D463" s="1">
        <v>3</v>
      </c>
      <c r="E463" s="21">
        <v>40936</v>
      </c>
    </row>
    <row r="464" spans="1:5" x14ac:dyDescent="0.2">
      <c r="A464" s="1">
        <v>460</v>
      </c>
      <c r="B464" s="1">
        <v>7</v>
      </c>
      <c r="C464" s="1">
        <v>355</v>
      </c>
      <c r="D464" s="1">
        <v>8</v>
      </c>
      <c r="E464" s="21">
        <v>40936</v>
      </c>
    </row>
    <row r="465" spans="1:5" x14ac:dyDescent="0.2">
      <c r="A465" s="1">
        <v>461</v>
      </c>
      <c r="B465" s="1">
        <v>7</v>
      </c>
      <c r="C465" s="1">
        <v>30</v>
      </c>
      <c r="D465" s="1">
        <v>10</v>
      </c>
      <c r="E465" s="21">
        <v>40936</v>
      </c>
    </row>
    <row r="466" spans="1:5" x14ac:dyDescent="0.2">
      <c r="A466" s="1">
        <v>462</v>
      </c>
      <c r="B466" s="1">
        <v>10</v>
      </c>
      <c r="C466" s="1">
        <v>435</v>
      </c>
      <c r="D466" s="1">
        <v>1</v>
      </c>
      <c r="E466" s="21">
        <v>40936</v>
      </c>
    </row>
    <row r="467" spans="1:5" x14ac:dyDescent="0.2">
      <c r="A467" s="1">
        <v>463</v>
      </c>
      <c r="B467" s="1">
        <v>17</v>
      </c>
      <c r="C467" s="1">
        <v>265</v>
      </c>
      <c r="D467" s="1">
        <v>7</v>
      </c>
      <c r="E467" s="21">
        <v>40936</v>
      </c>
    </row>
    <row r="468" spans="1:5" x14ac:dyDescent="0.2">
      <c r="A468" s="1">
        <v>464</v>
      </c>
      <c r="B468" s="1">
        <v>22</v>
      </c>
      <c r="C468" s="1">
        <v>70</v>
      </c>
      <c r="D468" s="1">
        <v>8</v>
      </c>
      <c r="E468" s="21">
        <v>40936</v>
      </c>
    </row>
    <row r="469" spans="1:5" x14ac:dyDescent="0.2">
      <c r="A469" s="1">
        <v>465</v>
      </c>
      <c r="B469" s="1">
        <v>29</v>
      </c>
      <c r="C469" s="1">
        <v>310</v>
      </c>
      <c r="D469" s="1">
        <v>7</v>
      </c>
      <c r="E469" s="21">
        <v>40936</v>
      </c>
    </row>
    <row r="470" spans="1:5" x14ac:dyDescent="0.2">
      <c r="A470" s="1">
        <v>466</v>
      </c>
      <c r="B470" s="1">
        <v>31</v>
      </c>
      <c r="C470" s="1">
        <v>245</v>
      </c>
      <c r="D470" s="1">
        <v>4</v>
      </c>
      <c r="E470" s="21">
        <v>40936</v>
      </c>
    </row>
    <row r="471" spans="1:5" x14ac:dyDescent="0.2">
      <c r="A471" s="1">
        <v>467</v>
      </c>
      <c r="B471" s="1">
        <v>31</v>
      </c>
      <c r="C471" s="1">
        <v>20</v>
      </c>
      <c r="D471" s="1">
        <v>7</v>
      </c>
      <c r="E471" s="21">
        <v>40936</v>
      </c>
    </row>
    <row r="472" spans="1:5" x14ac:dyDescent="0.2">
      <c r="A472" s="1">
        <v>468</v>
      </c>
      <c r="B472" s="1">
        <v>34</v>
      </c>
      <c r="C472" s="1">
        <v>215</v>
      </c>
      <c r="D472" s="1">
        <v>7</v>
      </c>
      <c r="E472" s="21">
        <v>40936</v>
      </c>
    </row>
    <row r="473" spans="1:5" x14ac:dyDescent="0.2">
      <c r="A473" s="1">
        <v>469</v>
      </c>
      <c r="B473" s="1">
        <v>38</v>
      </c>
      <c r="C473" s="1">
        <v>80</v>
      </c>
      <c r="D473" s="1">
        <v>7</v>
      </c>
      <c r="E473" s="21">
        <v>40936</v>
      </c>
    </row>
    <row r="474" spans="1:5" x14ac:dyDescent="0.2">
      <c r="A474" s="1">
        <v>470</v>
      </c>
      <c r="B474" s="1">
        <v>38</v>
      </c>
      <c r="C474" s="1">
        <v>465</v>
      </c>
      <c r="D474" s="1">
        <v>5</v>
      </c>
      <c r="E474" s="21">
        <v>40936</v>
      </c>
    </row>
    <row r="475" spans="1:5" x14ac:dyDescent="0.2">
      <c r="A475" s="1">
        <v>471</v>
      </c>
      <c r="B475" s="1">
        <v>41</v>
      </c>
      <c r="C475" s="1">
        <v>200</v>
      </c>
      <c r="D475" s="1">
        <v>5</v>
      </c>
      <c r="E475" s="21">
        <v>40936</v>
      </c>
    </row>
    <row r="476" spans="1:5" x14ac:dyDescent="0.2">
      <c r="A476" s="1">
        <v>472</v>
      </c>
      <c r="B476" s="1">
        <v>53</v>
      </c>
      <c r="C476" s="1">
        <v>30</v>
      </c>
      <c r="D476" s="1">
        <v>4</v>
      </c>
      <c r="E476" s="21">
        <v>40936</v>
      </c>
    </row>
    <row r="477" spans="1:5" x14ac:dyDescent="0.2">
      <c r="A477" s="1">
        <v>473</v>
      </c>
      <c r="B477" s="1">
        <v>54</v>
      </c>
      <c r="C477" s="1">
        <v>245</v>
      </c>
      <c r="D477" s="1">
        <v>7</v>
      </c>
      <c r="E477" s="21">
        <v>40936</v>
      </c>
    </row>
    <row r="478" spans="1:5" x14ac:dyDescent="0.2">
      <c r="A478" s="1">
        <v>474</v>
      </c>
      <c r="B478" s="1">
        <v>62</v>
      </c>
      <c r="C478" s="1">
        <v>480</v>
      </c>
      <c r="D478" s="1">
        <v>10</v>
      </c>
      <c r="E478" s="21">
        <v>40936</v>
      </c>
    </row>
    <row r="479" spans="1:5" x14ac:dyDescent="0.2">
      <c r="A479" s="1">
        <v>475</v>
      </c>
      <c r="B479" s="1">
        <v>75</v>
      </c>
      <c r="C479" s="1">
        <v>375</v>
      </c>
      <c r="D479" s="1">
        <v>9</v>
      </c>
      <c r="E479" s="21">
        <v>40936</v>
      </c>
    </row>
    <row r="480" spans="1:5" x14ac:dyDescent="0.2">
      <c r="A480" s="1">
        <v>476</v>
      </c>
      <c r="B480" s="1">
        <v>84</v>
      </c>
      <c r="C480" s="1">
        <v>25</v>
      </c>
      <c r="D480" s="1">
        <v>7</v>
      </c>
      <c r="E480" s="21">
        <v>40936</v>
      </c>
    </row>
    <row r="481" spans="1:5" x14ac:dyDescent="0.2">
      <c r="A481" s="1">
        <v>477</v>
      </c>
      <c r="B481" s="1">
        <v>85</v>
      </c>
      <c r="C481" s="1">
        <v>420</v>
      </c>
      <c r="D481" s="1">
        <v>8</v>
      </c>
      <c r="E481" s="21">
        <v>40936</v>
      </c>
    </row>
    <row r="482" spans="1:5" x14ac:dyDescent="0.2">
      <c r="A482" s="1">
        <v>478</v>
      </c>
      <c r="B482" s="1">
        <v>90</v>
      </c>
      <c r="C482" s="1">
        <v>95</v>
      </c>
      <c r="D482" s="1">
        <v>10</v>
      </c>
      <c r="E482" s="21">
        <v>40936</v>
      </c>
    </row>
    <row r="483" spans="1:5" x14ac:dyDescent="0.2">
      <c r="A483" s="1">
        <v>479</v>
      </c>
      <c r="B483" s="1">
        <v>90</v>
      </c>
      <c r="C483" s="1">
        <v>290</v>
      </c>
      <c r="D483" s="1">
        <v>1</v>
      </c>
      <c r="E483" s="21">
        <v>40936</v>
      </c>
    </row>
    <row r="484" spans="1:5" x14ac:dyDescent="0.2">
      <c r="A484" s="1">
        <v>480</v>
      </c>
      <c r="B484" s="1">
        <v>6</v>
      </c>
      <c r="C484" s="1">
        <v>415</v>
      </c>
      <c r="D484" s="1">
        <v>9</v>
      </c>
      <c r="E484" s="21">
        <v>40937</v>
      </c>
    </row>
    <row r="485" spans="1:5" x14ac:dyDescent="0.2">
      <c r="A485" s="1">
        <v>481</v>
      </c>
      <c r="B485" s="1">
        <v>11</v>
      </c>
      <c r="C485" s="1">
        <v>405</v>
      </c>
      <c r="D485" s="1">
        <v>2</v>
      </c>
      <c r="E485" s="21">
        <v>40937</v>
      </c>
    </row>
    <row r="486" spans="1:5" x14ac:dyDescent="0.2">
      <c r="A486" s="1">
        <v>482</v>
      </c>
      <c r="B486" s="1">
        <v>12</v>
      </c>
      <c r="C486" s="1">
        <v>300</v>
      </c>
      <c r="D486" s="1">
        <v>2</v>
      </c>
      <c r="E486" s="21">
        <v>40937</v>
      </c>
    </row>
    <row r="487" spans="1:5" x14ac:dyDescent="0.2">
      <c r="A487" s="1">
        <v>483</v>
      </c>
      <c r="B487" s="1">
        <v>21</v>
      </c>
      <c r="C487" s="1">
        <v>265</v>
      </c>
      <c r="D487" s="1">
        <v>3</v>
      </c>
      <c r="E487" s="21">
        <v>40937</v>
      </c>
    </row>
    <row r="488" spans="1:5" x14ac:dyDescent="0.2">
      <c r="A488" s="1">
        <v>484</v>
      </c>
      <c r="B488" s="1">
        <v>21</v>
      </c>
      <c r="C488" s="1">
        <v>385</v>
      </c>
      <c r="D488" s="1">
        <v>3</v>
      </c>
      <c r="E488" s="21">
        <v>40937</v>
      </c>
    </row>
    <row r="489" spans="1:5" x14ac:dyDescent="0.2">
      <c r="A489" s="1">
        <v>485</v>
      </c>
      <c r="B489" s="1">
        <v>25</v>
      </c>
      <c r="C489" s="1">
        <v>275</v>
      </c>
      <c r="D489" s="1">
        <v>10</v>
      </c>
      <c r="E489" s="21">
        <v>40937</v>
      </c>
    </row>
    <row r="490" spans="1:5" x14ac:dyDescent="0.2">
      <c r="A490" s="1">
        <v>486</v>
      </c>
      <c r="B490" s="1">
        <v>27</v>
      </c>
      <c r="C490" s="1">
        <v>475</v>
      </c>
      <c r="D490" s="1">
        <v>7</v>
      </c>
      <c r="E490" s="21">
        <v>40937</v>
      </c>
    </row>
    <row r="491" spans="1:5" x14ac:dyDescent="0.2">
      <c r="A491" s="1">
        <v>487</v>
      </c>
      <c r="B491" s="1">
        <v>27</v>
      </c>
      <c r="C491" s="1">
        <v>145</v>
      </c>
      <c r="D491" s="1">
        <v>7</v>
      </c>
      <c r="E491" s="21">
        <v>40937</v>
      </c>
    </row>
    <row r="492" spans="1:5" x14ac:dyDescent="0.2">
      <c r="A492" s="1">
        <v>488</v>
      </c>
      <c r="B492" s="1">
        <v>31</v>
      </c>
      <c r="C492" s="1">
        <v>365</v>
      </c>
      <c r="D492" s="1">
        <v>7</v>
      </c>
      <c r="E492" s="21">
        <v>40937</v>
      </c>
    </row>
    <row r="493" spans="1:5" x14ac:dyDescent="0.2">
      <c r="A493" s="1">
        <v>489</v>
      </c>
      <c r="B493" s="1">
        <v>33</v>
      </c>
      <c r="C493" s="1">
        <v>205</v>
      </c>
      <c r="D493" s="1">
        <v>6</v>
      </c>
      <c r="E493" s="21">
        <v>40937</v>
      </c>
    </row>
    <row r="494" spans="1:5" x14ac:dyDescent="0.2">
      <c r="A494" s="1">
        <v>490</v>
      </c>
      <c r="B494" s="1">
        <v>38</v>
      </c>
      <c r="C494" s="1">
        <v>180</v>
      </c>
      <c r="D494" s="1">
        <v>9</v>
      </c>
      <c r="E494" s="21">
        <v>40937</v>
      </c>
    </row>
    <row r="495" spans="1:5" x14ac:dyDescent="0.2">
      <c r="A495" s="1">
        <v>491</v>
      </c>
      <c r="B495" s="1">
        <v>38</v>
      </c>
      <c r="C495" s="1">
        <v>475</v>
      </c>
      <c r="D495" s="1">
        <v>9</v>
      </c>
      <c r="E495" s="21">
        <v>40937</v>
      </c>
    </row>
    <row r="496" spans="1:5" x14ac:dyDescent="0.2">
      <c r="A496" s="1">
        <v>492</v>
      </c>
      <c r="B496" s="1">
        <v>48</v>
      </c>
      <c r="C496" s="1">
        <v>135</v>
      </c>
      <c r="D496" s="1">
        <v>4</v>
      </c>
      <c r="E496" s="21">
        <v>40937</v>
      </c>
    </row>
    <row r="497" spans="1:5" x14ac:dyDescent="0.2">
      <c r="A497" s="1">
        <v>493</v>
      </c>
      <c r="B497" s="1">
        <v>54</v>
      </c>
      <c r="C497" s="1">
        <v>95</v>
      </c>
      <c r="D497" s="1">
        <v>1</v>
      </c>
      <c r="E497" s="21">
        <v>40937</v>
      </c>
    </row>
    <row r="498" spans="1:5" x14ac:dyDescent="0.2">
      <c r="A498" s="1">
        <v>494</v>
      </c>
      <c r="B498" s="1">
        <v>64</v>
      </c>
      <c r="C498" s="1">
        <v>385</v>
      </c>
      <c r="D498" s="1">
        <v>5</v>
      </c>
      <c r="E498" s="21">
        <v>40937</v>
      </c>
    </row>
    <row r="499" spans="1:5" x14ac:dyDescent="0.2">
      <c r="A499" s="1">
        <v>495</v>
      </c>
      <c r="B499" s="1">
        <v>73</v>
      </c>
      <c r="C499" s="1">
        <v>305</v>
      </c>
      <c r="D499" s="1">
        <v>7</v>
      </c>
      <c r="E499" s="21">
        <v>40937</v>
      </c>
    </row>
    <row r="500" spans="1:5" x14ac:dyDescent="0.2">
      <c r="A500" s="1">
        <v>496</v>
      </c>
      <c r="B500" s="1">
        <v>75</v>
      </c>
      <c r="C500" s="1">
        <v>210</v>
      </c>
      <c r="D500" s="1">
        <v>3</v>
      </c>
      <c r="E500" s="21">
        <v>40937</v>
      </c>
    </row>
    <row r="501" spans="1:5" x14ac:dyDescent="0.2">
      <c r="A501" s="1">
        <v>497</v>
      </c>
      <c r="B501" s="1">
        <v>80</v>
      </c>
      <c r="C501" s="1">
        <v>100</v>
      </c>
      <c r="D501" s="1">
        <v>1</v>
      </c>
      <c r="E501" s="21">
        <v>40937</v>
      </c>
    </row>
    <row r="502" spans="1:5" x14ac:dyDescent="0.2">
      <c r="A502" s="1">
        <v>498</v>
      </c>
      <c r="B502" s="1">
        <v>85</v>
      </c>
      <c r="C502" s="1">
        <v>300</v>
      </c>
      <c r="D502" s="1">
        <v>7</v>
      </c>
      <c r="E502" s="21">
        <v>40937</v>
      </c>
    </row>
    <row r="503" spans="1:5" x14ac:dyDescent="0.2">
      <c r="A503" s="1">
        <v>499</v>
      </c>
      <c r="B503" s="1">
        <v>87</v>
      </c>
      <c r="C503" s="1">
        <v>460</v>
      </c>
      <c r="D503" s="1">
        <v>9</v>
      </c>
      <c r="E503" s="21">
        <v>40937</v>
      </c>
    </row>
    <row r="504" spans="1:5" x14ac:dyDescent="0.2">
      <c r="A504" s="1">
        <v>500</v>
      </c>
      <c r="B504" s="1">
        <v>8</v>
      </c>
      <c r="C504" s="1">
        <v>220</v>
      </c>
      <c r="D504" s="1">
        <v>2</v>
      </c>
      <c r="E504" s="21">
        <v>40938</v>
      </c>
    </row>
    <row r="505" spans="1:5" x14ac:dyDescent="0.2">
      <c r="A505" s="1">
        <v>501</v>
      </c>
      <c r="B505" s="1">
        <v>16</v>
      </c>
      <c r="C505" s="1">
        <v>485</v>
      </c>
      <c r="D505" s="1">
        <v>8</v>
      </c>
      <c r="E505" s="21">
        <v>40938</v>
      </c>
    </row>
    <row r="506" spans="1:5" x14ac:dyDescent="0.2">
      <c r="A506" s="1">
        <v>502</v>
      </c>
      <c r="B506" s="1">
        <v>25</v>
      </c>
      <c r="C506" s="1">
        <v>445</v>
      </c>
      <c r="D506" s="1">
        <v>9</v>
      </c>
      <c r="E506" s="21">
        <v>40938</v>
      </c>
    </row>
    <row r="507" spans="1:5" x14ac:dyDescent="0.2">
      <c r="A507" s="1">
        <v>503</v>
      </c>
      <c r="B507" s="1">
        <v>30</v>
      </c>
      <c r="C507" s="1">
        <v>90</v>
      </c>
      <c r="D507" s="1">
        <v>10</v>
      </c>
      <c r="E507" s="21">
        <v>40938</v>
      </c>
    </row>
    <row r="508" spans="1:5" x14ac:dyDescent="0.2">
      <c r="A508" s="1">
        <v>504</v>
      </c>
      <c r="B508" s="1">
        <v>30</v>
      </c>
      <c r="C508" s="1">
        <v>470</v>
      </c>
      <c r="D508" s="1">
        <v>1</v>
      </c>
      <c r="E508" s="21">
        <v>40938</v>
      </c>
    </row>
    <row r="509" spans="1:5" x14ac:dyDescent="0.2">
      <c r="A509" s="1">
        <v>505</v>
      </c>
      <c r="B509" s="1">
        <v>32</v>
      </c>
      <c r="C509" s="1">
        <v>45</v>
      </c>
      <c r="D509" s="1">
        <v>2</v>
      </c>
      <c r="E509" s="21">
        <v>40938</v>
      </c>
    </row>
    <row r="510" spans="1:5" x14ac:dyDescent="0.2">
      <c r="A510" s="1">
        <v>506</v>
      </c>
      <c r="B510" s="1">
        <v>38</v>
      </c>
      <c r="C510" s="1">
        <v>275</v>
      </c>
      <c r="D510" s="1">
        <v>4</v>
      </c>
      <c r="E510" s="21">
        <v>40938</v>
      </c>
    </row>
    <row r="511" spans="1:5" x14ac:dyDescent="0.2">
      <c r="A511" s="1">
        <v>507</v>
      </c>
      <c r="B511" s="1">
        <v>38</v>
      </c>
      <c r="C511" s="1">
        <v>500</v>
      </c>
      <c r="D511" s="1">
        <v>7</v>
      </c>
      <c r="E511" s="21">
        <v>40938</v>
      </c>
    </row>
    <row r="512" spans="1:5" x14ac:dyDescent="0.2">
      <c r="A512" s="1">
        <v>508</v>
      </c>
      <c r="B512" s="1">
        <v>38</v>
      </c>
      <c r="C512" s="1">
        <v>45</v>
      </c>
      <c r="D512" s="1">
        <v>5</v>
      </c>
      <c r="E512" s="21">
        <v>40938</v>
      </c>
    </row>
    <row r="513" spans="1:5" x14ac:dyDescent="0.2">
      <c r="A513" s="1">
        <v>509</v>
      </c>
      <c r="B513" s="1">
        <v>40</v>
      </c>
      <c r="C513" s="1">
        <v>420</v>
      </c>
      <c r="D513" s="1">
        <v>7</v>
      </c>
      <c r="E513" s="21">
        <v>40938</v>
      </c>
    </row>
    <row r="514" spans="1:5" x14ac:dyDescent="0.2">
      <c r="A514" s="1">
        <v>510</v>
      </c>
      <c r="B514" s="1">
        <v>40</v>
      </c>
      <c r="C514" s="1">
        <v>450</v>
      </c>
      <c r="D514" s="1">
        <v>4</v>
      </c>
      <c r="E514" s="21">
        <v>40938</v>
      </c>
    </row>
    <row r="515" spans="1:5" x14ac:dyDescent="0.2">
      <c r="A515" s="1">
        <v>511</v>
      </c>
      <c r="B515" s="1">
        <v>41</v>
      </c>
      <c r="C515" s="1">
        <v>490</v>
      </c>
      <c r="D515" s="1">
        <v>6</v>
      </c>
      <c r="E515" s="21">
        <v>40938</v>
      </c>
    </row>
    <row r="516" spans="1:5" x14ac:dyDescent="0.2">
      <c r="A516" s="1">
        <v>512</v>
      </c>
      <c r="B516" s="1">
        <v>44</v>
      </c>
      <c r="C516" s="1">
        <v>100</v>
      </c>
      <c r="D516" s="1">
        <v>2</v>
      </c>
      <c r="E516" s="21">
        <v>40938</v>
      </c>
    </row>
    <row r="517" spans="1:5" x14ac:dyDescent="0.2">
      <c r="A517" s="1">
        <v>513</v>
      </c>
      <c r="B517" s="1">
        <v>52</v>
      </c>
      <c r="C517" s="1">
        <v>405</v>
      </c>
      <c r="D517" s="1">
        <v>6</v>
      </c>
      <c r="E517" s="21">
        <v>40938</v>
      </c>
    </row>
    <row r="518" spans="1:5" x14ac:dyDescent="0.2">
      <c r="A518" s="1">
        <v>514</v>
      </c>
      <c r="B518" s="1">
        <v>53</v>
      </c>
      <c r="C518" s="1">
        <v>100</v>
      </c>
      <c r="D518" s="1">
        <v>9</v>
      </c>
      <c r="E518" s="21">
        <v>40938</v>
      </c>
    </row>
    <row r="519" spans="1:5" x14ac:dyDescent="0.2">
      <c r="A519" s="1">
        <v>515</v>
      </c>
      <c r="B519" s="1">
        <v>67</v>
      </c>
      <c r="C519" s="1">
        <v>410</v>
      </c>
      <c r="D519" s="1">
        <v>2</v>
      </c>
      <c r="E519" s="21">
        <v>40938</v>
      </c>
    </row>
    <row r="520" spans="1:5" x14ac:dyDescent="0.2">
      <c r="A520" s="1">
        <v>516</v>
      </c>
      <c r="B520" s="1">
        <v>75</v>
      </c>
      <c r="C520" s="1">
        <v>60</v>
      </c>
      <c r="D520" s="1">
        <v>4</v>
      </c>
      <c r="E520" s="21">
        <v>40938</v>
      </c>
    </row>
    <row r="521" spans="1:5" x14ac:dyDescent="0.2">
      <c r="A521" s="1">
        <v>517</v>
      </c>
      <c r="B521" s="1">
        <v>85</v>
      </c>
      <c r="C521" s="1">
        <v>245</v>
      </c>
      <c r="D521" s="1">
        <v>2</v>
      </c>
      <c r="E521" s="21">
        <v>40938</v>
      </c>
    </row>
    <row r="522" spans="1:5" x14ac:dyDescent="0.2">
      <c r="A522" s="1">
        <v>518</v>
      </c>
      <c r="B522" s="1">
        <v>86</v>
      </c>
      <c r="C522" s="1">
        <v>345</v>
      </c>
      <c r="D522" s="1">
        <v>4</v>
      </c>
      <c r="E522" s="21">
        <v>40938</v>
      </c>
    </row>
  </sheetData>
  <autoFilter ref="A4:E522" xr:uid="{00000000-0009-0000-0000-000005000000}">
    <sortState xmlns:xlrd2="http://schemas.microsoft.com/office/spreadsheetml/2017/richdata2" ref="A5:E522">
      <sortCondition ref="A4:A522"/>
    </sortState>
  </autoFilter>
  <mergeCells count="1">
    <mergeCell ref="A2:E2"/>
  </mergeCells>
  <pageMargins left="0.7" right="0.7" top="0.75" bottom="0.75" header="0.3" footer="0.3"/>
  <pageSetup orientation="portrait" horizontalDpi="0" verticalDpi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- Intro about Data</vt:lpstr>
      <vt:lpstr>Main - Questions</vt:lpstr>
      <vt:lpstr>Vendor_1</vt:lpstr>
      <vt:lpstr>Vendor_2</vt:lpstr>
      <vt:lpstr>Q4 - Merged Brands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Shaka Lohardjo</dc:creator>
  <cp:lastModifiedBy>Microsoft Office User</cp:lastModifiedBy>
  <dcterms:created xsi:type="dcterms:W3CDTF">2020-10-14T15:47:49Z</dcterms:created>
  <dcterms:modified xsi:type="dcterms:W3CDTF">2023-08-04T19:29:31Z</dcterms:modified>
</cp:coreProperties>
</file>