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filterPrivacy="1"/>
  <xr:revisionPtr revIDLastSave="0" documentId="13_ncr:1_{DBAA066A-5C35-48BB-A451-00A5036877C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Verification" sheetId="1" r:id="rId1"/>
    <sheet name="YE_Data" sheetId="2" r:id="rId2"/>
    <sheet name="Graph_Comparison" sheetId="12" r:id="rId3"/>
    <sheet name="008__02C-QuasIsol" sheetId="8" r:id="rId4"/>
    <sheet name="009__1C-QuasIsol" sheetId="9" r:id="rId5"/>
    <sheet name="010__2C-QuasIsol" sheetId="10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9" i="9" l="1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208" i="8"/>
  <c r="A207" i="8"/>
  <c r="A206" i="8"/>
  <c r="A205" i="8"/>
  <c r="A204" i="8"/>
</calcChain>
</file>

<file path=xl/sharedStrings.xml><?xml version="1.0" encoding="utf-8"?>
<sst xmlns="http://schemas.openxmlformats.org/spreadsheetml/2006/main" count="113" uniqueCount="59">
  <si>
    <t>0,2C</t>
  </si>
  <si>
    <t>1C</t>
  </si>
  <si>
    <t>2C</t>
  </si>
  <si>
    <t>Temperature</t>
  </si>
  <si>
    <t>Curves</t>
  </si>
  <si>
    <t>Coord</t>
  </si>
  <si>
    <t>X1</t>
  </si>
  <si>
    <t>Y1</t>
  </si>
  <si>
    <t>X2</t>
  </si>
  <si>
    <t>Y2</t>
  </si>
  <si>
    <t>X3</t>
  </si>
  <si>
    <t>Y3</t>
  </si>
  <si>
    <t>X4</t>
  </si>
  <si>
    <t>Y4</t>
  </si>
  <si>
    <t>X5</t>
  </si>
  <si>
    <t>Y5</t>
  </si>
  <si>
    <t>X6</t>
  </si>
  <si>
    <t>Y6</t>
  </si>
  <si>
    <t>Model</t>
  </si>
  <si>
    <t>Version</t>
  </si>
  <si>
    <t>COMSOL 5.4.0.295</t>
  </si>
  <si>
    <t>Date</t>
  </si>
  <si>
    <t>Table</t>
  </si>
  <si>
    <t>Tempo (s)</t>
  </si>
  <si>
    <t>Ah cell (m^4)</t>
  </si>
  <si>
    <t>Cell voltage (5,t) (1), Punto: 4</t>
  </si>
  <si>
    <t>Irreversible heat generation NE [W/m^2] (m)</t>
  </si>
  <si>
    <t>Reversible heat generation NE [W/m^2] (m)</t>
  </si>
  <si>
    <t>Ohmic heat generation NE [W/m^2] (1/m)</t>
  </si>
  <si>
    <t>Max cell temperature [°C] (1)</t>
  </si>
  <si>
    <t>Simulation</t>
  </si>
  <si>
    <t>Crate</t>
  </si>
  <si>
    <t>0.2C_Measured_ye</t>
  </si>
  <si>
    <t>0.2C_Simulated_ye</t>
  </si>
  <si>
    <t>1C_Measured_ye</t>
  </si>
  <si>
    <t>1C_Simulated_ye</t>
  </si>
  <si>
    <t>2C_Measured_ye</t>
  </si>
  <si>
    <t>2C_Simulated_ye</t>
  </si>
  <si>
    <t>0,2C_OurModel</t>
  </si>
  <si>
    <t>1C_OurModel</t>
  </si>
  <si>
    <t>2C_OurModel</t>
  </si>
  <si>
    <t>Temperature(t=0)</t>
  </si>
  <si>
    <t>300K</t>
  </si>
  <si>
    <t>h_conv</t>
  </si>
  <si>
    <t>Simulated results of the battery surface temperature with different Crate during quasi insulating charge CCCV</t>
  </si>
  <si>
    <t>TEC charge model 22_05_2020.mph</t>
  </si>
  <si>
    <t>May 25 2020, 16:46</t>
  </si>
  <si>
    <t>Vcuton</t>
  </si>
  <si>
    <t>4,2V</t>
  </si>
  <si>
    <t>May 25 2020, 16:56</t>
  </si>
  <si>
    <t>Comparison CCCV - Ah cell data comparison ((-((bol_discharge_charge==1)*3*eps_AM_p*L_p*y^2*(cs_pin-cs_p)*F/3600+(bol_discharge_charge==-1)*3*eps_AM_p*L_p*y^2*(cs_p-cs_pin)*F/3600))*0.4275)</t>
  </si>
  <si>
    <t>May 25 2020, 17:01</t>
  </si>
  <si>
    <t>Cap_tot</t>
  </si>
  <si>
    <t>11,503Ah</t>
  </si>
  <si>
    <t>Charge Cap</t>
  </si>
  <si>
    <t>0,38W/m2K</t>
  </si>
  <si>
    <t>010_Standard charge CCCV with Crate = 2C  during quasi insulating discharge and Vcutoff = 2,5V</t>
  </si>
  <si>
    <t>009_Standard charge CCCV with Crate = 1C  during quasi insulating discharge and Vcutoff = 2,5V</t>
  </si>
  <si>
    <t>008_Standard charge CCCV with Crate = 0,2C during quasi insulating discharge and Vcutoff = 2,5V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</si>
</sst>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double">
        <color auto="1"/>
      </right>
      <top style="thin">
        <color indexed="64"/>
      </top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indexed="64"/>
      </top>
      <bottom/>
      <diagonal/>
    </border>
    <border>
      <left/>
      <right style="double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indexed="64"/>
      </bottom>
      <diagonal/>
    </border>
    <border>
      <left/>
      <right style="double">
        <color auto="1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auto="1"/>
      </left>
      <right style="thin">
        <color auto="1"/>
      </right>
      <top style="thick">
        <color indexed="64"/>
      </top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0" xfId="0" applyNumberFormat="1" applyBorder="1"/>
    <xf numFmtId="164" fontId="0" fillId="0" borderId="0" xfId="0" applyNumberFormat="1" applyBorder="1"/>
    <xf numFmtId="0" fontId="0" fillId="0" borderId="0" xfId="0" applyAlignment="1">
      <alignment horizontal="right"/>
    </xf>
    <xf numFmtId="0" fontId="0" fillId="0" borderId="9" xfId="0" applyBorder="1"/>
    <xf numFmtId="0" fontId="0" fillId="0" borderId="16" xfId="0" applyBorder="1"/>
    <xf numFmtId="0" fontId="0" fillId="2" borderId="10" xfId="0" applyFill="1" applyBorder="1" applyAlignment="1">
      <alignment horizontal="left" vertical="center"/>
    </xf>
    <xf numFmtId="0" fontId="0" fillId="0" borderId="17" xfId="0" applyBorder="1"/>
    <xf numFmtId="0" fontId="0" fillId="0" borderId="19" xfId="0" applyBorder="1"/>
    <xf numFmtId="0" fontId="2" fillId="0" borderId="20" xfId="0" applyFont="1" applyBorder="1" applyAlignment="1">
      <alignment horizontal="center" vertical="top"/>
    </xf>
    <xf numFmtId="0" fontId="2" fillId="0" borderId="21" xfId="0" applyFont="1" applyBorder="1" applyAlignment="1">
      <alignment horizontal="center" vertical="top"/>
    </xf>
    <xf numFmtId="0" fontId="2" fillId="0" borderId="12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top"/>
    </xf>
    <xf numFmtId="164" fontId="0" fillId="0" borderId="22" xfId="0" applyNumberFormat="1" applyFont="1" applyBorder="1"/>
    <xf numFmtId="164" fontId="0" fillId="0" borderId="23" xfId="0" applyNumberFormat="1" applyBorder="1"/>
    <xf numFmtId="164" fontId="0" fillId="0" borderId="22" xfId="0" applyNumberFormat="1" applyBorder="1"/>
    <xf numFmtId="164" fontId="0" fillId="0" borderId="24" xfId="0" applyNumberFormat="1" applyBorder="1"/>
    <xf numFmtId="164" fontId="0" fillId="0" borderId="25" xfId="0" applyNumberFormat="1" applyBorder="1"/>
    <xf numFmtId="164" fontId="0" fillId="0" borderId="26" xfId="0" applyNumberFormat="1" applyBorder="1"/>
    <xf numFmtId="164" fontId="0" fillId="0" borderId="27" xfId="0" applyNumberFormat="1" applyBorder="1"/>
    <xf numFmtId="164" fontId="0" fillId="0" borderId="28" xfId="0" applyNumberFormat="1" applyBorder="1"/>
    <xf numFmtId="164" fontId="0" fillId="0" borderId="29" xfId="0" applyNumberFormat="1" applyBorder="1"/>
    <xf numFmtId="11" fontId="0" fillId="0" borderId="0" xfId="0" applyNumberFormat="1"/>
    <xf numFmtId="0" fontId="0" fillId="2" borderId="31" xfId="0" applyFill="1" applyBorder="1" applyAlignment="1">
      <alignment horizontal="left" vertical="center"/>
    </xf>
    <xf numFmtId="0" fontId="0" fillId="2" borderId="30" xfId="0" applyFill="1" applyBorder="1" applyAlignment="1">
      <alignment horizontal="left"/>
    </xf>
    <xf numFmtId="0" fontId="0" fillId="0" borderId="30" xfId="0" applyBorder="1" applyAlignment="1">
      <alignment horizontal="right"/>
    </xf>
    <xf numFmtId="164" fontId="0" fillId="0" borderId="1" xfId="0" applyNumberFormat="1" applyBorder="1"/>
    <xf numFmtId="0" fontId="0" fillId="0" borderId="8" xfId="0" applyBorder="1"/>
    <xf numFmtId="0" fontId="0" fillId="0" borderId="31" xfId="0" applyBorder="1"/>
    <xf numFmtId="0" fontId="0" fillId="0" borderId="0" xfId="0" applyBorder="1"/>
    <xf numFmtId="164" fontId="0" fillId="0" borderId="32" xfId="0" applyNumberFormat="1" applyBorder="1"/>
    <xf numFmtId="0" fontId="0" fillId="0" borderId="5" xfId="0" applyFont="1" applyBorder="1" applyAlignment="1">
      <alignment horizontal="center"/>
    </xf>
    <xf numFmtId="0" fontId="0" fillId="2" borderId="33" xfId="0" applyFill="1" applyBorder="1" applyAlignment="1">
      <alignment horizontal="left" vertical="center"/>
    </xf>
    <xf numFmtId="164" fontId="0" fillId="0" borderId="33" xfId="0" applyNumberFormat="1" applyBorder="1" applyAlignment="1">
      <alignment horizontal="right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64" fontId="0" fillId="0" borderId="34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baseline="0">
                <a:effectLst/>
              </a:rPr>
              <a:t>Simulated results of temperature of the battery in a quasi-insulated system</a:t>
            </a:r>
            <a:endParaRPr lang="it-IT" sz="1100">
              <a:effectLst/>
            </a:endParaRPr>
          </a:p>
        </c:rich>
      </c:tx>
      <c:layout>
        <c:manualLayout>
          <c:xMode val="edge"/>
          <c:yMode val="edge"/>
          <c:x val="0.1261254412163996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749841614625758"/>
          <c:y val="9.8807848444694577E-2"/>
          <c:w val="0.83544212145895558"/>
          <c:h val="0.797189467335481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Verification!$A$6:$B$6</c:f>
              <c:strCache>
                <c:ptCount val="1"/>
                <c:pt idx="0">
                  <c:v>0,2C_OurModel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189"/>
              <c:layout>
                <c:manualLayout>
                  <c:x val="-0.15708812260536412"/>
                  <c:y val="-2.3600341274812624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1"/>
                      <a:t>0,2C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AD11-4318-A758-99E45CA9D9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Verification!$A$8:$A$236</c:f>
              <c:numCache>
                <c:formatCode>0.000</c:formatCode>
                <c:ptCount val="229"/>
                <c:pt idx="0">
                  <c:v>0</c:v>
                </c:pt>
                <c:pt idx="1">
                  <c:v>5.7512851238799456E-2</c:v>
                </c:pt>
                <c:pt idx="2">
                  <c:v>0.11502570247789912</c:v>
                </c:pt>
                <c:pt idx="3">
                  <c:v>0.17253855371710003</c:v>
                </c:pt>
                <c:pt idx="4">
                  <c:v>0.23005140495619969</c:v>
                </c:pt>
                <c:pt idx="5">
                  <c:v>0.28756425619529935</c:v>
                </c:pt>
                <c:pt idx="6">
                  <c:v>0.34507710743450026</c:v>
                </c:pt>
                <c:pt idx="7">
                  <c:v>0.40258995867359992</c:v>
                </c:pt>
                <c:pt idx="8">
                  <c:v>0.46010280991269958</c:v>
                </c:pt>
                <c:pt idx="9">
                  <c:v>0.51761566115179924</c:v>
                </c:pt>
                <c:pt idx="10">
                  <c:v>0.57512851239100016</c:v>
                </c:pt>
                <c:pt idx="11">
                  <c:v>0.63264136363009982</c:v>
                </c:pt>
                <c:pt idx="12">
                  <c:v>0.69015421486919948</c:v>
                </c:pt>
                <c:pt idx="13">
                  <c:v>0.74766706610829914</c:v>
                </c:pt>
                <c:pt idx="14">
                  <c:v>0.80517991734750005</c:v>
                </c:pt>
                <c:pt idx="15">
                  <c:v>0.86269276858659971</c:v>
                </c:pt>
                <c:pt idx="16">
                  <c:v>0.92020561982569937</c:v>
                </c:pt>
                <c:pt idx="17">
                  <c:v>0.97771847106490029</c:v>
                </c:pt>
                <c:pt idx="18">
                  <c:v>1.0352313223039999</c:v>
                </c:pt>
                <c:pt idx="19">
                  <c:v>1.0927441735430996</c:v>
                </c:pt>
                <c:pt idx="20">
                  <c:v>1.1502570247822987</c:v>
                </c:pt>
                <c:pt idx="21">
                  <c:v>1.2077698760214002</c:v>
                </c:pt>
                <c:pt idx="22">
                  <c:v>1.2652827272604998</c:v>
                </c:pt>
                <c:pt idx="23">
                  <c:v>1.322795578499699</c:v>
                </c:pt>
                <c:pt idx="24">
                  <c:v>1.3803084297388004</c:v>
                </c:pt>
                <c:pt idx="25">
                  <c:v>1.4378212809779001</c:v>
                </c:pt>
                <c:pt idx="26">
                  <c:v>1.4953341322169997</c:v>
                </c:pt>
                <c:pt idx="27">
                  <c:v>1.5528469834560994</c:v>
                </c:pt>
                <c:pt idx="28">
                  <c:v>1.6103598346952488</c:v>
                </c:pt>
                <c:pt idx="29">
                  <c:v>1.6678726859343396</c:v>
                </c:pt>
                <c:pt idx="30">
                  <c:v>1.725385537173489</c:v>
                </c:pt>
                <c:pt idx="31">
                  <c:v>1.7828983884125993</c:v>
                </c:pt>
                <c:pt idx="32">
                  <c:v>1.8404112396517398</c:v>
                </c:pt>
                <c:pt idx="33">
                  <c:v>1.8979240908908697</c:v>
                </c:pt>
                <c:pt idx="34">
                  <c:v>1.9554369421299995</c:v>
                </c:pt>
                <c:pt idx="35">
                  <c:v>2.01294979336914</c:v>
                </c:pt>
                <c:pt idx="36">
                  <c:v>2.0704626446082592</c:v>
                </c:pt>
                <c:pt idx="37">
                  <c:v>2.1279754958473802</c:v>
                </c:pt>
                <c:pt idx="38">
                  <c:v>2.1854883470865101</c:v>
                </c:pt>
                <c:pt idx="39">
                  <c:v>2.2430011983256293</c:v>
                </c:pt>
                <c:pt idx="40">
                  <c:v>2.3005140495647591</c:v>
                </c:pt>
                <c:pt idx="41">
                  <c:v>2.3580269008039103</c:v>
                </c:pt>
                <c:pt idx="42">
                  <c:v>2.4155397520430402</c:v>
                </c:pt>
                <c:pt idx="43">
                  <c:v>2.4730526032821594</c:v>
                </c:pt>
                <c:pt idx="44">
                  <c:v>2.530565454521259</c:v>
                </c:pt>
                <c:pt idx="45">
                  <c:v>2.5880783057604404</c:v>
                </c:pt>
                <c:pt idx="46">
                  <c:v>2.6455911569995401</c:v>
                </c:pt>
                <c:pt idx="47">
                  <c:v>2.7031040082386699</c:v>
                </c:pt>
                <c:pt idx="48">
                  <c:v>2.7606168594778193</c:v>
                </c:pt>
                <c:pt idx="49">
                  <c:v>2.818129710716919</c:v>
                </c:pt>
                <c:pt idx="50">
                  <c:v>2.875642561956079</c:v>
                </c:pt>
                <c:pt idx="51">
                  <c:v>2.9331554131952089</c:v>
                </c:pt>
                <c:pt idx="52">
                  <c:v>2.9906682644343299</c:v>
                </c:pt>
                <c:pt idx="53">
                  <c:v>3.0481811156734402</c:v>
                </c:pt>
                <c:pt idx="54">
                  <c:v>3.1056939669125487</c:v>
                </c:pt>
                <c:pt idx="55">
                  <c:v>3.1632068181517088</c:v>
                </c:pt>
                <c:pt idx="56">
                  <c:v>3.2207196693908191</c:v>
                </c:pt>
                <c:pt idx="57">
                  <c:v>3.278232520629949</c:v>
                </c:pt>
                <c:pt idx="58">
                  <c:v>3.3357453718691001</c:v>
                </c:pt>
                <c:pt idx="59">
                  <c:v>3.3932582231081998</c:v>
                </c:pt>
                <c:pt idx="60">
                  <c:v>3.4507710743473297</c:v>
                </c:pt>
                <c:pt idx="61">
                  <c:v>3.5082839255864799</c:v>
                </c:pt>
                <c:pt idx="62">
                  <c:v>3.5657967768255991</c:v>
                </c:pt>
                <c:pt idx="63">
                  <c:v>3.6233096280647397</c:v>
                </c:pt>
                <c:pt idx="64">
                  <c:v>3.6808224793038793</c:v>
                </c:pt>
                <c:pt idx="65">
                  <c:v>3.7383353305429994</c:v>
                </c:pt>
                <c:pt idx="66">
                  <c:v>3.7958481817821097</c:v>
                </c:pt>
                <c:pt idx="67">
                  <c:v>3.8533610330212396</c:v>
                </c:pt>
                <c:pt idx="68">
                  <c:v>3.9108738842603898</c:v>
                </c:pt>
                <c:pt idx="69">
                  <c:v>3.9683867354994895</c:v>
                </c:pt>
                <c:pt idx="70">
                  <c:v>4.02589958673863</c:v>
                </c:pt>
                <c:pt idx="71">
                  <c:v>4.0834124379777696</c:v>
                </c:pt>
                <c:pt idx="72">
                  <c:v>4.1409252892168897</c:v>
                </c:pt>
                <c:pt idx="73">
                  <c:v>4.1984381404560294</c:v>
                </c:pt>
                <c:pt idx="74">
                  <c:v>4.2559509916951397</c:v>
                </c:pt>
                <c:pt idx="75">
                  <c:v>4.31346384293429</c:v>
                </c:pt>
                <c:pt idx="76">
                  <c:v>4.3709766941733994</c:v>
                </c:pt>
                <c:pt idx="77">
                  <c:v>4.4284895454125497</c:v>
                </c:pt>
                <c:pt idx="78">
                  <c:v>4.48600239665166</c:v>
                </c:pt>
                <c:pt idx="79">
                  <c:v>4.5435152478907792</c:v>
                </c:pt>
                <c:pt idx="80">
                  <c:v>4.60102809912991</c:v>
                </c:pt>
                <c:pt idx="81">
                  <c:v>4.6585409503690496</c:v>
                </c:pt>
                <c:pt idx="82">
                  <c:v>4.7160538016081794</c:v>
                </c:pt>
                <c:pt idx="83">
                  <c:v>4.7735666528472995</c:v>
                </c:pt>
                <c:pt idx="84">
                  <c:v>4.8310795040864392</c:v>
                </c:pt>
                <c:pt idx="85">
                  <c:v>4.8885923553255699</c:v>
                </c:pt>
                <c:pt idx="86">
                  <c:v>4.9461052065646793</c:v>
                </c:pt>
                <c:pt idx="87">
                  <c:v>5.0036180578038199</c:v>
                </c:pt>
                <c:pt idx="88">
                  <c:v>5.0611309090429399</c:v>
                </c:pt>
                <c:pt idx="89">
                  <c:v>5.1186437602820893</c:v>
                </c:pt>
                <c:pt idx="90">
                  <c:v>5.1761566115212094</c:v>
                </c:pt>
                <c:pt idx="91">
                  <c:v>5.2336694627603393</c:v>
                </c:pt>
                <c:pt idx="92">
                  <c:v>5.2911823139994691</c:v>
                </c:pt>
                <c:pt idx="93">
                  <c:v>5.3486951652385795</c:v>
                </c:pt>
                <c:pt idx="94">
                  <c:v>5.40620801647772</c:v>
                </c:pt>
                <c:pt idx="95">
                  <c:v>5.4637208677168392</c:v>
                </c:pt>
                <c:pt idx="96">
                  <c:v>5.5212337189559699</c:v>
                </c:pt>
                <c:pt idx="97">
                  <c:v>5.5787465701950998</c:v>
                </c:pt>
                <c:pt idx="98">
                  <c:v>5.6362594214342394</c:v>
                </c:pt>
                <c:pt idx="99">
                  <c:v>5.6937722726733693</c:v>
                </c:pt>
                <c:pt idx="100">
                  <c:v>5.7512851239124894</c:v>
                </c:pt>
                <c:pt idx="101">
                  <c:v>5.8087979751515997</c:v>
                </c:pt>
                <c:pt idx="102">
                  <c:v>5.86631082639075</c:v>
                </c:pt>
                <c:pt idx="103">
                  <c:v>5.9238236776298798</c:v>
                </c:pt>
                <c:pt idx="104">
                  <c:v>5.9813365288689999</c:v>
                </c:pt>
                <c:pt idx="105">
                  <c:v>6.0388493801081298</c:v>
                </c:pt>
                <c:pt idx="106">
                  <c:v>6.0963622313472596</c:v>
                </c:pt>
                <c:pt idx="107">
                  <c:v>6.1538750825863895</c:v>
                </c:pt>
                <c:pt idx="108">
                  <c:v>6.2113879338255193</c:v>
                </c:pt>
                <c:pt idx="109">
                  <c:v>6.2689007850646599</c:v>
                </c:pt>
                <c:pt idx="110">
                  <c:v>6.3264136363037897</c:v>
                </c:pt>
                <c:pt idx="111">
                  <c:v>6.3839264875429098</c:v>
                </c:pt>
                <c:pt idx="112">
                  <c:v>6.4414393387820494</c:v>
                </c:pt>
                <c:pt idx="113">
                  <c:v>6.4989521900211695</c:v>
                </c:pt>
                <c:pt idx="114">
                  <c:v>6.5564650412602994</c:v>
                </c:pt>
                <c:pt idx="115">
                  <c:v>6.6139778924994097</c:v>
                </c:pt>
                <c:pt idx="116">
                  <c:v>6.67149074373856</c:v>
                </c:pt>
                <c:pt idx="117">
                  <c:v>6.7290035949776694</c:v>
                </c:pt>
                <c:pt idx="118">
                  <c:v>6.7865164462168295</c:v>
                </c:pt>
                <c:pt idx="119">
                  <c:v>6.8440292974559496</c:v>
                </c:pt>
                <c:pt idx="120">
                  <c:v>6.9015421486950492</c:v>
                </c:pt>
                <c:pt idx="121">
                  <c:v>6.95905499993418</c:v>
                </c:pt>
                <c:pt idx="122">
                  <c:v>7.0165678511733196</c:v>
                </c:pt>
                <c:pt idx="123">
                  <c:v>7.0740807024124592</c:v>
                </c:pt>
                <c:pt idx="124">
                  <c:v>7.1315935536515696</c:v>
                </c:pt>
                <c:pt idx="125">
                  <c:v>7.1891064048906994</c:v>
                </c:pt>
                <c:pt idx="126">
                  <c:v>7.2466192561298399</c:v>
                </c:pt>
                <c:pt idx="127">
                  <c:v>7.30413210736896</c:v>
                </c:pt>
                <c:pt idx="128">
                  <c:v>7.3616449586080996</c:v>
                </c:pt>
                <c:pt idx="129">
                  <c:v>7.4191578098472197</c:v>
                </c:pt>
                <c:pt idx="130">
                  <c:v>7.4766706610863496</c:v>
                </c:pt>
                <c:pt idx="131">
                  <c:v>7.5341835123254892</c:v>
                </c:pt>
                <c:pt idx="132">
                  <c:v>7.5916963635646191</c:v>
                </c:pt>
                <c:pt idx="133">
                  <c:v>7.6492092148037294</c:v>
                </c:pt>
                <c:pt idx="134">
                  <c:v>7.7067220660428699</c:v>
                </c:pt>
                <c:pt idx="135">
                  <c:v>7.7642349172819998</c:v>
                </c:pt>
                <c:pt idx="136">
                  <c:v>7.8217477685211394</c:v>
                </c:pt>
                <c:pt idx="137">
                  <c:v>7.8792606197602497</c:v>
                </c:pt>
                <c:pt idx="138">
                  <c:v>7.9367734709993698</c:v>
                </c:pt>
                <c:pt idx="139">
                  <c:v>7.9942863222385094</c:v>
                </c:pt>
                <c:pt idx="140">
                  <c:v>8.0517991734776295</c:v>
                </c:pt>
                <c:pt idx="141">
                  <c:v>8.10931202471677</c:v>
                </c:pt>
                <c:pt idx="142">
                  <c:v>8.1668248759559106</c:v>
                </c:pt>
                <c:pt idx="143">
                  <c:v>8.2243377271950386</c:v>
                </c:pt>
                <c:pt idx="144">
                  <c:v>8.2818505784341703</c:v>
                </c:pt>
                <c:pt idx="145">
                  <c:v>8.3393634296732895</c:v>
                </c:pt>
                <c:pt idx="146">
                  <c:v>8.3968762809124193</c:v>
                </c:pt>
                <c:pt idx="147">
                  <c:v>8.4543891321515492</c:v>
                </c:pt>
                <c:pt idx="148">
                  <c:v>8.5119019833906897</c:v>
                </c:pt>
                <c:pt idx="149">
                  <c:v>8.5694148346298</c:v>
                </c:pt>
                <c:pt idx="150">
                  <c:v>8.6269276858689103</c:v>
                </c:pt>
                <c:pt idx="151">
                  <c:v>8.6844405371080491</c:v>
                </c:pt>
                <c:pt idx="152">
                  <c:v>8.7419533883471701</c:v>
                </c:pt>
                <c:pt idx="153">
                  <c:v>8.7994662395863195</c:v>
                </c:pt>
                <c:pt idx="154">
                  <c:v>8.85697909082546</c:v>
                </c:pt>
                <c:pt idx="155">
                  <c:v>8.9144919420645596</c:v>
                </c:pt>
                <c:pt idx="156">
                  <c:v>8.9720047933037002</c:v>
                </c:pt>
                <c:pt idx="157">
                  <c:v>9.0295176445428105</c:v>
                </c:pt>
                <c:pt idx="158">
                  <c:v>9.0870304957819599</c:v>
                </c:pt>
                <c:pt idx="159">
                  <c:v>9.1445433470210791</c:v>
                </c:pt>
                <c:pt idx="160">
                  <c:v>9.2020561982602089</c:v>
                </c:pt>
                <c:pt idx="161">
                  <c:v>9.2595690494993406</c:v>
                </c:pt>
                <c:pt idx="162">
                  <c:v>9.3170819007384793</c:v>
                </c:pt>
                <c:pt idx="163">
                  <c:v>9.3745947519776003</c:v>
                </c:pt>
                <c:pt idx="164">
                  <c:v>9.4321076032167106</c:v>
                </c:pt>
                <c:pt idx="165">
                  <c:v>9.4896204544558493</c:v>
                </c:pt>
                <c:pt idx="166">
                  <c:v>9.5471333056949792</c:v>
                </c:pt>
                <c:pt idx="167">
                  <c:v>9.6046461569341197</c:v>
                </c:pt>
                <c:pt idx="168">
                  <c:v>9.6621590081732389</c:v>
                </c:pt>
                <c:pt idx="169">
                  <c:v>9.7196718594123599</c:v>
                </c:pt>
                <c:pt idx="170">
                  <c:v>9.7771847106515004</c:v>
                </c:pt>
                <c:pt idx="171">
                  <c:v>9.8346975618906196</c:v>
                </c:pt>
                <c:pt idx="172">
                  <c:v>9.892210413129769</c:v>
                </c:pt>
                <c:pt idx="173">
                  <c:v>9.9497232643688793</c:v>
                </c:pt>
                <c:pt idx="174">
                  <c:v>10.007236115608031</c:v>
                </c:pt>
                <c:pt idx="175">
                  <c:v>10.064748966847139</c:v>
                </c:pt>
                <c:pt idx="176">
                  <c:v>10.122261818086249</c:v>
                </c:pt>
                <c:pt idx="177">
                  <c:v>10.179774669325409</c:v>
                </c:pt>
                <c:pt idx="178">
                  <c:v>10.23728752056452</c:v>
                </c:pt>
                <c:pt idx="179">
                  <c:v>10.294800371803669</c:v>
                </c:pt>
                <c:pt idx="180">
                  <c:v>10.35231322304279</c:v>
                </c:pt>
                <c:pt idx="181">
                  <c:v>10.40982607428192</c:v>
                </c:pt>
                <c:pt idx="182">
                  <c:v>10.46733892552103</c:v>
                </c:pt>
                <c:pt idx="183">
                  <c:v>10.52485177676016</c:v>
                </c:pt>
                <c:pt idx="184">
                  <c:v>10.582364627999283</c:v>
                </c:pt>
                <c:pt idx="185">
                  <c:v>10.63987747923842</c:v>
                </c:pt>
                <c:pt idx="186">
                  <c:v>10.697390330477557</c:v>
                </c:pt>
                <c:pt idx="187">
                  <c:v>10.754903181716688</c:v>
                </c:pt>
                <c:pt idx="188">
                  <c:v>10.812416032955825</c:v>
                </c:pt>
                <c:pt idx="189">
                  <c:v>10.869928884194923</c:v>
                </c:pt>
                <c:pt idx="190">
                  <c:v>10.92744173543408</c:v>
                </c:pt>
                <c:pt idx="191">
                  <c:v>10.984954586673201</c:v>
                </c:pt>
                <c:pt idx="192">
                  <c:v>11.04246743791232</c:v>
                </c:pt>
                <c:pt idx="193">
                  <c:v>11.09998028915145</c:v>
                </c:pt>
                <c:pt idx="194">
                  <c:v>11.157493140390587</c:v>
                </c:pt>
                <c:pt idx="195">
                  <c:v>11.21500599162972</c:v>
                </c:pt>
                <c:pt idx="196">
                  <c:v>11.272518842868845</c:v>
                </c:pt>
                <c:pt idx="197">
                  <c:v>11.295523983364491</c:v>
                </c:pt>
                <c:pt idx="198">
                  <c:v>11.353036834603616</c:v>
                </c:pt>
                <c:pt idx="199">
                  <c:v>11.354824443064292</c:v>
                </c:pt>
                <c:pt idx="200">
                  <c:v>11.410549685842744</c:v>
                </c:pt>
                <c:pt idx="201">
                  <c:v>11.414124902764081</c:v>
                </c:pt>
              </c:numCache>
            </c:numRef>
          </c:xVal>
          <c:yVal>
            <c:numRef>
              <c:f>Verification!$B$8:$B$236</c:f>
              <c:numCache>
                <c:formatCode>0.000</c:formatCode>
                <c:ptCount val="229"/>
                <c:pt idx="0">
                  <c:v>27.000969820614301</c:v>
                </c:pt>
                <c:pt idx="1">
                  <c:v>26.927668471882299</c:v>
                </c:pt>
                <c:pt idx="2">
                  <c:v>26.874881114185701</c:v>
                </c:pt>
                <c:pt idx="3">
                  <c:v>26.834820273412198</c:v>
                </c:pt>
                <c:pt idx="4">
                  <c:v>26.804555824052301</c:v>
                </c:pt>
                <c:pt idx="5">
                  <c:v>26.7859182119373</c:v>
                </c:pt>
                <c:pt idx="6">
                  <c:v>26.778650350362099</c:v>
                </c:pt>
                <c:pt idx="7">
                  <c:v>26.780602408819998</c:v>
                </c:pt>
                <c:pt idx="8">
                  <c:v>26.790205754489001</c:v>
                </c:pt>
                <c:pt idx="9">
                  <c:v>26.805999228652201</c:v>
                </c:pt>
                <c:pt idx="10">
                  <c:v>26.826740131506899</c:v>
                </c:pt>
                <c:pt idx="11">
                  <c:v>26.8513344117316</c:v>
                </c:pt>
                <c:pt idx="12">
                  <c:v>26.8787165972015</c:v>
                </c:pt>
                <c:pt idx="13">
                  <c:v>26.907779639722602</c:v>
                </c:pt>
                <c:pt idx="14">
                  <c:v>26.937591180018099</c:v>
                </c:pt>
                <c:pt idx="15">
                  <c:v>26.967556466466</c:v>
                </c:pt>
                <c:pt idx="16">
                  <c:v>26.997098638416901</c:v>
                </c:pt>
                <c:pt idx="17">
                  <c:v>27.0257084184578</c:v>
                </c:pt>
                <c:pt idx="18">
                  <c:v>27.053081224814498</c:v>
                </c:pt>
                <c:pt idx="19">
                  <c:v>27.0791415935991</c:v>
                </c:pt>
                <c:pt idx="20">
                  <c:v>27.103924568359201</c:v>
                </c:pt>
                <c:pt idx="21">
                  <c:v>27.127476828701301</c:v>
                </c:pt>
                <c:pt idx="22">
                  <c:v>27.1498060561747</c:v>
                </c:pt>
                <c:pt idx="23">
                  <c:v>27.170930096348499</c:v>
                </c:pt>
                <c:pt idx="24">
                  <c:v>27.190894596845801</c:v>
                </c:pt>
                <c:pt idx="25">
                  <c:v>27.2097662743897</c:v>
                </c:pt>
                <c:pt idx="26">
                  <c:v>27.227632155702199</c:v>
                </c:pt>
                <c:pt idx="27">
                  <c:v>27.244593120648201</c:v>
                </c:pt>
                <c:pt idx="28">
                  <c:v>27.2607568963147</c:v>
                </c:pt>
                <c:pt idx="29">
                  <c:v>27.276233520477099</c:v>
                </c:pt>
                <c:pt idx="30">
                  <c:v>27.291132062103699</c:v>
                </c:pt>
                <c:pt idx="31">
                  <c:v>27.305555414203798</c:v>
                </c:pt>
                <c:pt idx="32">
                  <c:v>27.319600392874801</c:v>
                </c:pt>
                <c:pt idx="33">
                  <c:v>27.333357431984101</c:v>
                </c:pt>
                <c:pt idx="34">
                  <c:v>27.346897309771901</c:v>
                </c:pt>
                <c:pt idx="35">
                  <c:v>27.360249787228501</c:v>
                </c:pt>
                <c:pt idx="36">
                  <c:v>27.3734188959105</c:v>
                </c:pt>
                <c:pt idx="37">
                  <c:v>27.3864095018731</c:v>
                </c:pt>
                <c:pt idx="38">
                  <c:v>27.3992402531062</c:v>
                </c:pt>
                <c:pt idx="39">
                  <c:v>27.411937510454699</c:v>
                </c:pt>
                <c:pt idx="40">
                  <c:v>27.424531969932801</c:v>
                </c:pt>
                <c:pt idx="41">
                  <c:v>27.437064618667499</c:v>
                </c:pt>
                <c:pt idx="42">
                  <c:v>27.449592326592601</c:v>
                </c:pt>
                <c:pt idx="43">
                  <c:v>27.4621892277124</c:v>
                </c:pt>
                <c:pt idx="44">
                  <c:v>27.474943167489101</c:v>
                </c:pt>
                <c:pt idx="45">
                  <c:v>27.4879458067998</c:v>
                </c:pt>
                <c:pt idx="46">
                  <c:v>27.5012832154016</c:v>
                </c:pt>
                <c:pt idx="47">
                  <c:v>27.515024572113202</c:v>
                </c:pt>
                <c:pt idx="48">
                  <c:v>27.529219723573799</c:v>
                </c:pt>
                <c:pt idx="49">
                  <c:v>27.5439123722674</c:v>
                </c:pt>
                <c:pt idx="50">
                  <c:v>27.559154616548099</c:v>
                </c:pt>
                <c:pt idx="51">
                  <c:v>27.5749791007804</c:v>
                </c:pt>
                <c:pt idx="52">
                  <c:v>27.591354006792098</c:v>
                </c:pt>
                <c:pt idx="53">
                  <c:v>27.608198386808802</c:v>
                </c:pt>
                <c:pt idx="54">
                  <c:v>27.625426186664999</c:v>
                </c:pt>
                <c:pt idx="55">
                  <c:v>27.643000022312499</c:v>
                </c:pt>
                <c:pt idx="56">
                  <c:v>27.6609196857118</c:v>
                </c:pt>
                <c:pt idx="57">
                  <c:v>27.6791849048935</c:v>
                </c:pt>
                <c:pt idx="58">
                  <c:v>27.697775864713201</c:v>
                </c:pt>
                <c:pt idx="59">
                  <c:v>27.716657902156101</c:v>
                </c:pt>
                <c:pt idx="60">
                  <c:v>27.735781227087799</c:v>
                </c:pt>
                <c:pt idx="61">
                  <c:v>27.755072957294001</c:v>
                </c:pt>
                <c:pt idx="62">
                  <c:v>27.774440513533602</c:v>
                </c:pt>
                <c:pt idx="63">
                  <c:v>27.793790832873999</c:v>
                </c:pt>
                <c:pt idx="64">
                  <c:v>27.813016608697598</c:v>
                </c:pt>
                <c:pt idx="65">
                  <c:v>27.831988377518599</c:v>
                </c:pt>
                <c:pt idx="66">
                  <c:v>27.850570649902501</c:v>
                </c:pt>
                <c:pt idx="67">
                  <c:v>27.8686508193809</c:v>
                </c:pt>
                <c:pt idx="68">
                  <c:v>27.886175522546001</c:v>
                </c:pt>
                <c:pt idx="69">
                  <c:v>27.903144361105799</c:v>
                </c:pt>
                <c:pt idx="70">
                  <c:v>27.919570668420999</c:v>
                </c:pt>
                <c:pt idx="71">
                  <c:v>27.9354206110261</c:v>
                </c:pt>
                <c:pt idx="72">
                  <c:v>27.9506000699173</c:v>
                </c:pt>
                <c:pt idx="73">
                  <c:v>27.964990843151099</c:v>
                </c:pt>
                <c:pt idx="74">
                  <c:v>27.978464388146001</c:v>
                </c:pt>
                <c:pt idx="75">
                  <c:v>27.990910580171999</c:v>
                </c:pt>
                <c:pt idx="76">
                  <c:v>28.002277230537501</c:v>
                </c:pt>
                <c:pt idx="77">
                  <c:v>28.012586313874799</c:v>
                </c:pt>
                <c:pt idx="78">
                  <c:v>28.021939831236899</c:v>
                </c:pt>
                <c:pt idx="79">
                  <c:v>28.0304756869755</c:v>
                </c:pt>
                <c:pt idx="80">
                  <c:v>28.038325402558801</c:v>
                </c:pt>
                <c:pt idx="81">
                  <c:v>28.045577835119101</c:v>
                </c:pt>
                <c:pt idx="82">
                  <c:v>28.052237605134501</c:v>
                </c:pt>
                <c:pt idx="83">
                  <c:v>28.058222124680501</c:v>
                </c:pt>
                <c:pt idx="84">
                  <c:v>28.063404853817701</c:v>
                </c:pt>
                <c:pt idx="85">
                  <c:v>28.067669252942</c:v>
                </c:pt>
                <c:pt idx="86">
                  <c:v>28.070984132769102</c:v>
                </c:pt>
                <c:pt idx="87">
                  <c:v>28.073423984172699</c:v>
                </c:pt>
                <c:pt idx="88">
                  <c:v>28.075099770748601</c:v>
                </c:pt>
                <c:pt idx="89">
                  <c:v>28.076107457001701</c:v>
                </c:pt>
                <c:pt idx="90">
                  <c:v>28.076519158065398</c:v>
                </c:pt>
                <c:pt idx="91">
                  <c:v>28.076392785838401</c:v>
                </c:pt>
                <c:pt idx="92">
                  <c:v>28.0757799975468</c:v>
                </c:pt>
                <c:pt idx="93">
                  <c:v>28.074702305949501</c:v>
                </c:pt>
                <c:pt idx="94">
                  <c:v>28.0731132961245</c:v>
                </c:pt>
                <c:pt idx="95">
                  <c:v>28.070891759786502</c:v>
                </c:pt>
                <c:pt idx="96">
                  <c:v>28.067776580065601</c:v>
                </c:pt>
                <c:pt idx="97">
                  <c:v>28.063446495860699</c:v>
                </c:pt>
                <c:pt idx="98">
                  <c:v>28.057612481543998</c:v>
                </c:pt>
                <c:pt idx="99">
                  <c:v>28.050036797365198</c:v>
                </c:pt>
                <c:pt idx="100">
                  <c:v>28.040472391824299</c:v>
                </c:pt>
                <c:pt idx="101">
                  <c:v>28.0287672509799</c:v>
                </c:pt>
                <c:pt idx="102">
                  <c:v>28.015051287887498</c:v>
                </c:pt>
                <c:pt idx="103">
                  <c:v>27.9996247194393</c:v>
                </c:pt>
                <c:pt idx="104">
                  <c:v>27.9827487319046</c:v>
                </c:pt>
                <c:pt idx="105">
                  <c:v>27.964600190883999</c:v>
                </c:pt>
                <c:pt idx="106">
                  <c:v>27.9453257849603</c:v>
                </c:pt>
                <c:pt idx="107">
                  <c:v>27.9250624657674</c:v>
                </c:pt>
                <c:pt idx="108">
                  <c:v>27.903943268333101</c:v>
                </c:pt>
                <c:pt idx="109">
                  <c:v>27.8820986219473</c:v>
                </c:pt>
                <c:pt idx="110">
                  <c:v>27.859658298845901</c:v>
                </c:pt>
                <c:pt idx="111">
                  <c:v>27.8367242144021</c:v>
                </c:pt>
                <c:pt idx="112">
                  <c:v>27.813311030099701</c:v>
                </c:pt>
                <c:pt idx="113">
                  <c:v>27.789304766825101</c:v>
                </c:pt>
                <c:pt idx="114">
                  <c:v>27.764592623033099</c:v>
                </c:pt>
                <c:pt idx="115">
                  <c:v>27.7391996413035</c:v>
                </c:pt>
                <c:pt idx="116">
                  <c:v>27.7133383175773</c:v>
                </c:pt>
                <c:pt idx="117">
                  <c:v>27.687406833415199</c:v>
                </c:pt>
                <c:pt idx="118">
                  <c:v>27.661938571051099</c:v>
                </c:pt>
                <c:pt idx="119">
                  <c:v>27.637547254231599</c:v>
                </c:pt>
                <c:pt idx="120">
                  <c:v>27.614809459894001</c:v>
                </c:pt>
                <c:pt idx="121">
                  <c:v>27.593939363523699</c:v>
                </c:pt>
                <c:pt idx="122">
                  <c:v>27.574892556660998</c:v>
                </c:pt>
                <c:pt idx="123">
                  <c:v>27.557586289461099</c:v>
                </c:pt>
                <c:pt idx="124">
                  <c:v>27.542002142396601</c:v>
                </c:pt>
                <c:pt idx="125">
                  <c:v>27.528122264572701</c:v>
                </c:pt>
                <c:pt idx="126">
                  <c:v>27.515829677448199</c:v>
                </c:pt>
                <c:pt idx="127">
                  <c:v>27.504958278286399</c:v>
                </c:pt>
                <c:pt idx="128">
                  <c:v>27.495347316838</c:v>
                </c:pt>
                <c:pt idx="129">
                  <c:v>27.486861975118099</c:v>
                </c:pt>
                <c:pt idx="130">
                  <c:v>27.479444377973699</c:v>
                </c:pt>
                <c:pt idx="131">
                  <c:v>27.473188668862601</c:v>
                </c:pt>
                <c:pt idx="132">
                  <c:v>27.468257775251502</c:v>
                </c:pt>
                <c:pt idx="133">
                  <c:v>27.4647523627597</c:v>
                </c:pt>
                <c:pt idx="134">
                  <c:v>27.4626534316312</c:v>
                </c:pt>
                <c:pt idx="135">
                  <c:v>27.461835580926099</c:v>
                </c:pt>
                <c:pt idx="136">
                  <c:v>27.462102488917498</c:v>
                </c:pt>
                <c:pt idx="137">
                  <c:v>27.463186859003301</c:v>
                </c:pt>
                <c:pt idx="138">
                  <c:v>27.464784808636001</c:v>
                </c:pt>
                <c:pt idx="139">
                  <c:v>27.466640268294999</c:v>
                </c:pt>
                <c:pt idx="140">
                  <c:v>27.468604330673699</c:v>
                </c:pt>
                <c:pt idx="141">
                  <c:v>27.470597333225601</c:v>
                </c:pt>
                <c:pt idx="142">
                  <c:v>27.472573990732599</c:v>
                </c:pt>
                <c:pt idx="143">
                  <c:v>27.4745035439357</c:v>
                </c:pt>
                <c:pt idx="144">
                  <c:v>27.476383876558302</c:v>
                </c:pt>
                <c:pt idx="145">
                  <c:v>27.478220387167301</c:v>
                </c:pt>
                <c:pt idx="146">
                  <c:v>27.480021989623499</c:v>
                </c:pt>
                <c:pt idx="147">
                  <c:v>27.481791663534999</c:v>
                </c:pt>
                <c:pt idx="148">
                  <c:v>27.4835378780746</c:v>
                </c:pt>
                <c:pt idx="149">
                  <c:v>27.485317226151601</c:v>
                </c:pt>
                <c:pt idx="150">
                  <c:v>27.4872350170156</c:v>
                </c:pt>
                <c:pt idx="151">
                  <c:v>27.4894074605279</c:v>
                </c:pt>
                <c:pt idx="152">
                  <c:v>27.491905026256401</c:v>
                </c:pt>
                <c:pt idx="153">
                  <c:v>27.494736073461901</c:v>
                </c:pt>
                <c:pt idx="154">
                  <c:v>27.497872328284</c:v>
                </c:pt>
                <c:pt idx="155">
                  <c:v>27.5012887535669</c:v>
                </c:pt>
                <c:pt idx="156">
                  <c:v>27.504949839360801</c:v>
                </c:pt>
                <c:pt idx="157">
                  <c:v>27.508791558444202</c:v>
                </c:pt>
                <c:pt idx="158">
                  <c:v>27.5127363083243</c:v>
                </c:pt>
                <c:pt idx="159">
                  <c:v>27.516717039728</c:v>
                </c:pt>
                <c:pt idx="160">
                  <c:v>27.520678382536101</c:v>
                </c:pt>
                <c:pt idx="161">
                  <c:v>27.524607295038699</c:v>
                </c:pt>
                <c:pt idx="162">
                  <c:v>27.528498355474699</c:v>
                </c:pt>
                <c:pt idx="163">
                  <c:v>27.532356617323099</c:v>
                </c:pt>
                <c:pt idx="164">
                  <c:v>27.536197406467</c:v>
                </c:pt>
                <c:pt idx="165">
                  <c:v>27.540041135168298</c:v>
                </c:pt>
                <c:pt idx="166">
                  <c:v>27.543912310935401</c:v>
                </c:pt>
                <c:pt idx="167">
                  <c:v>27.547806368787199</c:v>
                </c:pt>
                <c:pt idx="168">
                  <c:v>27.551704628850299</c:v>
                </c:pt>
                <c:pt idx="169">
                  <c:v>27.5555965358032</c:v>
                </c:pt>
                <c:pt idx="170">
                  <c:v>27.559487399651299</c:v>
                </c:pt>
                <c:pt idx="171">
                  <c:v>27.5634034599071</c:v>
                </c:pt>
                <c:pt idx="172">
                  <c:v>27.567389976196999</c:v>
                </c:pt>
                <c:pt idx="173">
                  <c:v>27.571499860048601</c:v>
                </c:pt>
                <c:pt idx="174">
                  <c:v>27.575795143543299</c:v>
                </c:pt>
                <c:pt idx="175">
                  <c:v>27.5803519399512</c:v>
                </c:pt>
                <c:pt idx="176">
                  <c:v>27.5852947970351</c:v>
                </c:pt>
                <c:pt idx="177">
                  <c:v>27.5907664933987</c:v>
                </c:pt>
                <c:pt idx="178">
                  <c:v>27.596882839170501</c:v>
                </c:pt>
                <c:pt idx="179">
                  <c:v>27.603718127867801</c:v>
                </c:pt>
                <c:pt idx="180">
                  <c:v>27.611295246103101</c:v>
                </c:pt>
                <c:pt idx="181">
                  <c:v>27.6195968105643</c:v>
                </c:pt>
                <c:pt idx="182">
                  <c:v>27.628574211507399</c:v>
                </c:pt>
                <c:pt idx="183">
                  <c:v>27.638163552840801</c:v>
                </c:pt>
                <c:pt idx="184">
                  <c:v>27.648313943171999</c:v>
                </c:pt>
                <c:pt idx="185">
                  <c:v>27.659040522291001</c:v>
                </c:pt>
                <c:pt idx="186">
                  <c:v>27.670386053326599</c:v>
                </c:pt>
                <c:pt idx="187">
                  <c:v>27.6823825694891</c:v>
                </c:pt>
                <c:pt idx="188">
                  <c:v>27.6950363831053</c:v>
                </c:pt>
                <c:pt idx="189">
                  <c:v>27.7083306863411</c:v>
                </c:pt>
                <c:pt idx="190">
                  <c:v>27.7222234715681</c:v>
                </c:pt>
                <c:pt idx="191">
                  <c:v>27.736655085964902</c:v>
                </c:pt>
                <c:pt idx="192">
                  <c:v>27.7515530491115</c:v>
                </c:pt>
                <c:pt idx="193">
                  <c:v>27.766845736968801</c:v>
                </c:pt>
                <c:pt idx="194">
                  <c:v>27.782492996516201</c:v>
                </c:pt>
                <c:pt idx="195">
                  <c:v>27.798480267929399</c:v>
                </c:pt>
                <c:pt idx="196">
                  <c:v>27.814803370899501</c:v>
                </c:pt>
                <c:pt idx="197">
                  <c:v>27.821438652454098</c:v>
                </c:pt>
                <c:pt idx="198">
                  <c:v>27.838225696489001</c:v>
                </c:pt>
                <c:pt idx="199">
                  <c:v>27.838752742729099</c:v>
                </c:pt>
                <c:pt idx="200">
                  <c:v>27.855338860210502</c:v>
                </c:pt>
                <c:pt idx="201">
                  <c:v>27.8564134054802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7A-4E81-BB65-A07B8DC74325}"/>
            </c:ext>
          </c:extLst>
        </c:ser>
        <c:ser>
          <c:idx val="3"/>
          <c:order val="1"/>
          <c:tx>
            <c:strRef>
              <c:f>Verification!$C$6:$D$6</c:f>
              <c:strCache>
                <c:ptCount val="1"/>
                <c:pt idx="0">
                  <c:v>1C_OurModel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72"/>
              <c:layout>
                <c:manualLayout>
                  <c:x val="-9.5785440613026823E-2"/>
                  <c:y val="-2.0962689059433989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1"/>
                      <a:t>1C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AD11-4318-A758-99E45CA9D9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Verification!$C$8:$C$236</c:f>
              <c:numCache>
                <c:formatCode>0.000</c:formatCode>
                <c:ptCount val="229"/>
                <c:pt idx="0">
                  <c:v>0</c:v>
                </c:pt>
                <c:pt idx="1">
                  <c:v>5.7512851238898932E-2</c:v>
                </c:pt>
                <c:pt idx="2">
                  <c:v>0.11502570247800037</c:v>
                </c:pt>
                <c:pt idx="3">
                  <c:v>0.17253855371710003</c:v>
                </c:pt>
                <c:pt idx="4">
                  <c:v>0.23005140495619969</c:v>
                </c:pt>
                <c:pt idx="5">
                  <c:v>0.28756425619529935</c:v>
                </c:pt>
                <c:pt idx="6">
                  <c:v>0.34507710743439901</c:v>
                </c:pt>
                <c:pt idx="7">
                  <c:v>0.40258995867359992</c:v>
                </c:pt>
                <c:pt idx="8">
                  <c:v>0.46010280991269958</c:v>
                </c:pt>
                <c:pt idx="9">
                  <c:v>0.51761566115179924</c:v>
                </c:pt>
                <c:pt idx="10">
                  <c:v>0.57512851239100016</c:v>
                </c:pt>
                <c:pt idx="11">
                  <c:v>0.63264136363009982</c:v>
                </c:pt>
                <c:pt idx="12">
                  <c:v>0.69015421486919948</c:v>
                </c:pt>
                <c:pt idx="13">
                  <c:v>0.74766706610829914</c:v>
                </c:pt>
                <c:pt idx="14">
                  <c:v>0.80517991734750005</c:v>
                </c:pt>
                <c:pt idx="15">
                  <c:v>0.86269276858659971</c:v>
                </c:pt>
                <c:pt idx="16">
                  <c:v>0.92020561982569937</c:v>
                </c:pt>
                <c:pt idx="17">
                  <c:v>0.97771847106490029</c:v>
                </c:pt>
                <c:pt idx="18">
                  <c:v>1.0352313223039999</c:v>
                </c:pt>
                <c:pt idx="19">
                  <c:v>1.0927441735430996</c:v>
                </c:pt>
                <c:pt idx="20">
                  <c:v>1.1502570247821993</c:v>
                </c:pt>
                <c:pt idx="21">
                  <c:v>1.2077698760214002</c:v>
                </c:pt>
                <c:pt idx="22">
                  <c:v>1.2652827272604998</c:v>
                </c:pt>
                <c:pt idx="23">
                  <c:v>1.322795578499699</c:v>
                </c:pt>
                <c:pt idx="24">
                  <c:v>1.3803084297386992</c:v>
                </c:pt>
                <c:pt idx="25">
                  <c:v>1.4378212809779001</c:v>
                </c:pt>
                <c:pt idx="26">
                  <c:v>1.4953341322169997</c:v>
                </c:pt>
                <c:pt idx="27">
                  <c:v>1.5528469834560994</c:v>
                </c:pt>
                <c:pt idx="28">
                  <c:v>1.6103598346952595</c:v>
                </c:pt>
                <c:pt idx="29">
                  <c:v>1.6678726859343698</c:v>
                </c:pt>
                <c:pt idx="30">
                  <c:v>1.7253855371734996</c:v>
                </c:pt>
                <c:pt idx="31">
                  <c:v>1.7828983884126401</c:v>
                </c:pt>
                <c:pt idx="32">
                  <c:v>1.8404112396517789</c:v>
                </c:pt>
                <c:pt idx="33">
                  <c:v>1.8979240908908892</c:v>
                </c:pt>
                <c:pt idx="34">
                  <c:v>1.9554369421300191</c:v>
                </c:pt>
                <c:pt idx="35">
                  <c:v>2.0129497933691098</c:v>
                </c:pt>
                <c:pt idx="36">
                  <c:v>2.0704626446082504</c:v>
                </c:pt>
                <c:pt idx="37">
                  <c:v>2.1279754958474104</c:v>
                </c:pt>
                <c:pt idx="38">
                  <c:v>2.1854883470865403</c:v>
                </c:pt>
                <c:pt idx="39">
                  <c:v>2.2430011983256488</c:v>
                </c:pt>
                <c:pt idx="40">
                  <c:v>2.3005140495648089</c:v>
                </c:pt>
                <c:pt idx="41">
                  <c:v>2.3580269008038997</c:v>
                </c:pt>
                <c:pt idx="42">
                  <c:v>2.41553975204301</c:v>
                </c:pt>
                <c:pt idx="43">
                  <c:v>2.47305260328217</c:v>
                </c:pt>
                <c:pt idx="44">
                  <c:v>2.5305654545212999</c:v>
                </c:pt>
                <c:pt idx="45">
                  <c:v>2.5880783057604493</c:v>
                </c:pt>
                <c:pt idx="46">
                  <c:v>2.6455911569995489</c:v>
                </c:pt>
                <c:pt idx="47">
                  <c:v>2.7031040082386895</c:v>
                </c:pt>
                <c:pt idx="48">
                  <c:v>2.7606168594777998</c:v>
                </c:pt>
                <c:pt idx="49">
                  <c:v>2.8181297107169598</c:v>
                </c:pt>
                <c:pt idx="50">
                  <c:v>2.8756425619560595</c:v>
                </c:pt>
                <c:pt idx="51">
                  <c:v>2.9331554131951805</c:v>
                </c:pt>
                <c:pt idx="52">
                  <c:v>2.9906682644343299</c:v>
                </c:pt>
                <c:pt idx="53">
                  <c:v>3.0481811156734491</c:v>
                </c:pt>
                <c:pt idx="54">
                  <c:v>3.1056939669125789</c:v>
                </c:pt>
                <c:pt idx="55">
                  <c:v>3.1632068181517194</c:v>
                </c:pt>
                <c:pt idx="56">
                  <c:v>3.2207196693908102</c:v>
                </c:pt>
                <c:pt idx="57">
                  <c:v>3.2782325206299596</c:v>
                </c:pt>
                <c:pt idx="58">
                  <c:v>3.3357453718690788</c:v>
                </c:pt>
                <c:pt idx="59">
                  <c:v>3.3932582231082389</c:v>
                </c:pt>
                <c:pt idx="60">
                  <c:v>3.4507710743473687</c:v>
                </c:pt>
                <c:pt idx="61">
                  <c:v>3.5082839255864897</c:v>
                </c:pt>
                <c:pt idx="62">
                  <c:v>3.5657967768256293</c:v>
                </c:pt>
                <c:pt idx="63">
                  <c:v>3.6233096280647592</c:v>
                </c:pt>
                <c:pt idx="64">
                  <c:v>3.68082247930385</c:v>
                </c:pt>
                <c:pt idx="65">
                  <c:v>3.7383353305430091</c:v>
                </c:pt>
                <c:pt idx="66">
                  <c:v>3.7958481817821497</c:v>
                </c:pt>
                <c:pt idx="67">
                  <c:v>3.8533610330212493</c:v>
                </c:pt>
                <c:pt idx="68">
                  <c:v>3.9108738842603792</c:v>
                </c:pt>
                <c:pt idx="69">
                  <c:v>3.9683867354995099</c:v>
                </c:pt>
                <c:pt idx="70">
                  <c:v>4.02589958673867</c:v>
                </c:pt>
                <c:pt idx="71">
                  <c:v>4.0834124379777794</c:v>
                </c:pt>
                <c:pt idx="72">
                  <c:v>4.1409252892168995</c:v>
                </c:pt>
                <c:pt idx="73">
                  <c:v>4.1984381404560294</c:v>
                </c:pt>
                <c:pt idx="74">
                  <c:v>4.2559509916951495</c:v>
                </c:pt>
                <c:pt idx="75">
                  <c:v>4.31346384293429</c:v>
                </c:pt>
                <c:pt idx="76">
                  <c:v>4.3709766941734198</c:v>
                </c:pt>
                <c:pt idx="77">
                  <c:v>4.4284895454125399</c:v>
                </c:pt>
                <c:pt idx="78">
                  <c:v>4.4860023966516698</c:v>
                </c:pt>
                <c:pt idx="79">
                  <c:v>4.5435152478907996</c:v>
                </c:pt>
                <c:pt idx="80">
                  <c:v>4.6010280991299197</c:v>
                </c:pt>
                <c:pt idx="81">
                  <c:v>4.6585409503690496</c:v>
                </c:pt>
                <c:pt idx="82">
                  <c:v>4.7160538016081892</c:v>
                </c:pt>
                <c:pt idx="83">
                  <c:v>4.77356665284732</c:v>
                </c:pt>
                <c:pt idx="84">
                  <c:v>4.83107950408648</c:v>
                </c:pt>
                <c:pt idx="85">
                  <c:v>4.8885923553255894</c:v>
                </c:pt>
                <c:pt idx="86">
                  <c:v>4.9461052065646998</c:v>
                </c:pt>
                <c:pt idx="87">
                  <c:v>5.0036180578038199</c:v>
                </c:pt>
                <c:pt idx="88">
                  <c:v>5.0611309090429595</c:v>
                </c:pt>
                <c:pt idx="89">
                  <c:v>5.1186437602820893</c:v>
                </c:pt>
                <c:pt idx="90">
                  <c:v>5.1761566115212192</c:v>
                </c:pt>
                <c:pt idx="91">
                  <c:v>5.2336694627603295</c:v>
                </c:pt>
                <c:pt idx="92">
                  <c:v>5.2911823139994691</c:v>
                </c:pt>
                <c:pt idx="93">
                  <c:v>5.3486951652385892</c:v>
                </c:pt>
                <c:pt idx="94">
                  <c:v>5.40620801647772</c:v>
                </c:pt>
                <c:pt idx="95">
                  <c:v>5.4637208677168791</c:v>
                </c:pt>
                <c:pt idx="96">
                  <c:v>5.5212337189559992</c:v>
                </c:pt>
                <c:pt idx="97">
                  <c:v>5.5787465701951096</c:v>
                </c:pt>
                <c:pt idx="98">
                  <c:v>5.6362594214342492</c:v>
                </c:pt>
                <c:pt idx="99">
                  <c:v>5.6937722726733897</c:v>
                </c:pt>
                <c:pt idx="100">
                  <c:v>5.7512851239125</c:v>
                </c:pt>
                <c:pt idx="101">
                  <c:v>5.8087979751516299</c:v>
                </c:pt>
                <c:pt idx="102">
                  <c:v>5.8663108263907695</c:v>
                </c:pt>
                <c:pt idx="103">
                  <c:v>5.9238236776298798</c:v>
                </c:pt>
                <c:pt idx="104">
                  <c:v>5.9813365288690292</c:v>
                </c:pt>
                <c:pt idx="105">
                  <c:v>6.03884938010816</c:v>
                </c:pt>
                <c:pt idx="106">
                  <c:v>6.0963622313472694</c:v>
                </c:pt>
                <c:pt idx="107">
                  <c:v>6.1538750825864099</c:v>
                </c:pt>
                <c:pt idx="108">
                  <c:v>6.2113879338255398</c:v>
                </c:pt>
                <c:pt idx="109">
                  <c:v>6.2689007850646599</c:v>
                </c:pt>
                <c:pt idx="110">
                  <c:v>6.3264136363037897</c:v>
                </c:pt>
                <c:pt idx="111">
                  <c:v>6.3839264875429294</c:v>
                </c:pt>
                <c:pt idx="112">
                  <c:v>6.4414393387820592</c:v>
                </c:pt>
                <c:pt idx="113">
                  <c:v>6.4989521900211598</c:v>
                </c:pt>
                <c:pt idx="114">
                  <c:v>6.5564650412603198</c:v>
                </c:pt>
                <c:pt idx="115">
                  <c:v>6.6139778924994497</c:v>
                </c:pt>
                <c:pt idx="116">
                  <c:v>6.6714907437385493</c:v>
                </c:pt>
                <c:pt idx="117">
                  <c:v>6.7290035949777192</c:v>
                </c:pt>
                <c:pt idx="118">
                  <c:v>6.7865164462167993</c:v>
                </c:pt>
                <c:pt idx="119">
                  <c:v>6.8440292974559398</c:v>
                </c:pt>
                <c:pt idx="120">
                  <c:v>6.9015421486950794</c:v>
                </c:pt>
                <c:pt idx="121">
                  <c:v>6.9590549999342093</c:v>
                </c:pt>
                <c:pt idx="122">
                  <c:v>7.0165678511733294</c:v>
                </c:pt>
                <c:pt idx="123">
                  <c:v>7.0740807024124699</c:v>
                </c:pt>
                <c:pt idx="124">
                  <c:v>7.1315935536515793</c:v>
                </c:pt>
                <c:pt idx="125">
                  <c:v>7.1891064048907296</c:v>
                </c:pt>
                <c:pt idx="126">
                  <c:v>7.2466192561298399</c:v>
                </c:pt>
                <c:pt idx="127">
                  <c:v>7.30413210736896</c:v>
                </c:pt>
                <c:pt idx="128">
                  <c:v>7.3616449586080899</c:v>
                </c:pt>
                <c:pt idx="129">
                  <c:v>7.4191578098472295</c:v>
                </c:pt>
                <c:pt idx="130">
                  <c:v>7.4766706610863798</c:v>
                </c:pt>
                <c:pt idx="131">
                  <c:v>7.5341835123255096</c:v>
                </c:pt>
                <c:pt idx="132">
                  <c:v>7.5916963635646395</c:v>
                </c:pt>
                <c:pt idx="133">
                  <c:v>7.6492092148037596</c:v>
                </c:pt>
                <c:pt idx="134">
                  <c:v>7.7067220660428797</c:v>
                </c:pt>
                <c:pt idx="135">
                  <c:v>7.7642349172820193</c:v>
                </c:pt>
                <c:pt idx="136">
                  <c:v>7.8217477685211296</c:v>
                </c:pt>
                <c:pt idx="137">
                  <c:v>7.8792606197602701</c:v>
                </c:pt>
                <c:pt idx="138">
                  <c:v>7.9367734709993893</c:v>
                </c:pt>
                <c:pt idx="139">
                  <c:v>7.9942863222385094</c:v>
                </c:pt>
                <c:pt idx="140">
                  <c:v>8.0517991734776491</c:v>
                </c:pt>
                <c:pt idx="141">
                  <c:v>8.1093120247167896</c:v>
                </c:pt>
                <c:pt idx="142">
                  <c:v>8.1668248759559106</c:v>
                </c:pt>
                <c:pt idx="143">
                  <c:v>8.2243377271950493</c:v>
                </c:pt>
                <c:pt idx="144">
                  <c:v>8.2818505784341792</c:v>
                </c:pt>
                <c:pt idx="145">
                  <c:v>8.3393634296732895</c:v>
                </c:pt>
                <c:pt idx="146">
                  <c:v>8.39687628091243</c:v>
                </c:pt>
                <c:pt idx="147">
                  <c:v>8.4543891321515598</c:v>
                </c:pt>
                <c:pt idx="148">
                  <c:v>8.5119019833906702</c:v>
                </c:pt>
                <c:pt idx="149">
                  <c:v>8.5694148346298196</c:v>
                </c:pt>
                <c:pt idx="150">
                  <c:v>8.6269276858689601</c:v>
                </c:pt>
                <c:pt idx="151">
                  <c:v>8.6844405371080899</c:v>
                </c:pt>
                <c:pt idx="152">
                  <c:v>8.7419533883472091</c:v>
                </c:pt>
                <c:pt idx="153">
                  <c:v>8.7994662395863301</c:v>
                </c:pt>
                <c:pt idx="154">
                  <c:v>8.85697909082546</c:v>
                </c:pt>
                <c:pt idx="155">
                  <c:v>8.9144919420645685</c:v>
                </c:pt>
                <c:pt idx="156">
                  <c:v>8.9720047933037286</c:v>
                </c:pt>
                <c:pt idx="157">
                  <c:v>9.0295176445428496</c:v>
                </c:pt>
                <c:pt idx="158">
                  <c:v>9.0870304957819599</c:v>
                </c:pt>
                <c:pt idx="159">
                  <c:v>9.1445433470211093</c:v>
                </c:pt>
                <c:pt idx="160">
                  <c:v>9.2020561982602302</c:v>
                </c:pt>
                <c:pt idx="161">
                  <c:v>9.2595690494993601</c:v>
                </c:pt>
                <c:pt idx="162">
                  <c:v>9.31708190073849</c:v>
                </c:pt>
                <c:pt idx="163">
                  <c:v>9.3745947519776198</c:v>
                </c:pt>
                <c:pt idx="164">
                  <c:v>9.432107603216739</c:v>
                </c:pt>
                <c:pt idx="165">
                  <c:v>9.4896204544558707</c:v>
                </c:pt>
                <c:pt idx="166">
                  <c:v>9.5471333056950094</c:v>
                </c:pt>
                <c:pt idx="167">
                  <c:v>9.6046461569341197</c:v>
                </c:pt>
                <c:pt idx="168">
                  <c:v>9.6621590081732496</c:v>
                </c:pt>
                <c:pt idx="169">
                  <c:v>9.7196718594123901</c:v>
                </c:pt>
                <c:pt idx="170">
                  <c:v>9.7771847106515004</c:v>
                </c:pt>
                <c:pt idx="171">
                  <c:v>9.8346975618906605</c:v>
                </c:pt>
                <c:pt idx="172">
                  <c:v>9.8922104131297903</c:v>
                </c:pt>
                <c:pt idx="173">
                  <c:v>9.9497232643689202</c:v>
                </c:pt>
                <c:pt idx="174">
                  <c:v>9.972728404864549</c:v>
                </c:pt>
                <c:pt idx="175">
                  <c:v>10.030241256103679</c:v>
                </c:pt>
                <c:pt idx="176">
                  <c:v>10.087754107342811</c:v>
                </c:pt>
                <c:pt idx="177">
                  <c:v>10.145266958581949</c:v>
                </c:pt>
                <c:pt idx="178">
                  <c:v>10.20277980982107</c:v>
                </c:pt>
                <c:pt idx="179">
                  <c:v>10.2602926610602</c:v>
                </c:pt>
                <c:pt idx="180">
                  <c:v>10.317805512299319</c:v>
                </c:pt>
                <c:pt idx="181">
                  <c:v>10.375318363538449</c:v>
                </c:pt>
                <c:pt idx="182">
                  <c:v>10.432831214777579</c:v>
                </c:pt>
                <c:pt idx="183">
                  <c:v>10.49034406601672</c:v>
                </c:pt>
                <c:pt idx="184">
                  <c:v>10.547856917255828</c:v>
                </c:pt>
                <c:pt idx="185">
                  <c:v>10.605369768494985</c:v>
                </c:pt>
                <c:pt idx="186">
                  <c:v>10.662882619734097</c:v>
                </c:pt>
                <c:pt idx="187">
                  <c:v>10.720395470973232</c:v>
                </c:pt>
                <c:pt idx="188">
                  <c:v>10.77790832221236</c:v>
                </c:pt>
                <c:pt idx="189">
                  <c:v>10.835421173451493</c:v>
                </c:pt>
                <c:pt idx="190">
                  <c:v>10.892934024690609</c:v>
                </c:pt>
                <c:pt idx="191">
                  <c:v>10.950446875929732</c:v>
                </c:pt>
                <c:pt idx="192">
                  <c:v>11.00795972716889</c:v>
                </c:pt>
                <c:pt idx="193">
                  <c:v>11.065472578407993</c:v>
                </c:pt>
                <c:pt idx="194">
                  <c:v>11.122985429647143</c:v>
                </c:pt>
                <c:pt idx="195">
                  <c:v>11.180498280886249</c:v>
                </c:pt>
                <c:pt idx="196">
                  <c:v>11.238011132125388</c:v>
                </c:pt>
                <c:pt idx="197">
                  <c:v>11.295523983364538</c:v>
                </c:pt>
                <c:pt idx="198">
                  <c:v>11.353036834603655</c:v>
                </c:pt>
                <c:pt idx="199">
                  <c:v>11.370040449780648</c:v>
                </c:pt>
                <c:pt idx="200">
                  <c:v>11.410549685842767</c:v>
                </c:pt>
                <c:pt idx="201">
                  <c:v>11.468062537081879</c:v>
                </c:pt>
                <c:pt idx="202">
                  <c:v>11.497068817500281</c:v>
                </c:pt>
              </c:numCache>
            </c:numRef>
          </c:xVal>
          <c:yVal>
            <c:numRef>
              <c:f>Verification!$D$8:$D$236</c:f>
              <c:numCache>
                <c:formatCode>0.000</c:formatCode>
                <c:ptCount val="229"/>
                <c:pt idx="0">
                  <c:v>27.001052260791901</c:v>
                </c:pt>
                <c:pt idx="1">
                  <c:v>27.1200356304462</c:v>
                </c:pt>
                <c:pt idx="2">
                  <c:v>27.252987436131701</c:v>
                </c:pt>
                <c:pt idx="3">
                  <c:v>27.4034974598536</c:v>
                </c:pt>
                <c:pt idx="4">
                  <c:v>27.5668747191135</c:v>
                </c:pt>
                <c:pt idx="5">
                  <c:v>27.7394507587844</c:v>
                </c:pt>
                <c:pt idx="6">
                  <c:v>27.9179802730944</c:v>
                </c:pt>
                <c:pt idx="7">
                  <c:v>28.0995408043336</c:v>
                </c:pt>
                <c:pt idx="8">
                  <c:v>28.281931972484301</c:v>
                </c:pt>
                <c:pt idx="9">
                  <c:v>28.463529144364401</c:v>
                </c:pt>
                <c:pt idx="10">
                  <c:v>28.643035826862199</c:v>
                </c:pt>
                <c:pt idx="11">
                  <c:v>28.819541056164802</c:v>
                </c:pt>
                <c:pt idx="12">
                  <c:v>28.992591005761199</c:v>
                </c:pt>
                <c:pt idx="13">
                  <c:v>29.161902703373499</c:v>
                </c:pt>
                <c:pt idx="14">
                  <c:v>29.327259649472499</c:v>
                </c:pt>
                <c:pt idx="15">
                  <c:v>29.488509400867901</c:v>
                </c:pt>
                <c:pt idx="16">
                  <c:v>29.645564196776</c:v>
                </c:pt>
                <c:pt idx="17">
                  <c:v>29.7984038936183</c:v>
                </c:pt>
                <c:pt idx="18">
                  <c:v>29.9470690158726</c:v>
                </c:pt>
                <c:pt idx="19">
                  <c:v>30.091641527421199</c:v>
                </c:pt>
                <c:pt idx="20">
                  <c:v>30.232206168455502</c:v>
                </c:pt>
                <c:pt idx="21">
                  <c:v>30.368892244203799</c:v>
                </c:pt>
                <c:pt idx="22">
                  <c:v>30.5018512245999</c:v>
                </c:pt>
                <c:pt idx="23">
                  <c:v>30.631241887295701</c:v>
                </c:pt>
                <c:pt idx="24">
                  <c:v>30.757221820617801</c:v>
                </c:pt>
                <c:pt idx="25">
                  <c:v>30.879943193412998</c:v>
                </c:pt>
                <c:pt idx="26">
                  <c:v>30.9995494163026</c:v>
                </c:pt>
                <c:pt idx="27">
                  <c:v>31.1161727795823</c:v>
                </c:pt>
                <c:pt idx="28">
                  <c:v>31.229933147826198</c:v>
                </c:pt>
                <c:pt idx="29">
                  <c:v>31.340947614953201</c:v>
                </c:pt>
                <c:pt idx="30">
                  <c:v>31.449340114281799</c:v>
                </c:pt>
                <c:pt idx="31">
                  <c:v>31.5552446065734</c:v>
                </c:pt>
                <c:pt idx="32">
                  <c:v>31.658804775536201</c:v>
                </c:pt>
                <c:pt idx="33">
                  <c:v>31.760169601516299</c:v>
                </c:pt>
                <c:pt idx="34">
                  <c:v>31.859488800380099</c:v>
                </c:pt>
                <c:pt idx="35">
                  <c:v>31.9569113776686</c:v>
                </c:pt>
                <c:pt idx="36">
                  <c:v>32.0525910955757</c:v>
                </c:pt>
                <c:pt idx="37">
                  <c:v>32.146693693827302</c:v>
                </c:pt>
                <c:pt idx="38">
                  <c:v>32.239395989556897</c:v>
                </c:pt>
                <c:pt idx="39">
                  <c:v>32.330875468938302</c:v>
                </c:pt>
                <c:pt idx="40">
                  <c:v>32.421297470259198</c:v>
                </c:pt>
                <c:pt idx="41">
                  <c:v>32.510812070364899</c:v>
                </c:pt>
                <c:pt idx="42">
                  <c:v>32.599556414156403</c:v>
                </c:pt>
                <c:pt idx="43">
                  <c:v>32.687662463573403</c:v>
                </c:pt>
                <c:pt idx="44">
                  <c:v>32.775253593882702</c:v>
                </c:pt>
                <c:pt idx="45">
                  <c:v>32.8624332163904</c:v>
                </c:pt>
                <c:pt idx="46">
                  <c:v>32.949271776369301</c:v>
                </c:pt>
                <c:pt idx="47">
                  <c:v>33.035807304838201</c:v>
                </c:pt>
                <c:pt idx="48">
                  <c:v>33.122056920376799</c:v>
                </c:pt>
                <c:pt idx="49">
                  <c:v>33.208018630010699</c:v>
                </c:pt>
                <c:pt idx="50">
                  <c:v>33.293687660153303</c:v>
                </c:pt>
                <c:pt idx="51">
                  <c:v>33.379061054898699</c:v>
                </c:pt>
                <c:pt idx="52">
                  <c:v>33.464126443731502</c:v>
                </c:pt>
                <c:pt idx="53">
                  <c:v>33.5488605938449</c:v>
                </c:pt>
                <c:pt idx="54">
                  <c:v>33.6332312945975</c:v>
                </c:pt>
                <c:pt idx="55">
                  <c:v>33.717202010163597</c:v>
                </c:pt>
                <c:pt idx="56">
                  <c:v>33.800731685598201</c:v>
                </c:pt>
                <c:pt idx="57">
                  <c:v>33.883763244110597</c:v>
                </c:pt>
                <c:pt idx="58">
                  <c:v>33.966222020401098</c:v>
                </c:pt>
                <c:pt idx="59">
                  <c:v>34.048025474997402</c:v>
                </c:pt>
                <c:pt idx="60">
                  <c:v>34.129082014804801</c:v>
                </c:pt>
                <c:pt idx="61">
                  <c:v>34.209286611677697</c:v>
                </c:pt>
                <c:pt idx="62">
                  <c:v>34.288520112861299</c:v>
                </c:pt>
                <c:pt idx="63">
                  <c:v>34.366664235187201</c:v>
                </c:pt>
                <c:pt idx="64">
                  <c:v>34.443619325153101</c:v>
                </c:pt>
                <c:pt idx="65">
                  <c:v>34.519317859310299</c:v>
                </c:pt>
                <c:pt idx="66">
                  <c:v>34.5937087246445</c:v>
                </c:pt>
                <c:pt idx="67">
                  <c:v>34.666732294152702</c:v>
                </c:pt>
                <c:pt idx="68">
                  <c:v>34.738289458400601</c:v>
                </c:pt>
                <c:pt idx="69">
                  <c:v>34.808282614543302</c:v>
                </c:pt>
                <c:pt idx="70">
                  <c:v>34.876594969145501</c:v>
                </c:pt>
                <c:pt idx="71">
                  <c:v>34.9431000742685</c:v>
                </c:pt>
                <c:pt idx="72">
                  <c:v>35.007702687973001</c:v>
                </c:pt>
                <c:pt idx="73">
                  <c:v>35.070305318536199</c:v>
                </c:pt>
                <c:pt idx="74">
                  <c:v>35.130845924761701</c:v>
                </c:pt>
                <c:pt idx="75">
                  <c:v>35.1892982979872</c:v>
                </c:pt>
                <c:pt idx="76">
                  <c:v>35.245661085873301</c:v>
                </c:pt>
                <c:pt idx="77">
                  <c:v>35.299947119115501</c:v>
                </c:pt>
                <c:pt idx="78">
                  <c:v>35.352168654150198</c:v>
                </c:pt>
                <c:pt idx="79">
                  <c:v>35.402313452720001</c:v>
                </c:pt>
                <c:pt idx="80">
                  <c:v>35.450332004178101</c:v>
                </c:pt>
                <c:pt idx="81">
                  <c:v>35.496145792023903</c:v>
                </c:pt>
                <c:pt idx="82">
                  <c:v>35.539670747427202</c:v>
                </c:pt>
                <c:pt idx="83">
                  <c:v>35.580851125894199</c:v>
                </c:pt>
                <c:pt idx="84">
                  <c:v>35.619672497037001</c:v>
                </c:pt>
                <c:pt idx="85">
                  <c:v>35.656130344834899</c:v>
                </c:pt>
                <c:pt idx="86">
                  <c:v>35.690199796384199</c:v>
                </c:pt>
                <c:pt idx="87">
                  <c:v>35.721834153172097</c:v>
                </c:pt>
                <c:pt idx="88">
                  <c:v>35.750971587518997</c:v>
                </c:pt>
                <c:pt idx="89">
                  <c:v>35.777526911323399</c:v>
                </c:pt>
                <c:pt idx="90">
                  <c:v>35.801381177017902</c:v>
                </c:pt>
                <c:pt idx="91">
                  <c:v>35.822371762487002</c:v>
                </c:pt>
                <c:pt idx="92">
                  <c:v>35.840269158922098</c:v>
                </c:pt>
                <c:pt idx="93">
                  <c:v>35.854739964466503</c:v>
                </c:pt>
                <c:pt idx="94">
                  <c:v>35.8654269809808</c:v>
                </c:pt>
                <c:pt idx="95">
                  <c:v>35.872058156566702</c:v>
                </c:pt>
                <c:pt idx="96">
                  <c:v>35.874422312074799</c:v>
                </c:pt>
                <c:pt idx="97">
                  <c:v>35.872328091429601</c:v>
                </c:pt>
                <c:pt idx="98">
                  <c:v>35.865740191040402</c:v>
                </c:pt>
                <c:pt idx="99">
                  <c:v>35.854778004478803</c:v>
                </c:pt>
                <c:pt idx="100">
                  <c:v>35.839587402801598</c:v>
                </c:pt>
                <c:pt idx="101">
                  <c:v>35.820305150463398</c:v>
                </c:pt>
                <c:pt idx="102">
                  <c:v>35.797057950296697</c:v>
                </c:pt>
                <c:pt idx="103">
                  <c:v>35.769980458927201</c:v>
                </c:pt>
                <c:pt idx="104">
                  <c:v>35.7392213745158</c:v>
                </c:pt>
                <c:pt idx="105">
                  <c:v>35.704939429876703</c:v>
                </c:pt>
                <c:pt idx="106">
                  <c:v>35.667300043953396</c:v>
                </c:pt>
                <c:pt idx="107">
                  <c:v>35.626472894588503</c:v>
                </c:pt>
                <c:pt idx="108">
                  <c:v>35.582617581780603</c:v>
                </c:pt>
                <c:pt idx="109">
                  <c:v>35.535859972466099</c:v>
                </c:pt>
                <c:pt idx="110">
                  <c:v>35.486363507730303</c:v>
                </c:pt>
                <c:pt idx="111">
                  <c:v>35.434419113572901</c:v>
                </c:pt>
                <c:pt idx="112">
                  <c:v>35.380484946180097</c:v>
                </c:pt>
                <c:pt idx="113">
                  <c:v>35.325159938018999</c:v>
                </c:pt>
                <c:pt idx="114">
                  <c:v>35.269125006803499</c:v>
                </c:pt>
                <c:pt idx="115">
                  <c:v>35.213021066052299</c:v>
                </c:pt>
                <c:pt idx="116">
                  <c:v>35.157349953511499</c:v>
                </c:pt>
                <c:pt idx="117">
                  <c:v>35.1024094072827</c:v>
                </c:pt>
                <c:pt idx="118">
                  <c:v>35.048392062238101</c:v>
                </c:pt>
                <c:pt idx="119">
                  <c:v>34.995488548792103</c:v>
                </c:pt>
                <c:pt idx="120">
                  <c:v>34.943819121194302</c:v>
                </c:pt>
                <c:pt idx="121">
                  <c:v>34.8934774458858</c:v>
                </c:pt>
                <c:pt idx="122">
                  <c:v>34.844544829006303</c:v>
                </c:pt>
                <c:pt idx="123">
                  <c:v>34.797095998960202</c:v>
                </c:pt>
                <c:pt idx="124">
                  <c:v>34.751244071844503</c:v>
                </c:pt>
                <c:pt idx="125">
                  <c:v>34.707134122353096</c:v>
                </c:pt>
                <c:pt idx="126">
                  <c:v>34.664965493577</c:v>
                </c:pt>
                <c:pt idx="127">
                  <c:v>34.6249318847441</c:v>
                </c:pt>
                <c:pt idx="128">
                  <c:v>34.587159300563101</c:v>
                </c:pt>
                <c:pt idx="129">
                  <c:v>34.5516953009719</c:v>
                </c:pt>
                <c:pt idx="130">
                  <c:v>34.518491157903597</c:v>
                </c:pt>
                <c:pt idx="131">
                  <c:v>34.487416930425297</c:v>
                </c:pt>
                <c:pt idx="132">
                  <c:v>34.458324379526502</c:v>
                </c:pt>
                <c:pt idx="133">
                  <c:v>34.431061659669197</c:v>
                </c:pt>
                <c:pt idx="134">
                  <c:v>34.4055172758666</c:v>
                </c:pt>
                <c:pt idx="135">
                  <c:v>34.3816210768004</c:v>
                </c:pt>
                <c:pt idx="136">
                  <c:v>34.359323141537899</c:v>
                </c:pt>
                <c:pt idx="137">
                  <c:v>34.3385755353587</c:v>
                </c:pt>
                <c:pt idx="138">
                  <c:v>34.319324755567202</c:v>
                </c:pt>
                <c:pt idx="139">
                  <c:v>34.301510756457397</c:v>
                </c:pt>
                <c:pt idx="140">
                  <c:v>34.285070528986097</c:v>
                </c:pt>
                <c:pt idx="141">
                  <c:v>34.2699412988906</c:v>
                </c:pt>
                <c:pt idx="142">
                  <c:v>34.256063798799801</c:v>
                </c:pt>
                <c:pt idx="143">
                  <c:v>34.243384183933699</c:v>
                </c:pt>
                <c:pt idx="144">
                  <c:v>34.231854942286503</c:v>
                </c:pt>
                <c:pt idx="145">
                  <c:v>34.221426534447097</c:v>
                </c:pt>
                <c:pt idx="146">
                  <c:v>34.212039457199801</c:v>
                </c:pt>
                <c:pt idx="147">
                  <c:v>34.203621289207298</c:v>
                </c:pt>
                <c:pt idx="148">
                  <c:v>34.196086084924197</c:v>
                </c:pt>
                <c:pt idx="149">
                  <c:v>34.189354908307799</c:v>
                </c:pt>
                <c:pt idx="150">
                  <c:v>34.183380722518599</c:v>
                </c:pt>
                <c:pt idx="151">
                  <c:v>34.178143086728902</c:v>
                </c:pt>
                <c:pt idx="152">
                  <c:v>34.1736345553268</c:v>
                </c:pt>
                <c:pt idx="153">
                  <c:v>34.169841901555699</c:v>
                </c:pt>
                <c:pt idx="154">
                  <c:v>34.166756603588198</c:v>
                </c:pt>
                <c:pt idx="155">
                  <c:v>34.164382551053997</c:v>
                </c:pt>
                <c:pt idx="156">
                  <c:v>34.162737859428198</c:v>
                </c:pt>
                <c:pt idx="157">
                  <c:v>34.161839507714802</c:v>
                </c:pt>
                <c:pt idx="158">
                  <c:v>34.1616883916871</c:v>
                </c:pt>
                <c:pt idx="159">
                  <c:v>34.162275497874901</c:v>
                </c:pt>
                <c:pt idx="160">
                  <c:v>34.163583792123397</c:v>
                </c:pt>
                <c:pt idx="161">
                  <c:v>34.165581278232501</c:v>
                </c:pt>
                <c:pt idx="162">
                  <c:v>34.168244059025596</c:v>
                </c:pt>
                <c:pt idx="163">
                  <c:v>34.171553992522902</c:v>
                </c:pt>
                <c:pt idx="164">
                  <c:v>34.175513359021203</c:v>
                </c:pt>
                <c:pt idx="165">
                  <c:v>34.180147577228901</c:v>
                </c:pt>
                <c:pt idx="166">
                  <c:v>34.185503399468097</c:v>
                </c:pt>
                <c:pt idx="167">
                  <c:v>34.191667947343397</c:v>
                </c:pt>
                <c:pt idx="168">
                  <c:v>34.198737122093299</c:v>
                </c:pt>
                <c:pt idx="169">
                  <c:v>34.206839056931599</c:v>
                </c:pt>
                <c:pt idx="170">
                  <c:v>34.216134626107703</c:v>
                </c:pt>
                <c:pt idx="171">
                  <c:v>34.2267527122819</c:v>
                </c:pt>
                <c:pt idx="172">
                  <c:v>34.238837312255797</c:v>
                </c:pt>
                <c:pt idx="173">
                  <c:v>34.252499288548201</c:v>
                </c:pt>
                <c:pt idx="174">
                  <c:v>34.258492602425697</c:v>
                </c:pt>
                <c:pt idx="175">
                  <c:v>34.274482240737299</c:v>
                </c:pt>
                <c:pt idx="176">
                  <c:v>34.292154366790299</c:v>
                </c:pt>
                <c:pt idx="177">
                  <c:v>34.311532810688703</c:v>
                </c:pt>
                <c:pt idx="178">
                  <c:v>34.332626455942901</c:v>
                </c:pt>
                <c:pt idx="179">
                  <c:v>34.355513755025498</c:v>
                </c:pt>
                <c:pt idx="180">
                  <c:v>34.380250510865999</c:v>
                </c:pt>
                <c:pt idx="181">
                  <c:v>34.406842119485297</c:v>
                </c:pt>
                <c:pt idx="182">
                  <c:v>34.435377910961499</c:v>
                </c:pt>
                <c:pt idx="183">
                  <c:v>34.465813873832801</c:v>
                </c:pt>
                <c:pt idx="184">
                  <c:v>34.498147835869702</c:v>
                </c:pt>
                <c:pt idx="185">
                  <c:v>34.5323807001324</c:v>
                </c:pt>
                <c:pt idx="186">
                  <c:v>34.568429023319801</c:v>
                </c:pt>
                <c:pt idx="187">
                  <c:v>34.606276735805501</c:v>
                </c:pt>
                <c:pt idx="188">
                  <c:v>34.6458884402998</c:v>
                </c:pt>
                <c:pt idx="189">
                  <c:v>34.687228425830803</c:v>
                </c:pt>
                <c:pt idx="190">
                  <c:v>34.730277019966103</c:v>
                </c:pt>
                <c:pt idx="191">
                  <c:v>34.7750224588858</c:v>
                </c:pt>
                <c:pt idx="192">
                  <c:v>34.8214398385511</c:v>
                </c:pt>
                <c:pt idx="193">
                  <c:v>34.869521994140896</c:v>
                </c:pt>
                <c:pt idx="194">
                  <c:v>34.919248633396101</c:v>
                </c:pt>
                <c:pt idx="195">
                  <c:v>34.970612765876403</c:v>
                </c:pt>
                <c:pt idx="196">
                  <c:v>35.023598574644197</c:v>
                </c:pt>
                <c:pt idx="197">
                  <c:v>35.078158088258697</c:v>
                </c:pt>
                <c:pt idx="198">
                  <c:v>35.134268055563602</c:v>
                </c:pt>
                <c:pt idx="199">
                  <c:v>35.151150250069897</c:v>
                </c:pt>
                <c:pt idx="200">
                  <c:v>35.191834829083597</c:v>
                </c:pt>
                <c:pt idx="201">
                  <c:v>35.2508442926447</c:v>
                </c:pt>
                <c:pt idx="202">
                  <c:v>35.2811607916681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7A-4E81-BB65-A07B8DC74325}"/>
            </c:ext>
          </c:extLst>
        </c:ser>
        <c:ser>
          <c:idx val="5"/>
          <c:order val="2"/>
          <c:tx>
            <c:strRef>
              <c:f>Verification!$E$6:$F$6</c:f>
              <c:strCache>
                <c:ptCount val="1"/>
                <c:pt idx="0">
                  <c:v>2C_OurModel</c:v>
                </c:pt>
              </c:strCache>
            </c:strRef>
          </c:tx>
          <c:spPr>
            <a:ln w="317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72"/>
              <c:layout>
                <c:manualLayout>
                  <c:x val="-9.0038314176245207E-2"/>
                  <c:y val="-2.6818276977574555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1"/>
                      <a:t>2C</a:t>
                    </a:r>
                    <a:endParaRPr lang="en-US" sz="1200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D11-4318-A758-99E45CA9D9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Verification!$E$8:$E$236</c:f>
              <c:numCache>
                <c:formatCode>0.000</c:formatCode>
                <c:ptCount val="229"/>
                <c:pt idx="0">
                  <c:v>0</c:v>
                </c:pt>
                <c:pt idx="1">
                  <c:v>5.7512851238898932E-2</c:v>
                </c:pt>
                <c:pt idx="2">
                  <c:v>0.11502570247800037</c:v>
                </c:pt>
                <c:pt idx="3">
                  <c:v>0.17253855371710003</c:v>
                </c:pt>
                <c:pt idx="4">
                  <c:v>0.23005140495619969</c:v>
                </c:pt>
                <c:pt idx="5">
                  <c:v>0.28756425619529935</c:v>
                </c:pt>
                <c:pt idx="6">
                  <c:v>0.34507710743450026</c:v>
                </c:pt>
                <c:pt idx="7">
                  <c:v>0.40258995867359992</c:v>
                </c:pt>
                <c:pt idx="8">
                  <c:v>0.46010280991269958</c:v>
                </c:pt>
                <c:pt idx="9">
                  <c:v>0.51761566115179924</c:v>
                </c:pt>
                <c:pt idx="10">
                  <c:v>0.5751285123908989</c:v>
                </c:pt>
                <c:pt idx="11">
                  <c:v>0.63264136363009982</c:v>
                </c:pt>
                <c:pt idx="12">
                  <c:v>0.69015421486919948</c:v>
                </c:pt>
                <c:pt idx="13">
                  <c:v>0.74766706610840039</c:v>
                </c:pt>
                <c:pt idx="14">
                  <c:v>0.80517991734750005</c:v>
                </c:pt>
                <c:pt idx="15">
                  <c:v>0.86269276858659971</c:v>
                </c:pt>
                <c:pt idx="16">
                  <c:v>0.92020561982569937</c:v>
                </c:pt>
                <c:pt idx="17">
                  <c:v>0.97771847106490029</c:v>
                </c:pt>
                <c:pt idx="18">
                  <c:v>1.0352313223039999</c:v>
                </c:pt>
                <c:pt idx="19">
                  <c:v>1.0927441735430996</c:v>
                </c:pt>
                <c:pt idx="20">
                  <c:v>1.1502570247821993</c:v>
                </c:pt>
                <c:pt idx="21">
                  <c:v>1.2077698760214002</c:v>
                </c:pt>
                <c:pt idx="22">
                  <c:v>1.2652827272604998</c:v>
                </c:pt>
                <c:pt idx="23">
                  <c:v>1.3227955784995995</c:v>
                </c:pt>
                <c:pt idx="24">
                  <c:v>1.3803084297386992</c:v>
                </c:pt>
                <c:pt idx="25">
                  <c:v>1.4378212809779001</c:v>
                </c:pt>
                <c:pt idx="26">
                  <c:v>1.4953341322169997</c:v>
                </c:pt>
                <c:pt idx="27">
                  <c:v>1.5528469834561101</c:v>
                </c:pt>
                <c:pt idx="28">
                  <c:v>1.6103598346952293</c:v>
                </c:pt>
                <c:pt idx="29">
                  <c:v>1.6678726859343893</c:v>
                </c:pt>
                <c:pt idx="30">
                  <c:v>1.7253855371734801</c:v>
                </c:pt>
                <c:pt idx="31">
                  <c:v>1.7828983884126188</c:v>
                </c:pt>
                <c:pt idx="32">
                  <c:v>1.84041123965177</c:v>
                </c:pt>
                <c:pt idx="33">
                  <c:v>1.8979240908908892</c:v>
                </c:pt>
                <c:pt idx="34">
                  <c:v>1.9554369421299995</c:v>
                </c:pt>
                <c:pt idx="35">
                  <c:v>2.0129497933691596</c:v>
                </c:pt>
                <c:pt idx="36">
                  <c:v>2.0704626446082504</c:v>
                </c:pt>
                <c:pt idx="37">
                  <c:v>2.1279754958473802</c:v>
                </c:pt>
                <c:pt idx="38">
                  <c:v>2.1854883470865492</c:v>
                </c:pt>
                <c:pt idx="39">
                  <c:v>2.2430011983256399</c:v>
                </c:pt>
                <c:pt idx="40">
                  <c:v>2.3005140495648</c:v>
                </c:pt>
                <c:pt idx="41">
                  <c:v>2.3580269008038695</c:v>
                </c:pt>
                <c:pt idx="42">
                  <c:v>2.41553975204301</c:v>
                </c:pt>
                <c:pt idx="43">
                  <c:v>2.4730526032821487</c:v>
                </c:pt>
                <c:pt idx="44">
                  <c:v>2.5305654545213301</c:v>
                </c:pt>
                <c:pt idx="45">
                  <c:v>2.5880783057603995</c:v>
                </c:pt>
                <c:pt idx="46">
                  <c:v>2.6455911569995401</c:v>
                </c:pt>
                <c:pt idx="47">
                  <c:v>2.7031040082386699</c:v>
                </c:pt>
                <c:pt idx="48">
                  <c:v>2.7606168594778193</c:v>
                </c:pt>
                <c:pt idx="49">
                  <c:v>2.8181297107169403</c:v>
                </c:pt>
                <c:pt idx="50">
                  <c:v>2.8756425619560897</c:v>
                </c:pt>
                <c:pt idx="51">
                  <c:v>2.9331554131952</c:v>
                </c:pt>
                <c:pt idx="52">
                  <c:v>2.9906682644343299</c:v>
                </c:pt>
                <c:pt idx="53">
                  <c:v>3.0481811156734402</c:v>
                </c:pt>
                <c:pt idx="54">
                  <c:v>3.1056939669125896</c:v>
                </c:pt>
                <c:pt idx="55">
                  <c:v>3.1632068181517301</c:v>
                </c:pt>
                <c:pt idx="56">
                  <c:v>3.2207196693908404</c:v>
                </c:pt>
                <c:pt idx="57">
                  <c:v>3.2782325206299703</c:v>
                </c:pt>
                <c:pt idx="58">
                  <c:v>3.335745371869109</c:v>
                </c:pt>
                <c:pt idx="59">
                  <c:v>3.3932582231082495</c:v>
                </c:pt>
                <c:pt idx="60">
                  <c:v>3.4507710743473901</c:v>
                </c:pt>
                <c:pt idx="61">
                  <c:v>3.5082839255864799</c:v>
                </c:pt>
                <c:pt idx="62">
                  <c:v>3.5657967768256293</c:v>
                </c:pt>
                <c:pt idx="63">
                  <c:v>3.6233096280647699</c:v>
                </c:pt>
                <c:pt idx="64">
                  <c:v>3.6808224793038695</c:v>
                </c:pt>
                <c:pt idx="65">
                  <c:v>3.7383353305429994</c:v>
                </c:pt>
                <c:pt idx="66">
                  <c:v>3.7958481817821399</c:v>
                </c:pt>
                <c:pt idx="67">
                  <c:v>3.8533610330212795</c:v>
                </c:pt>
                <c:pt idx="68">
                  <c:v>3.9108738842603898</c:v>
                </c:pt>
                <c:pt idx="69">
                  <c:v>3.9683867354995197</c:v>
                </c:pt>
                <c:pt idx="70">
                  <c:v>4.0258995867386398</c:v>
                </c:pt>
                <c:pt idx="71">
                  <c:v>4.0834124379777696</c:v>
                </c:pt>
                <c:pt idx="72">
                  <c:v>4.1409252892168897</c:v>
                </c:pt>
                <c:pt idx="73">
                  <c:v>4.19843814045604</c:v>
                </c:pt>
                <c:pt idx="74">
                  <c:v>4.2559509916951397</c:v>
                </c:pt>
                <c:pt idx="75">
                  <c:v>4.31346384293429</c:v>
                </c:pt>
                <c:pt idx="76">
                  <c:v>4.3709766941734296</c:v>
                </c:pt>
                <c:pt idx="77">
                  <c:v>4.4284895454125399</c:v>
                </c:pt>
                <c:pt idx="78">
                  <c:v>4.4860023966516698</c:v>
                </c:pt>
                <c:pt idx="79">
                  <c:v>4.5435152478908094</c:v>
                </c:pt>
                <c:pt idx="80">
                  <c:v>4.6010280991299197</c:v>
                </c:pt>
                <c:pt idx="81">
                  <c:v>4.65854095036907</c:v>
                </c:pt>
                <c:pt idx="82">
                  <c:v>4.7160538016081892</c:v>
                </c:pt>
                <c:pt idx="83">
                  <c:v>4.77356665284732</c:v>
                </c:pt>
                <c:pt idx="84">
                  <c:v>4.8310795040864498</c:v>
                </c:pt>
                <c:pt idx="85">
                  <c:v>4.8885923553255699</c:v>
                </c:pt>
                <c:pt idx="86">
                  <c:v>4.9461052065647095</c:v>
                </c:pt>
                <c:pt idx="87">
                  <c:v>5.0036180578038394</c:v>
                </c:pt>
                <c:pt idx="88">
                  <c:v>5.0611309090429497</c:v>
                </c:pt>
                <c:pt idx="89">
                  <c:v>5.1186437602821098</c:v>
                </c:pt>
                <c:pt idx="90">
                  <c:v>5.1761566115212192</c:v>
                </c:pt>
                <c:pt idx="91">
                  <c:v>5.2336694627603393</c:v>
                </c:pt>
                <c:pt idx="92">
                  <c:v>5.2911823139994691</c:v>
                </c:pt>
                <c:pt idx="93">
                  <c:v>5.3486951652385999</c:v>
                </c:pt>
                <c:pt idx="94">
                  <c:v>5.4062080164777297</c:v>
                </c:pt>
                <c:pt idx="95">
                  <c:v>5.4637208677168596</c:v>
                </c:pt>
                <c:pt idx="96">
                  <c:v>5.5212337189560197</c:v>
                </c:pt>
                <c:pt idx="97">
                  <c:v>5.5787465701951096</c:v>
                </c:pt>
                <c:pt idx="98">
                  <c:v>5.6362594214342394</c:v>
                </c:pt>
                <c:pt idx="99">
                  <c:v>5.6937722726733693</c:v>
                </c:pt>
                <c:pt idx="100">
                  <c:v>5.7512851239124894</c:v>
                </c:pt>
                <c:pt idx="101">
                  <c:v>5.8087979751516299</c:v>
                </c:pt>
                <c:pt idx="102">
                  <c:v>5.8663108263907597</c:v>
                </c:pt>
                <c:pt idx="103">
                  <c:v>5.9238236776298798</c:v>
                </c:pt>
                <c:pt idx="104">
                  <c:v>5.9813365288690292</c:v>
                </c:pt>
                <c:pt idx="105">
                  <c:v>6.0388493801081493</c:v>
                </c:pt>
                <c:pt idx="106">
                  <c:v>6.0963622313472898</c:v>
                </c:pt>
                <c:pt idx="107">
                  <c:v>6.1538750825864099</c:v>
                </c:pt>
                <c:pt idx="108">
                  <c:v>6.2113879338255398</c:v>
                </c:pt>
                <c:pt idx="109">
                  <c:v>6.2689007850646696</c:v>
                </c:pt>
                <c:pt idx="110">
                  <c:v>6.3264136363038199</c:v>
                </c:pt>
                <c:pt idx="111">
                  <c:v>6.38392648754294</c:v>
                </c:pt>
                <c:pt idx="112">
                  <c:v>6.4414393387820494</c:v>
                </c:pt>
                <c:pt idx="113">
                  <c:v>6.4989521900211793</c:v>
                </c:pt>
                <c:pt idx="114">
                  <c:v>6.5564650412603198</c:v>
                </c:pt>
                <c:pt idx="115">
                  <c:v>6.6139778924994497</c:v>
                </c:pt>
                <c:pt idx="116">
                  <c:v>6.6714907437385795</c:v>
                </c:pt>
                <c:pt idx="117">
                  <c:v>6.7290035949776996</c:v>
                </c:pt>
                <c:pt idx="118">
                  <c:v>6.7865164462168099</c:v>
                </c:pt>
                <c:pt idx="119">
                  <c:v>6.8440292974559496</c:v>
                </c:pt>
                <c:pt idx="120">
                  <c:v>6.9015421486950892</c:v>
                </c:pt>
                <c:pt idx="121">
                  <c:v>6.9590549999342199</c:v>
                </c:pt>
                <c:pt idx="122">
                  <c:v>7.0165678511733391</c:v>
                </c:pt>
                <c:pt idx="123">
                  <c:v>7.0740807024124699</c:v>
                </c:pt>
                <c:pt idx="124">
                  <c:v>7.1315935536516095</c:v>
                </c:pt>
                <c:pt idx="125">
                  <c:v>7.1891064048907092</c:v>
                </c:pt>
                <c:pt idx="126">
                  <c:v>7.2466192561298293</c:v>
                </c:pt>
                <c:pt idx="127">
                  <c:v>7.3041321073689796</c:v>
                </c:pt>
                <c:pt idx="128">
                  <c:v>7.3616449586081192</c:v>
                </c:pt>
                <c:pt idx="129">
                  <c:v>7.4191578098472499</c:v>
                </c:pt>
                <c:pt idx="130">
                  <c:v>7.4766706610863594</c:v>
                </c:pt>
                <c:pt idx="131">
                  <c:v>7.5341835123254892</c:v>
                </c:pt>
                <c:pt idx="132">
                  <c:v>7.5916963635646191</c:v>
                </c:pt>
                <c:pt idx="133">
                  <c:v>7.6492092148037489</c:v>
                </c:pt>
                <c:pt idx="134">
                  <c:v>7.7067220660428797</c:v>
                </c:pt>
                <c:pt idx="135">
                  <c:v>7.7642349172820193</c:v>
                </c:pt>
                <c:pt idx="136">
                  <c:v>7.8217477685211492</c:v>
                </c:pt>
                <c:pt idx="137">
                  <c:v>7.879260619760279</c:v>
                </c:pt>
                <c:pt idx="138">
                  <c:v>7.9367734709994</c:v>
                </c:pt>
                <c:pt idx="139">
                  <c:v>7.9942863222385299</c:v>
                </c:pt>
                <c:pt idx="140">
                  <c:v>8.0517991734776491</c:v>
                </c:pt>
                <c:pt idx="141">
                  <c:v>8.10931202471677</c:v>
                </c:pt>
                <c:pt idx="142">
                  <c:v>8.1668248759558999</c:v>
                </c:pt>
                <c:pt idx="143">
                  <c:v>8.2243377271950298</c:v>
                </c:pt>
                <c:pt idx="144">
                  <c:v>8.2818505784341703</c:v>
                </c:pt>
                <c:pt idx="145">
                  <c:v>8.3393634296733001</c:v>
                </c:pt>
                <c:pt idx="146">
                  <c:v>8.39687628091243</c:v>
                </c:pt>
                <c:pt idx="147">
                  <c:v>8.4543891321515598</c:v>
                </c:pt>
                <c:pt idx="148">
                  <c:v>8.511901983390679</c:v>
                </c:pt>
                <c:pt idx="149">
                  <c:v>8.5694148346298107</c:v>
                </c:pt>
                <c:pt idx="150">
                  <c:v>8.6269276858689494</c:v>
                </c:pt>
                <c:pt idx="151">
                  <c:v>8.6844405371080793</c:v>
                </c:pt>
                <c:pt idx="152">
                  <c:v>8.7419533883471896</c:v>
                </c:pt>
                <c:pt idx="153">
                  <c:v>8.799466239586339</c:v>
                </c:pt>
                <c:pt idx="154">
                  <c:v>8.8569790908254493</c:v>
                </c:pt>
                <c:pt idx="155">
                  <c:v>8.9144919420645898</c:v>
                </c:pt>
                <c:pt idx="156">
                  <c:v>8.9720047933037197</c:v>
                </c:pt>
                <c:pt idx="157">
                  <c:v>9.02951764454283</c:v>
                </c:pt>
                <c:pt idx="158">
                  <c:v>9.0870304957819794</c:v>
                </c:pt>
                <c:pt idx="159">
                  <c:v>9.1445433470210986</c:v>
                </c:pt>
                <c:pt idx="160">
                  <c:v>9.2020561982602391</c:v>
                </c:pt>
                <c:pt idx="161">
                  <c:v>9.2250613387558893</c:v>
                </c:pt>
                <c:pt idx="162">
                  <c:v>9.2825741899950192</c:v>
                </c:pt>
                <c:pt idx="163">
                  <c:v>9.3400870412341401</c:v>
                </c:pt>
                <c:pt idx="164">
                  <c:v>9.39759989247327</c:v>
                </c:pt>
                <c:pt idx="165">
                  <c:v>9.4551127437123998</c:v>
                </c:pt>
                <c:pt idx="166">
                  <c:v>9.512625594951519</c:v>
                </c:pt>
                <c:pt idx="167">
                  <c:v>9.5701384461906596</c:v>
                </c:pt>
                <c:pt idx="168">
                  <c:v>9.6276512974297788</c:v>
                </c:pt>
                <c:pt idx="169">
                  <c:v>9.6851641486689299</c:v>
                </c:pt>
                <c:pt idx="170">
                  <c:v>9.7426769999080403</c:v>
                </c:pt>
                <c:pt idx="171">
                  <c:v>9.8001898511471701</c:v>
                </c:pt>
                <c:pt idx="172">
                  <c:v>9.8577027023862893</c:v>
                </c:pt>
                <c:pt idx="173">
                  <c:v>9.9152155536254298</c:v>
                </c:pt>
                <c:pt idx="174">
                  <c:v>9.9727284048645597</c:v>
                </c:pt>
                <c:pt idx="175">
                  <c:v>10.0302412561037</c:v>
                </c:pt>
                <c:pt idx="176">
                  <c:v>10.087754107342811</c:v>
                </c:pt>
                <c:pt idx="177">
                  <c:v>10.14526695858196</c:v>
                </c:pt>
                <c:pt idx="178">
                  <c:v>10.20277980982107</c:v>
                </c:pt>
                <c:pt idx="179">
                  <c:v>10.260292661060209</c:v>
                </c:pt>
                <c:pt idx="180">
                  <c:v>10.317805512299339</c:v>
                </c:pt>
                <c:pt idx="181">
                  <c:v>10.37531836353846</c:v>
                </c:pt>
                <c:pt idx="182">
                  <c:v>10.4328312147776</c:v>
                </c:pt>
                <c:pt idx="183">
                  <c:v>10.49034406601672</c:v>
                </c:pt>
                <c:pt idx="184">
                  <c:v>10.547856917255846</c:v>
                </c:pt>
                <c:pt idx="185">
                  <c:v>10.605369768494974</c:v>
                </c:pt>
                <c:pt idx="186">
                  <c:v>10.662882619734086</c:v>
                </c:pt>
                <c:pt idx="187">
                  <c:v>10.720395470973227</c:v>
                </c:pt>
                <c:pt idx="188">
                  <c:v>10.777908322212358</c:v>
                </c:pt>
                <c:pt idx="189">
                  <c:v>10.835421173451486</c:v>
                </c:pt>
                <c:pt idx="190">
                  <c:v>10.892934024690605</c:v>
                </c:pt>
                <c:pt idx="191">
                  <c:v>10.95044687592975</c:v>
                </c:pt>
                <c:pt idx="192">
                  <c:v>11.007959727168874</c:v>
                </c:pt>
                <c:pt idx="193">
                  <c:v>11.065472578407997</c:v>
                </c:pt>
                <c:pt idx="194">
                  <c:v>11.122985429647132</c:v>
                </c:pt>
                <c:pt idx="195">
                  <c:v>11.180498280886273</c:v>
                </c:pt>
                <c:pt idx="196">
                  <c:v>11.238011132125399</c:v>
                </c:pt>
                <c:pt idx="197">
                  <c:v>11.295523983364516</c:v>
                </c:pt>
                <c:pt idx="198">
                  <c:v>11.353036834603637</c:v>
                </c:pt>
                <c:pt idx="199">
                  <c:v>11.380109978522139</c:v>
                </c:pt>
                <c:pt idx="200">
                  <c:v>11.410549685842781</c:v>
                </c:pt>
                <c:pt idx="201">
                  <c:v>11.46806253708189</c:v>
                </c:pt>
                <c:pt idx="202">
                  <c:v>11.504013130200104</c:v>
                </c:pt>
              </c:numCache>
            </c:numRef>
          </c:xVal>
          <c:yVal>
            <c:numRef>
              <c:f>Verification!$F$8:$F$236</c:f>
              <c:numCache>
                <c:formatCode>0.000</c:formatCode>
                <c:ptCount val="229"/>
                <c:pt idx="0">
                  <c:v>27.001109334703798</c:v>
                </c:pt>
                <c:pt idx="1">
                  <c:v>27.233445181215799</c:v>
                </c:pt>
                <c:pt idx="2">
                  <c:v>27.495358614191499</c:v>
                </c:pt>
                <c:pt idx="3">
                  <c:v>27.7815337234317</c:v>
                </c:pt>
                <c:pt idx="4">
                  <c:v>28.084078685900302</c:v>
                </c:pt>
                <c:pt idx="5">
                  <c:v>28.3967501428139</c:v>
                </c:pt>
                <c:pt idx="6">
                  <c:v>28.715316687842002</c:v>
                </c:pt>
                <c:pt idx="7">
                  <c:v>29.0368548950647</c:v>
                </c:pt>
                <c:pt idx="8">
                  <c:v>29.359507745045502</c:v>
                </c:pt>
                <c:pt idx="9">
                  <c:v>29.681939774965802</c:v>
                </c:pt>
                <c:pt idx="10">
                  <c:v>30.003112361463401</c:v>
                </c:pt>
                <c:pt idx="11">
                  <c:v>30.322222846608302</c:v>
                </c:pt>
                <c:pt idx="12">
                  <c:v>30.638679776452701</c:v>
                </c:pt>
                <c:pt idx="13">
                  <c:v>30.952019050905999</c:v>
                </c:pt>
                <c:pt idx="14">
                  <c:v>31.2618975367415</c:v>
                </c:pt>
                <c:pt idx="15">
                  <c:v>31.568061829734201</c:v>
                </c:pt>
                <c:pt idx="16">
                  <c:v>31.870323996063998</c:v>
                </c:pt>
                <c:pt idx="17">
                  <c:v>32.168543246603903</c:v>
                </c:pt>
                <c:pt idx="18">
                  <c:v>32.462632836788998</c:v>
                </c:pt>
                <c:pt idx="19">
                  <c:v>32.752548840215503</c:v>
                </c:pt>
                <c:pt idx="20">
                  <c:v>33.038278623544997</c:v>
                </c:pt>
                <c:pt idx="21">
                  <c:v>33.319831625498701</c:v>
                </c:pt>
                <c:pt idx="22">
                  <c:v>33.597230732925503</c:v>
                </c:pt>
                <c:pt idx="23">
                  <c:v>33.870513074069699</c:v>
                </c:pt>
                <c:pt idx="24">
                  <c:v>34.139734605272302</c:v>
                </c:pt>
                <c:pt idx="25">
                  <c:v>34.404971707456397</c:v>
                </c:pt>
                <c:pt idx="26">
                  <c:v>34.666321337465902</c:v>
                </c:pt>
                <c:pt idx="27">
                  <c:v>34.923897465246903</c:v>
                </c:pt>
                <c:pt idx="28">
                  <c:v>35.1778247174407</c:v>
                </c:pt>
                <c:pt idx="29">
                  <c:v>35.428227135953499</c:v>
                </c:pt>
                <c:pt idx="30">
                  <c:v>35.675233515467802</c:v>
                </c:pt>
                <c:pt idx="31">
                  <c:v>35.918979891228602</c:v>
                </c:pt>
                <c:pt idx="32">
                  <c:v>36.159607683070703</c:v>
                </c:pt>
                <c:pt idx="33">
                  <c:v>36.397256881903701</c:v>
                </c:pt>
                <c:pt idx="34">
                  <c:v>36.632057283309301</c:v>
                </c:pt>
                <c:pt idx="35">
                  <c:v>36.864121727346301</c:v>
                </c:pt>
                <c:pt idx="36">
                  <c:v>37.093546717504097</c:v>
                </c:pt>
                <c:pt idx="37">
                  <c:v>37.320416864968699</c:v>
                </c:pt>
                <c:pt idx="38">
                  <c:v>37.544807801589599</c:v>
                </c:pt>
                <c:pt idx="39">
                  <c:v>37.766785645516599</c:v>
                </c:pt>
                <c:pt idx="40">
                  <c:v>37.986407731272799</c:v>
                </c:pt>
                <c:pt idx="41">
                  <c:v>38.203722332495602</c:v>
                </c:pt>
                <c:pt idx="42">
                  <c:v>38.418766853889998</c:v>
                </c:pt>
                <c:pt idx="43">
                  <c:v>38.631567123213301</c:v>
                </c:pt>
                <c:pt idx="44">
                  <c:v>38.842137849126402</c:v>
                </c:pt>
                <c:pt idx="45">
                  <c:v>39.050484043371902</c:v>
                </c:pt>
                <c:pt idx="46">
                  <c:v>39.256606440850199</c:v>
                </c:pt>
                <c:pt idx="47">
                  <c:v>39.460511325952403</c:v>
                </c:pt>
                <c:pt idx="48">
                  <c:v>39.662213909131196</c:v>
                </c:pt>
                <c:pt idx="49">
                  <c:v>39.861729170109598</c:v>
                </c:pt>
                <c:pt idx="50">
                  <c:v>40.059069982091998</c:v>
                </c:pt>
                <c:pt idx="51">
                  <c:v>40.254246825781699</c:v>
                </c:pt>
                <c:pt idx="52">
                  <c:v>40.447267731234597</c:v>
                </c:pt>
                <c:pt idx="53">
                  <c:v>40.638140310886001</c:v>
                </c:pt>
                <c:pt idx="54">
                  <c:v>40.826870120355601</c:v>
                </c:pt>
                <c:pt idx="55">
                  <c:v>41.013452122566598</c:v>
                </c:pt>
                <c:pt idx="56">
                  <c:v>41.197869426371803</c:v>
                </c:pt>
                <c:pt idx="57">
                  <c:v>41.380098559649802</c:v>
                </c:pt>
                <c:pt idx="58">
                  <c:v>41.560106354518197</c:v>
                </c:pt>
                <c:pt idx="59">
                  <c:v>41.737845633920401</c:v>
                </c:pt>
                <c:pt idx="60">
                  <c:v>41.913254967422503</c:v>
                </c:pt>
                <c:pt idx="61">
                  <c:v>42.086262501305697</c:v>
                </c:pt>
                <c:pt idx="62">
                  <c:v>42.2567958004175</c:v>
                </c:pt>
                <c:pt idx="63">
                  <c:v>42.424794785317403</c:v>
                </c:pt>
                <c:pt idx="64">
                  <c:v>42.590211459942701</c:v>
                </c:pt>
                <c:pt idx="65">
                  <c:v>42.753002670687401</c:v>
                </c:pt>
                <c:pt idx="66">
                  <c:v>42.913120265679503</c:v>
                </c:pt>
                <c:pt idx="67">
                  <c:v>43.070506255674999</c:v>
                </c:pt>
                <c:pt idx="68">
                  <c:v>43.225089082543903</c:v>
                </c:pt>
                <c:pt idx="69">
                  <c:v>43.376787305580002</c:v>
                </c:pt>
                <c:pt idx="70">
                  <c:v>43.5255114555437</c:v>
                </c:pt>
                <c:pt idx="71">
                  <c:v>43.671171740373701</c:v>
                </c:pt>
                <c:pt idx="72">
                  <c:v>43.813695477971798</c:v>
                </c:pt>
                <c:pt idx="73">
                  <c:v>43.953026234456502</c:v>
                </c:pt>
                <c:pt idx="74">
                  <c:v>44.0891170565396</c:v>
                </c:pt>
                <c:pt idx="75">
                  <c:v>44.2219299471016</c:v>
                </c:pt>
                <c:pt idx="76">
                  <c:v>44.351437964038801</c:v>
                </c:pt>
                <c:pt idx="77">
                  <c:v>44.477612099545297</c:v>
                </c:pt>
                <c:pt idx="78">
                  <c:v>44.600402756791397</c:v>
                </c:pt>
                <c:pt idx="79">
                  <c:v>44.719734933120598</c:v>
                </c:pt>
                <c:pt idx="80">
                  <c:v>44.835515842013898</c:v>
                </c:pt>
                <c:pt idx="81">
                  <c:v>44.947647236281199</c:v>
                </c:pt>
                <c:pt idx="82">
                  <c:v>45.056044432899597</c:v>
                </c:pt>
                <c:pt idx="83">
                  <c:v>45.160657267241497</c:v>
                </c:pt>
                <c:pt idx="84">
                  <c:v>45.261451640031197</c:v>
                </c:pt>
                <c:pt idx="85">
                  <c:v>45.358388770098799</c:v>
                </c:pt>
                <c:pt idx="86">
                  <c:v>45.451415324044397</c:v>
                </c:pt>
                <c:pt idx="87">
                  <c:v>45.540461443525501</c:v>
                </c:pt>
                <c:pt idx="88">
                  <c:v>45.625439430498602</c:v>
                </c:pt>
                <c:pt idx="89">
                  <c:v>45.706237191917303</c:v>
                </c:pt>
                <c:pt idx="90">
                  <c:v>45.782707538146497</c:v>
                </c:pt>
                <c:pt idx="91">
                  <c:v>45.854649497015799</c:v>
                </c:pt>
                <c:pt idx="92">
                  <c:v>45.921778646386599</c:v>
                </c:pt>
                <c:pt idx="93">
                  <c:v>45.983787473059401</c:v>
                </c:pt>
                <c:pt idx="94">
                  <c:v>46.0404374580609</c:v>
                </c:pt>
                <c:pt idx="95">
                  <c:v>46.0915766230044</c:v>
                </c:pt>
                <c:pt idx="96">
                  <c:v>46.137079488104597</c:v>
                </c:pt>
                <c:pt idx="97">
                  <c:v>46.176924016274803</c:v>
                </c:pt>
                <c:pt idx="98">
                  <c:v>46.211227714325197</c:v>
                </c:pt>
                <c:pt idx="99">
                  <c:v>46.240158269897599</c:v>
                </c:pt>
                <c:pt idx="100">
                  <c:v>46.263891211054499</c:v>
                </c:pt>
                <c:pt idx="101">
                  <c:v>46.282595420910098</c:v>
                </c:pt>
                <c:pt idx="102">
                  <c:v>46.296432759960503</c:v>
                </c:pt>
                <c:pt idx="103">
                  <c:v>46.305559560825301</c:v>
                </c:pt>
                <c:pt idx="104">
                  <c:v>46.310132138496201</c:v>
                </c:pt>
                <c:pt idx="105">
                  <c:v>46.310310844250601</c:v>
                </c:pt>
                <c:pt idx="106">
                  <c:v>46.306258599855298</c:v>
                </c:pt>
                <c:pt idx="107">
                  <c:v>46.2981192423238</c:v>
                </c:pt>
                <c:pt idx="108">
                  <c:v>46.286011868955597</c:v>
                </c:pt>
                <c:pt idx="109">
                  <c:v>46.270101736106803</c:v>
                </c:pt>
                <c:pt idx="110">
                  <c:v>46.250704297214199</c:v>
                </c:pt>
                <c:pt idx="111">
                  <c:v>46.228309601615599</c:v>
                </c:pt>
                <c:pt idx="112">
                  <c:v>46.203485633631203</c:v>
                </c:pt>
                <c:pt idx="113">
                  <c:v>46.176846158326597</c:v>
                </c:pt>
                <c:pt idx="114">
                  <c:v>46.148987923984201</c:v>
                </c:pt>
                <c:pt idx="115">
                  <c:v>46.120369019421503</c:v>
                </c:pt>
                <c:pt idx="116">
                  <c:v>46.091332328730502</c:v>
                </c:pt>
                <c:pt idx="117">
                  <c:v>46.062141313902004</c:v>
                </c:pt>
                <c:pt idx="118">
                  <c:v>46.033039129942601</c:v>
                </c:pt>
                <c:pt idx="119">
                  <c:v>46.004251113102598</c:v>
                </c:pt>
                <c:pt idx="120">
                  <c:v>45.975950018830702</c:v>
                </c:pt>
                <c:pt idx="121">
                  <c:v>45.9482617964008</c:v>
                </c:pt>
                <c:pt idx="122">
                  <c:v>45.921289331061097</c:v>
                </c:pt>
                <c:pt idx="123">
                  <c:v>45.895142090155097</c:v>
                </c:pt>
                <c:pt idx="124">
                  <c:v>45.869964508840802</c:v>
                </c:pt>
                <c:pt idx="125">
                  <c:v>45.845931847867</c:v>
                </c:pt>
                <c:pt idx="126">
                  <c:v>45.823190666481104</c:v>
                </c:pt>
                <c:pt idx="127">
                  <c:v>45.801815229307103</c:v>
                </c:pt>
                <c:pt idx="128">
                  <c:v>45.781804114297003</c:v>
                </c:pt>
                <c:pt idx="129">
                  <c:v>45.763099022807097</c:v>
                </c:pt>
                <c:pt idx="130">
                  <c:v>45.745607404565703</c:v>
                </c:pt>
                <c:pt idx="131">
                  <c:v>45.729241553107897</c:v>
                </c:pt>
                <c:pt idx="132">
                  <c:v>45.713941557254202</c:v>
                </c:pt>
                <c:pt idx="133">
                  <c:v>45.6996878480943</c:v>
                </c:pt>
                <c:pt idx="134">
                  <c:v>45.686480853986097</c:v>
                </c:pt>
                <c:pt idx="135">
                  <c:v>45.6743258792715</c:v>
                </c:pt>
                <c:pt idx="136">
                  <c:v>45.663228531327299</c:v>
                </c:pt>
                <c:pt idx="137">
                  <c:v>45.653190016980197</c:v>
                </c:pt>
                <c:pt idx="138">
                  <c:v>45.644206757389497</c:v>
                </c:pt>
                <c:pt idx="139">
                  <c:v>45.636269559247502</c:v>
                </c:pt>
                <c:pt idx="140">
                  <c:v>45.629362605755198</c:v>
                </c:pt>
                <c:pt idx="141">
                  <c:v>45.623462137802697</c:v>
                </c:pt>
                <c:pt idx="142">
                  <c:v>45.618533600258701</c:v>
                </c:pt>
                <c:pt idx="143">
                  <c:v>45.6145275614968</c:v>
                </c:pt>
                <c:pt idx="144">
                  <c:v>45.611377463237197</c:v>
                </c:pt>
                <c:pt idx="145">
                  <c:v>45.609002995996697</c:v>
                </c:pt>
                <c:pt idx="146">
                  <c:v>45.607317133002702</c:v>
                </c:pt>
                <c:pt idx="147">
                  <c:v>45.606233588710303</c:v>
                </c:pt>
                <c:pt idx="148">
                  <c:v>45.605673544649797</c:v>
                </c:pt>
                <c:pt idx="149">
                  <c:v>45.6055685378942</c:v>
                </c:pt>
                <c:pt idx="150">
                  <c:v>45.605866454351897</c:v>
                </c:pt>
                <c:pt idx="151">
                  <c:v>45.606534050467701</c:v>
                </c:pt>
                <c:pt idx="152">
                  <c:v>45.607551943642299</c:v>
                </c:pt>
                <c:pt idx="153">
                  <c:v>45.608917831792503</c:v>
                </c:pt>
                <c:pt idx="154">
                  <c:v>45.610659989504903</c:v>
                </c:pt>
                <c:pt idx="155">
                  <c:v>45.6128307635542</c:v>
                </c:pt>
                <c:pt idx="156">
                  <c:v>45.615493863730102</c:v>
                </c:pt>
                <c:pt idx="157">
                  <c:v>45.618697474126698</c:v>
                </c:pt>
                <c:pt idx="158">
                  <c:v>45.622479347134202</c:v>
                </c:pt>
                <c:pt idx="159">
                  <c:v>45.626870078767801</c:v>
                </c:pt>
                <c:pt idx="160">
                  <c:v>45.631907992169403</c:v>
                </c:pt>
                <c:pt idx="161">
                  <c:v>45.634137010084402</c:v>
                </c:pt>
                <c:pt idx="162">
                  <c:v>45.640155457927897</c:v>
                </c:pt>
                <c:pt idx="163">
                  <c:v>45.646979231524298</c:v>
                </c:pt>
                <c:pt idx="164">
                  <c:v>45.654750368977297</c:v>
                </c:pt>
                <c:pt idx="165">
                  <c:v>45.663522333175202</c:v>
                </c:pt>
                <c:pt idx="166">
                  <c:v>45.6734435711248</c:v>
                </c:pt>
                <c:pt idx="167">
                  <c:v>45.684631130317896</c:v>
                </c:pt>
                <c:pt idx="168">
                  <c:v>45.697155822768899</c:v>
                </c:pt>
                <c:pt idx="169">
                  <c:v>45.711342638532599</c:v>
                </c:pt>
                <c:pt idx="170">
                  <c:v>45.727081867541102</c:v>
                </c:pt>
                <c:pt idx="171">
                  <c:v>45.744746471186602</c:v>
                </c:pt>
                <c:pt idx="172">
                  <c:v>45.764182210504003</c:v>
                </c:pt>
                <c:pt idx="173">
                  <c:v>45.785675037931497</c:v>
                </c:pt>
                <c:pt idx="174">
                  <c:v>45.809144216533703</c:v>
                </c:pt>
                <c:pt idx="175">
                  <c:v>45.837144473152797</c:v>
                </c:pt>
                <c:pt idx="176">
                  <c:v>45.8663668816586</c:v>
                </c:pt>
                <c:pt idx="177">
                  <c:v>45.898628032512697</c:v>
                </c:pt>
                <c:pt idx="178">
                  <c:v>45.931967941916298</c:v>
                </c:pt>
                <c:pt idx="179">
                  <c:v>45.969370986292397</c:v>
                </c:pt>
                <c:pt idx="180">
                  <c:v>46.007606241867997</c:v>
                </c:pt>
                <c:pt idx="181">
                  <c:v>46.049129242640703</c:v>
                </c:pt>
                <c:pt idx="182">
                  <c:v>46.092525598901197</c:v>
                </c:pt>
                <c:pt idx="183">
                  <c:v>46.137811229994703</c:v>
                </c:pt>
                <c:pt idx="184">
                  <c:v>46.186172197426799</c:v>
                </c:pt>
                <c:pt idx="185">
                  <c:v>46.236676181677403</c:v>
                </c:pt>
                <c:pt idx="186">
                  <c:v>46.288667805238298</c:v>
                </c:pt>
                <c:pt idx="187">
                  <c:v>46.3429518381744</c:v>
                </c:pt>
                <c:pt idx="188">
                  <c:v>46.399055862607497</c:v>
                </c:pt>
                <c:pt idx="189">
                  <c:v>46.457148012206503</c:v>
                </c:pt>
                <c:pt idx="190">
                  <c:v>46.517716375221298</c:v>
                </c:pt>
                <c:pt idx="191">
                  <c:v>46.580473160956302</c:v>
                </c:pt>
                <c:pt idx="192">
                  <c:v>46.645530669539497</c:v>
                </c:pt>
                <c:pt idx="193">
                  <c:v>46.712915783521503</c:v>
                </c:pt>
                <c:pt idx="194">
                  <c:v>46.782794899746698</c:v>
                </c:pt>
                <c:pt idx="195">
                  <c:v>46.856844809230402</c:v>
                </c:pt>
                <c:pt idx="196">
                  <c:v>46.932701296543797</c:v>
                </c:pt>
                <c:pt idx="197">
                  <c:v>47.0101579785007</c:v>
                </c:pt>
                <c:pt idx="198">
                  <c:v>47.090676259288301</c:v>
                </c:pt>
                <c:pt idx="199">
                  <c:v>47.128578813900297</c:v>
                </c:pt>
                <c:pt idx="200">
                  <c:v>47.172002075948299</c:v>
                </c:pt>
                <c:pt idx="201">
                  <c:v>47.255189746850398</c:v>
                </c:pt>
                <c:pt idx="202">
                  <c:v>47.307949047157301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57A-4E81-BB65-A07B8DC74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945312"/>
        <c:axId val="2072232400"/>
      </c:scatterChart>
      <c:valAx>
        <c:axId val="2068945312"/>
        <c:scaling>
          <c:orientation val="minMax"/>
          <c:max val="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/>
                  <a:t>Charge Capacity (Ah)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2232400"/>
        <c:crosses val="autoZero"/>
        <c:crossBetween val="midCat"/>
        <c:majorUnit val="2"/>
        <c:minorUnit val="1"/>
      </c:valAx>
      <c:valAx>
        <c:axId val="2072232400"/>
        <c:scaling>
          <c:orientation val="minMax"/>
          <c:max val="60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 baseline="0"/>
                  <a:t>Temperature (°C)</a:t>
                </a:r>
                <a:endParaRPr lang="it-IT" sz="1400" b="1"/>
              </a:p>
            </c:rich>
          </c:tx>
          <c:layout>
            <c:manualLayout>
              <c:xMode val="edge"/>
              <c:yMode val="edge"/>
              <c:x val="2.2492080731287899E-2"/>
              <c:y val="0.39363740132688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8945312"/>
        <c:crossesAt val="0"/>
        <c:crossBetween val="midCat"/>
        <c:majorUnit val="5"/>
        <c:minorUnit val="2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742329622590281"/>
          <c:y val="0.10144846567562943"/>
          <c:w val="0.26659969227984431"/>
          <c:h val="0.198284986068211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988466656973232E-2"/>
          <c:y val="1.164830679991931E-2"/>
          <c:w val="0.93039870004317649"/>
          <c:h val="0.8762250301581852"/>
        </c:manualLayout>
      </c:layout>
      <c:lineChart>
        <c:grouping val="standard"/>
        <c:varyColors val="0"/>
        <c:ser>
          <c:idx val="0"/>
          <c:order val="0"/>
          <c:tx>
            <c:strRef>
              <c:f>YE_Data!$B$3:$B$41</c:f>
              <c:strCache>
                <c:ptCount val="39"/>
                <c:pt idx="0">
                  <c:v>0,333</c:v>
                </c:pt>
                <c:pt idx="1">
                  <c:v>0,523</c:v>
                </c:pt>
                <c:pt idx="2">
                  <c:v>1,127</c:v>
                </c:pt>
                <c:pt idx="3">
                  <c:v>1,514</c:v>
                </c:pt>
                <c:pt idx="4">
                  <c:v>1,948</c:v>
                </c:pt>
                <c:pt idx="5">
                  <c:v>3,012</c:v>
                </c:pt>
                <c:pt idx="6">
                  <c:v>3,659</c:v>
                </c:pt>
                <c:pt idx="7">
                  <c:v>4,311</c:v>
                </c:pt>
                <c:pt idx="8">
                  <c:v>4,861</c:v>
                </c:pt>
                <c:pt idx="9">
                  <c:v>5,512</c:v>
                </c:pt>
                <c:pt idx="10">
                  <c:v>6,305</c:v>
                </c:pt>
                <c:pt idx="11">
                  <c:v>6,645</c:v>
                </c:pt>
                <c:pt idx="12">
                  <c:v>7,222</c:v>
                </c:pt>
                <c:pt idx="13">
                  <c:v>7,786</c:v>
                </c:pt>
                <c:pt idx="14">
                  <c:v>8,436</c:v>
                </c:pt>
                <c:pt idx="15">
                  <c:v>9,062</c:v>
                </c:pt>
                <c:pt idx="16">
                  <c:v>9,626</c:v>
                </c:pt>
                <c:pt idx="17">
                  <c:v>10,262</c:v>
                </c:pt>
                <c:pt idx="18">
                  <c:v>10,792</c:v>
                </c:pt>
                <c:pt idx="19">
                  <c:v>10,998</c:v>
                </c:pt>
                <c:pt idx="20">
                  <c:v>11,104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(YE_Data!$D$3:$D$76,YE_Data!$B$3:$B$41)</c:f>
              <c:numCache>
                <c:formatCode>0.000</c:formatCode>
                <c:ptCount val="113"/>
                <c:pt idx="0">
                  <c:v>2E-3</c:v>
                </c:pt>
                <c:pt idx="1">
                  <c:v>0.24399999999999999</c:v>
                </c:pt>
                <c:pt idx="2">
                  <c:v>0.45300000000000001</c:v>
                </c:pt>
                <c:pt idx="3">
                  <c:v>0.77</c:v>
                </c:pt>
                <c:pt idx="4">
                  <c:v>1.0880000000000001</c:v>
                </c:pt>
                <c:pt idx="5">
                  <c:v>1.405</c:v>
                </c:pt>
                <c:pt idx="6">
                  <c:v>1.722</c:v>
                </c:pt>
                <c:pt idx="7">
                  <c:v>2.04</c:v>
                </c:pt>
                <c:pt idx="8">
                  <c:v>2.3570000000000002</c:v>
                </c:pt>
                <c:pt idx="9">
                  <c:v>2.6749999999999998</c:v>
                </c:pt>
                <c:pt idx="10">
                  <c:v>2.992</c:v>
                </c:pt>
                <c:pt idx="11">
                  <c:v>3.31</c:v>
                </c:pt>
                <c:pt idx="12">
                  <c:v>3.6269999999999998</c:v>
                </c:pt>
                <c:pt idx="13">
                  <c:v>3.9449999999999998</c:v>
                </c:pt>
                <c:pt idx="14">
                  <c:v>4.2619999999999996</c:v>
                </c:pt>
                <c:pt idx="15">
                  <c:v>4.58</c:v>
                </c:pt>
                <c:pt idx="16">
                  <c:v>4.8970000000000002</c:v>
                </c:pt>
                <c:pt idx="17">
                  <c:v>5.2140000000000004</c:v>
                </c:pt>
                <c:pt idx="18">
                  <c:v>5.532</c:v>
                </c:pt>
                <c:pt idx="19">
                  <c:v>5.8490000000000002</c:v>
                </c:pt>
                <c:pt idx="20">
                  <c:v>6.1669999999999998</c:v>
                </c:pt>
                <c:pt idx="21">
                  <c:v>6.484</c:v>
                </c:pt>
                <c:pt idx="22">
                  <c:v>6.8019999999999996</c:v>
                </c:pt>
                <c:pt idx="23">
                  <c:v>7.1189999999999998</c:v>
                </c:pt>
                <c:pt idx="24">
                  <c:v>7.4370000000000003</c:v>
                </c:pt>
                <c:pt idx="25">
                  <c:v>7.7539999999999996</c:v>
                </c:pt>
                <c:pt idx="26">
                  <c:v>8.0719999999999992</c:v>
                </c:pt>
                <c:pt idx="27">
                  <c:v>8.3889999999999993</c:v>
                </c:pt>
                <c:pt idx="28">
                  <c:v>8.7059999999999995</c:v>
                </c:pt>
                <c:pt idx="29">
                  <c:v>9.0239999999999991</c:v>
                </c:pt>
                <c:pt idx="30">
                  <c:v>9.3409999999999993</c:v>
                </c:pt>
                <c:pt idx="31">
                  <c:v>9.6590000000000007</c:v>
                </c:pt>
                <c:pt idx="32">
                  <c:v>9.9760000000000009</c:v>
                </c:pt>
                <c:pt idx="33">
                  <c:v>10.294</c:v>
                </c:pt>
                <c:pt idx="34">
                  <c:v>10.611000000000001</c:v>
                </c:pt>
                <c:pt idx="35">
                  <c:v>10.929</c:v>
                </c:pt>
                <c:pt idx="36">
                  <c:v>11.246</c:v>
                </c:pt>
                <c:pt idx="37">
                  <c:v>11.597</c:v>
                </c:pt>
                <c:pt idx="38">
                  <c:v>11.96</c:v>
                </c:pt>
                <c:pt idx="74">
                  <c:v>0.33300000000000002</c:v>
                </c:pt>
                <c:pt idx="75">
                  <c:v>0.52300000000000002</c:v>
                </c:pt>
                <c:pt idx="76">
                  <c:v>1.127</c:v>
                </c:pt>
                <c:pt idx="77">
                  <c:v>1.514</c:v>
                </c:pt>
                <c:pt idx="78">
                  <c:v>1.948</c:v>
                </c:pt>
                <c:pt idx="79">
                  <c:v>3.012</c:v>
                </c:pt>
                <c:pt idx="80">
                  <c:v>3.6589999999999998</c:v>
                </c:pt>
                <c:pt idx="81">
                  <c:v>4.3109999999999999</c:v>
                </c:pt>
                <c:pt idx="82">
                  <c:v>4.8609999999999998</c:v>
                </c:pt>
                <c:pt idx="83">
                  <c:v>5.5119999999999996</c:v>
                </c:pt>
                <c:pt idx="84">
                  <c:v>6.3049999999999997</c:v>
                </c:pt>
                <c:pt idx="85">
                  <c:v>6.6449999999999996</c:v>
                </c:pt>
                <c:pt idx="86">
                  <c:v>7.2220000000000004</c:v>
                </c:pt>
                <c:pt idx="87">
                  <c:v>7.7859999999999996</c:v>
                </c:pt>
                <c:pt idx="88">
                  <c:v>8.4359999999999999</c:v>
                </c:pt>
                <c:pt idx="89">
                  <c:v>9.0619999999999994</c:v>
                </c:pt>
                <c:pt idx="90">
                  <c:v>9.6259999999999994</c:v>
                </c:pt>
                <c:pt idx="91">
                  <c:v>10.262</c:v>
                </c:pt>
                <c:pt idx="92">
                  <c:v>10.792</c:v>
                </c:pt>
                <c:pt idx="93">
                  <c:v>10.997999999999999</c:v>
                </c:pt>
                <c:pt idx="94">
                  <c:v>11.103999999999999</c:v>
                </c:pt>
              </c:numCache>
            </c:numRef>
          </c:cat>
          <c:val>
            <c:numRef>
              <c:f>YE_Data!$C$3:$C$41</c:f>
              <c:numCache>
                <c:formatCode>0.000</c:formatCode>
                <c:ptCount val="39"/>
                <c:pt idx="0">
                  <c:v>26.184000000000001</c:v>
                </c:pt>
                <c:pt idx="1">
                  <c:v>26.248000000000001</c:v>
                </c:pt>
                <c:pt idx="2">
                  <c:v>26.404</c:v>
                </c:pt>
                <c:pt idx="3">
                  <c:v>26.481999999999999</c:v>
                </c:pt>
                <c:pt idx="4">
                  <c:v>26.698</c:v>
                </c:pt>
                <c:pt idx="5">
                  <c:v>26.808</c:v>
                </c:pt>
                <c:pt idx="6">
                  <c:v>27.001000000000001</c:v>
                </c:pt>
                <c:pt idx="7">
                  <c:v>27.11</c:v>
                </c:pt>
                <c:pt idx="8">
                  <c:v>27.183</c:v>
                </c:pt>
                <c:pt idx="9">
                  <c:v>27.306000000000001</c:v>
                </c:pt>
                <c:pt idx="10">
                  <c:v>27.173999999999999</c:v>
                </c:pt>
                <c:pt idx="11">
                  <c:v>27.09</c:v>
                </c:pt>
                <c:pt idx="12">
                  <c:v>26.91</c:v>
                </c:pt>
                <c:pt idx="13">
                  <c:v>26.806000000000001</c:v>
                </c:pt>
                <c:pt idx="14">
                  <c:v>26.8</c:v>
                </c:pt>
                <c:pt idx="15">
                  <c:v>26.826000000000001</c:v>
                </c:pt>
                <c:pt idx="16">
                  <c:v>26.849</c:v>
                </c:pt>
                <c:pt idx="17">
                  <c:v>26.923999999999999</c:v>
                </c:pt>
                <c:pt idx="18">
                  <c:v>26.95</c:v>
                </c:pt>
                <c:pt idx="19">
                  <c:v>27.096</c:v>
                </c:pt>
                <c:pt idx="20">
                  <c:v>27.184000000000001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65-444D-9AE4-34E98CAF4C24}"/>
            </c:ext>
          </c:extLst>
        </c:ser>
        <c:ser>
          <c:idx val="1"/>
          <c:order val="1"/>
          <c:tx>
            <c:strRef>
              <c:f>YE_Data!$D$3</c:f>
              <c:strCache>
                <c:ptCount val="1"/>
                <c:pt idx="0">
                  <c:v>0,002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(YE_Data!$D$3:$D$76,YE_Data!$B$3:$B$41)</c:f>
              <c:numCache>
                <c:formatCode>0.000</c:formatCode>
                <c:ptCount val="113"/>
                <c:pt idx="0">
                  <c:v>2E-3</c:v>
                </c:pt>
                <c:pt idx="1">
                  <c:v>0.24399999999999999</c:v>
                </c:pt>
                <c:pt idx="2">
                  <c:v>0.45300000000000001</c:v>
                </c:pt>
                <c:pt idx="3">
                  <c:v>0.77</c:v>
                </c:pt>
                <c:pt idx="4">
                  <c:v>1.0880000000000001</c:v>
                </c:pt>
                <c:pt idx="5">
                  <c:v>1.405</c:v>
                </c:pt>
                <c:pt idx="6">
                  <c:v>1.722</c:v>
                </c:pt>
                <c:pt idx="7">
                  <c:v>2.04</c:v>
                </c:pt>
                <c:pt idx="8">
                  <c:v>2.3570000000000002</c:v>
                </c:pt>
                <c:pt idx="9">
                  <c:v>2.6749999999999998</c:v>
                </c:pt>
                <c:pt idx="10">
                  <c:v>2.992</c:v>
                </c:pt>
                <c:pt idx="11">
                  <c:v>3.31</c:v>
                </c:pt>
                <c:pt idx="12">
                  <c:v>3.6269999999999998</c:v>
                </c:pt>
                <c:pt idx="13">
                  <c:v>3.9449999999999998</c:v>
                </c:pt>
                <c:pt idx="14">
                  <c:v>4.2619999999999996</c:v>
                </c:pt>
                <c:pt idx="15">
                  <c:v>4.58</c:v>
                </c:pt>
                <c:pt idx="16">
                  <c:v>4.8970000000000002</c:v>
                </c:pt>
                <c:pt idx="17">
                  <c:v>5.2140000000000004</c:v>
                </c:pt>
                <c:pt idx="18">
                  <c:v>5.532</c:v>
                </c:pt>
                <c:pt idx="19">
                  <c:v>5.8490000000000002</c:v>
                </c:pt>
                <c:pt idx="20">
                  <c:v>6.1669999999999998</c:v>
                </c:pt>
                <c:pt idx="21">
                  <c:v>6.484</c:v>
                </c:pt>
                <c:pt idx="22">
                  <c:v>6.8019999999999996</c:v>
                </c:pt>
                <c:pt idx="23">
                  <c:v>7.1189999999999998</c:v>
                </c:pt>
                <c:pt idx="24">
                  <c:v>7.4370000000000003</c:v>
                </c:pt>
                <c:pt idx="25">
                  <c:v>7.7539999999999996</c:v>
                </c:pt>
                <c:pt idx="26">
                  <c:v>8.0719999999999992</c:v>
                </c:pt>
                <c:pt idx="27">
                  <c:v>8.3889999999999993</c:v>
                </c:pt>
                <c:pt idx="28">
                  <c:v>8.7059999999999995</c:v>
                </c:pt>
                <c:pt idx="29">
                  <c:v>9.0239999999999991</c:v>
                </c:pt>
                <c:pt idx="30">
                  <c:v>9.3409999999999993</c:v>
                </c:pt>
                <c:pt idx="31">
                  <c:v>9.6590000000000007</c:v>
                </c:pt>
                <c:pt idx="32">
                  <c:v>9.9760000000000009</c:v>
                </c:pt>
                <c:pt idx="33">
                  <c:v>10.294</c:v>
                </c:pt>
                <c:pt idx="34">
                  <c:v>10.611000000000001</c:v>
                </c:pt>
                <c:pt idx="35">
                  <c:v>10.929</c:v>
                </c:pt>
                <c:pt idx="36">
                  <c:v>11.246</c:v>
                </c:pt>
                <c:pt idx="37">
                  <c:v>11.597</c:v>
                </c:pt>
                <c:pt idx="38">
                  <c:v>11.96</c:v>
                </c:pt>
                <c:pt idx="74">
                  <c:v>0.33300000000000002</c:v>
                </c:pt>
                <c:pt idx="75">
                  <c:v>0.52300000000000002</c:v>
                </c:pt>
                <c:pt idx="76">
                  <c:v>1.127</c:v>
                </c:pt>
                <c:pt idx="77">
                  <c:v>1.514</c:v>
                </c:pt>
                <c:pt idx="78">
                  <c:v>1.948</c:v>
                </c:pt>
                <c:pt idx="79">
                  <c:v>3.012</c:v>
                </c:pt>
                <c:pt idx="80">
                  <c:v>3.6589999999999998</c:v>
                </c:pt>
                <c:pt idx="81">
                  <c:v>4.3109999999999999</c:v>
                </c:pt>
                <c:pt idx="82">
                  <c:v>4.8609999999999998</c:v>
                </c:pt>
                <c:pt idx="83">
                  <c:v>5.5119999999999996</c:v>
                </c:pt>
                <c:pt idx="84">
                  <c:v>6.3049999999999997</c:v>
                </c:pt>
                <c:pt idx="85">
                  <c:v>6.6449999999999996</c:v>
                </c:pt>
                <c:pt idx="86">
                  <c:v>7.2220000000000004</c:v>
                </c:pt>
                <c:pt idx="87">
                  <c:v>7.7859999999999996</c:v>
                </c:pt>
                <c:pt idx="88">
                  <c:v>8.4359999999999999</c:v>
                </c:pt>
                <c:pt idx="89">
                  <c:v>9.0619999999999994</c:v>
                </c:pt>
                <c:pt idx="90">
                  <c:v>9.6259999999999994</c:v>
                </c:pt>
                <c:pt idx="91">
                  <c:v>10.262</c:v>
                </c:pt>
                <c:pt idx="92">
                  <c:v>10.792</c:v>
                </c:pt>
                <c:pt idx="93">
                  <c:v>10.997999999999999</c:v>
                </c:pt>
                <c:pt idx="94">
                  <c:v>11.103999999999999</c:v>
                </c:pt>
              </c:numCache>
            </c:numRef>
          </c:cat>
          <c:val>
            <c:numRef>
              <c:f>YE_Data!$E$3:$E$76</c:f>
              <c:numCache>
                <c:formatCode>0.000</c:formatCode>
                <c:ptCount val="74"/>
                <c:pt idx="0">
                  <c:v>26.135999999999999</c:v>
                </c:pt>
                <c:pt idx="1">
                  <c:v>26.196000000000002</c:v>
                </c:pt>
                <c:pt idx="2">
                  <c:v>26.216000000000001</c:v>
                </c:pt>
                <c:pt idx="3">
                  <c:v>26.312999999999999</c:v>
                </c:pt>
                <c:pt idx="4">
                  <c:v>26.387</c:v>
                </c:pt>
                <c:pt idx="5">
                  <c:v>26.49</c:v>
                </c:pt>
                <c:pt idx="6">
                  <c:v>26.577000000000002</c:v>
                </c:pt>
                <c:pt idx="7">
                  <c:v>26.667999999999999</c:v>
                </c:pt>
                <c:pt idx="8">
                  <c:v>26.710999999999999</c:v>
                </c:pt>
                <c:pt idx="9">
                  <c:v>26.779</c:v>
                </c:pt>
                <c:pt idx="10">
                  <c:v>26.821999999999999</c:v>
                </c:pt>
                <c:pt idx="11">
                  <c:v>26.907</c:v>
                </c:pt>
                <c:pt idx="12">
                  <c:v>26.991</c:v>
                </c:pt>
                <c:pt idx="13">
                  <c:v>27.024999999999999</c:v>
                </c:pt>
                <c:pt idx="14">
                  <c:v>27.109000000000002</c:v>
                </c:pt>
                <c:pt idx="15">
                  <c:v>27.146999999999998</c:v>
                </c:pt>
                <c:pt idx="16">
                  <c:v>27.193999999999999</c:v>
                </c:pt>
                <c:pt idx="17">
                  <c:v>27.245999999999999</c:v>
                </c:pt>
                <c:pt idx="18">
                  <c:v>27.263000000000002</c:v>
                </c:pt>
                <c:pt idx="19">
                  <c:v>27.21</c:v>
                </c:pt>
                <c:pt idx="20">
                  <c:v>27.161999999999999</c:v>
                </c:pt>
                <c:pt idx="21">
                  <c:v>27.074000000000002</c:v>
                </c:pt>
                <c:pt idx="22">
                  <c:v>26.983000000000001</c:v>
                </c:pt>
                <c:pt idx="23">
                  <c:v>26.881</c:v>
                </c:pt>
                <c:pt idx="24">
                  <c:v>26.812000000000001</c:v>
                </c:pt>
                <c:pt idx="25">
                  <c:v>26.747</c:v>
                </c:pt>
                <c:pt idx="26">
                  <c:v>26.724</c:v>
                </c:pt>
                <c:pt idx="27">
                  <c:v>26.745999999999999</c:v>
                </c:pt>
                <c:pt idx="28">
                  <c:v>26.759</c:v>
                </c:pt>
                <c:pt idx="29">
                  <c:v>26.747</c:v>
                </c:pt>
                <c:pt idx="30">
                  <c:v>26.780999999999999</c:v>
                </c:pt>
                <c:pt idx="31">
                  <c:v>26.815999999999999</c:v>
                </c:pt>
                <c:pt idx="32">
                  <c:v>26.827999999999999</c:v>
                </c:pt>
                <c:pt idx="33">
                  <c:v>26.866</c:v>
                </c:pt>
                <c:pt idx="34">
                  <c:v>26.902999999999999</c:v>
                </c:pt>
                <c:pt idx="35">
                  <c:v>26.927</c:v>
                </c:pt>
                <c:pt idx="36">
                  <c:v>27.018000000000001</c:v>
                </c:pt>
                <c:pt idx="37">
                  <c:v>27.097000000000001</c:v>
                </c:pt>
                <c:pt idx="38">
                  <c:v>27.152000000000001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65-444D-9AE4-34E98CAF4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517432"/>
        <c:axId val="643518416"/>
      </c:lineChart>
      <c:catAx>
        <c:axId val="643517432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3518416"/>
        <c:crosses val="autoZero"/>
        <c:auto val="1"/>
        <c:lblAlgn val="ctr"/>
        <c:lblOffset val="100"/>
        <c:noMultiLvlLbl val="0"/>
      </c:catAx>
      <c:valAx>
        <c:axId val="64351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3517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32265677398237"/>
          <c:y val="3.3372597961275875E-2"/>
          <c:w val="0.78244682332369886"/>
          <c:h val="0.805997817905090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YE_Data!$B$1</c:f>
              <c:strCache>
                <c:ptCount val="1"/>
                <c:pt idx="0">
                  <c:v>0.2C_Measured_ye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31750">
                <a:solidFill>
                  <a:schemeClr val="accent1"/>
                </a:solidFill>
              </a:ln>
              <a:effectLst/>
            </c:spPr>
          </c:marker>
          <c:dLbls>
            <c:dLbl>
              <c:idx val="38"/>
              <c:layout>
                <c:manualLayout>
                  <c:x val="-1.0453496550551916E-2"/>
                  <c:y val="-4.389048462267775E-2"/>
                </c:manualLayout>
              </c:layout>
              <c:tx>
                <c:rich>
                  <a:bodyPr/>
                  <a:lstStyle/>
                  <a:p>
                    <a:r>
                      <a:rPr lang="en-US" sz="1600" b="1"/>
                      <a:t>0.2C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CC1-4E9E-AA3B-7CFFC513A7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YE_Data!$B$3:$B$41</c:f>
              <c:numCache>
                <c:formatCode>0.000</c:formatCode>
                <c:ptCount val="39"/>
                <c:pt idx="0">
                  <c:v>0.33300000000000002</c:v>
                </c:pt>
                <c:pt idx="1">
                  <c:v>0.52300000000000002</c:v>
                </c:pt>
                <c:pt idx="2">
                  <c:v>1.127</c:v>
                </c:pt>
                <c:pt idx="3">
                  <c:v>1.514</c:v>
                </c:pt>
                <c:pt idx="4">
                  <c:v>1.948</c:v>
                </c:pt>
                <c:pt idx="5">
                  <c:v>3.012</c:v>
                </c:pt>
                <c:pt idx="6">
                  <c:v>3.6589999999999998</c:v>
                </c:pt>
                <c:pt idx="7">
                  <c:v>4.3109999999999999</c:v>
                </c:pt>
                <c:pt idx="8">
                  <c:v>4.8609999999999998</c:v>
                </c:pt>
                <c:pt idx="9">
                  <c:v>5.5119999999999996</c:v>
                </c:pt>
                <c:pt idx="10">
                  <c:v>6.3049999999999997</c:v>
                </c:pt>
                <c:pt idx="11">
                  <c:v>6.6449999999999996</c:v>
                </c:pt>
                <c:pt idx="12">
                  <c:v>7.2220000000000004</c:v>
                </c:pt>
                <c:pt idx="13">
                  <c:v>7.7859999999999996</c:v>
                </c:pt>
                <c:pt idx="14">
                  <c:v>8.4359999999999999</c:v>
                </c:pt>
                <c:pt idx="15">
                  <c:v>9.0619999999999994</c:v>
                </c:pt>
                <c:pt idx="16">
                  <c:v>9.6259999999999994</c:v>
                </c:pt>
                <c:pt idx="17">
                  <c:v>10.262</c:v>
                </c:pt>
                <c:pt idx="18">
                  <c:v>10.792</c:v>
                </c:pt>
                <c:pt idx="19">
                  <c:v>10.997999999999999</c:v>
                </c:pt>
                <c:pt idx="20">
                  <c:v>11.103999999999999</c:v>
                </c:pt>
              </c:numCache>
            </c:numRef>
          </c:xVal>
          <c:yVal>
            <c:numRef>
              <c:f>YE_Data!$C$3:$C$41</c:f>
              <c:numCache>
                <c:formatCode>0.000</c:formatCode>
                <c:ptCount val="39"/>
                <c:pt idx="0">
                  <c:v>26.184000000000001</c:v>
                </c:pt>
                <c:pt idx="1">
                  <c:v>26.248000000000001</c:v>
                </c:pt>
                <c:pt idx="2">
                  <c:v>26.404</c:v>
                </c:pt>
                <c:pt idx="3">
                  <c:v>26.481999999999999</c:v>
                </c:pt>
                <c:pt idx="4">
                  <c:v>26.698</c:v>
                </c:pt>
                <c:pt idx="5">
                  <c:v>26.808</c:v>
                </c:pt>
                <c:pt idx="6">
                  <c:v>27.001000000000001</c:v>
                </c:pt>
                <c:pt idx="7">
                  <c:v>27.11</c:v>
                </c:pt>
                <c:pt idx="8">
                  <c:v>27.183</c:v>
                </c:pt>
                <c:pt idx="9">
                  <c:v>27.306000000000001</c:v>
                </c:pt>
                <c:pt idx="10">
                  <c:v>27.173999999999999</c:v>
                </c:pt>
                <c:pt idx="11">
                  <c:v>27.09</c:v>
                </c:pt>
                <c:pt idx="12">
                  <c:v>26.91</c:v>
                </c:pt>
                <c:pt idx="13">
                  <c:v>26.806000000000001</c:v>
                </c:pt>
                <c:pt idx="14">
                  <c:v>26.8</c:v>
                </c:pt>
                <c:pt idx="15">
                  <c:v>26.826000000000001</c:v>
                </c:pt>
                <c:pt idx="16">
                  <c:v>26.849</c:v>
                </c:pt>
                <c:pt idx="17">
                  <c:v>26.923999999999999</c:v>
                </c:pt>
                <c:pt idx="18">
                  <c:v>26.95</c:v>
                </c:pt>
                <c:pt idx="19">
                  <c:v>27.096</c:v>
                </c:pt>
                <c:pt idx="20">
                  <c:v>27.184000000000001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C1-4E9E-AA3B-7CFFC513A7F1}"/>
            </c:ext>
          </c:extLst>
        </c:ser>
        <c:ser>
          <c:idx val="1"/>
          <c:order val="1"/>
          <c:tx>
            <c:strRef>
              <c:f>YE_Data!$D$1</c:f>
              <c:strCache>
                <c:ptCount val="1"/>
                <c:pt idx="0">
                  <c:v>0.2C_Simulated_ye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YE_Data!$D$3:$D$76</c:f>
              <c:numCache>
                <c:formatCode>0.000</c:formatCode>
                <c:ptCount val="74"/>
                <c:pt idx="0">
                  <c:v>2E-3</c:v>
                </c:pt>
                <c:pt idx="1">
                  <c:v>0.24399999999999999</c:v>
                </c:pt>
                <c:pt idx="2">
                  <c:v>0.45300000000000001</c:v>
                </c:pt>
                <c:pt idx="3">
                  <c:v>0.77</c:v>
                </c:pt>
                <c:pt idx="4">
                  <c:v>1.0880000000000001</c:v>
                </c:pt>
                <c:pt idx="5">
                  <c:v>1.405</c:v>
                </c:pt>
                <c:pt idx="6">
                  <c:v>1.722</c:v>
                </c:pt>
                <c:pt idx="7">
                  <c:v>2.04</c:v>
                </c:pt>
                <c:pt idx="8">
                  <c:v>2.3570000000000002</c:v>
                </c:pt>
                <c:pt idx="9">
                  <c:v>2.6749999999999998</c:v>
                </c:pt>
                <c:pt idx="10">
                  <c:v>2.992</c:v>
                </c:pt>
                <c:pt idx="11">
                  <c:v>3.31</c:v>
                </c:pt>
                <c:pt idx="12">
                  <c:v>3.6269999999999998</c:v>
                </c:pt>
                <c:pt idx="13">
                  <c:v>3.9449999999999998</c:v>
                </c:pt>
                <c:pt idx="14">
                  <c:v>4.2619999999999996</c:v>
                </c:pt>
                <c:pt idx="15">
                  <c:v>4.58</c:v>
                </c:pt>
                <c:pt idx="16">
                  <c:v>4.8970000000000002</c:v>
                </c:pt>
                <c:pt idx="17">
                  <c:v>5.2140000000000004</c:v>
                </c:pt>
                <c:pt idx="18">
                  <c:v>5.532</c:v>
                </c:pt>
                <c:pt idx="19">
                  <c:v>5.8490000000000002</c:v>
                </c:pt>
                <c:pt idx="20">
                  <c:v>6.1669999999999998</c:v>
                </c:pt>
                <c:pt idx="21">
                  <c:v>6.484</c:v>
                </c:pt>
                <c:pt idx="22">
                  <c:v>6.8019999999999996</c:v>
                </c:pt>
                <c:pt idx="23">
                  <c:v>7.1189999999999998</c:v>
                </c:pt>
                <c:pt idx="24">
                  <c:v>7.4370000000000003</c:v>
                </c:pt>
                <c:pt idx="25">
                  <c:v>7.7539999999999996</c:v>
                </c:pt>
                <c:pt idx="26">
                  <c:v>8.0719999999999992</c:v>
                </c:pt>
                <c:pt idx="27">
                  <c:v>8.3889999999999993</c:v>
                </c:pt>
                <c:pt idx="28">
                  <c:v>8.7059999999999995</c:v>
                </c:pt>
                <c:pt idx="29">
                  <c:v>9.0239999999999991</c:v>
                </c:pt>
                <c:pt idx="30">
                  <c:v>9.3409999999999993</c:v>
                </c:pt>
                <c:pt idx="31">
                  <c:v>9.6590000000000007</c:v>
                </c:pt>
                <c:pt idx="32">
                  <c:v>9.9760000000000009</c:v>
                </c:pt>
                <c:pt idx="33">
                  <c:v>10.294</c:v>
                </c:pt>
                <c:pt idx="34">
                  <c:v>10.611000000000001</c:v>
                </c:pt>
                <c:pt idx="35">
                  <c:v>10.929</c:v>
                </c:pt>
                <c:pt idx="36">
                  <c:v>11.246</c:v>
                </c:pt>
                <c:pt idx="37">
                  <c:v>11.597</c:v>
                </c:pt>
                <c:pt idx="38">
                  <c:v>11.96</c:v>
                </c:pt>
              </c:numCache>
            </c:numRef>
          </c:xVal>
          <c:yVal>
            <c:numRef>
              <c:f>YE_Data!$E$3:$E$76</c:f>
              <c:numCache>
                <c:formatCode>0.000</c:formatCode>
                <c:ptCount val="74"/>
                <c:pt idx="0">
                  <c:v>26.135999999999999</c:v>
                </c:pt>
                <c:pt idx="1">
                  <c:v>26.196000000000002</c:v>
                </c:pt>
                <c:pt idx="2">
                  <c:v>26.216000000000001</c:v>
                </c:pt>
                <c:pt idx="3">
                  <c:v>26.312999999999999</c:v>
                </c:pt>
                <c:pt idx="4">
                  <c:v>26.387</c:v>
                </c:pt>
                <c:pt idx="5">
                  <c:v>26.49</c:v>
                </c:pt>
                <c:pt idx="6">
                  <c:v>26.577000000000002</c:v>
                </c:pt>
                <c:pt idx="7">
                  <c:v>26.667999999999999</c:v>
                </c:pt>
                <c:pt idx="8">
                  <c:v>26.710999999999999</c:v>
                </c:pt>
                <c:pt idx="9">
                  <c:v>26.779</c:v>
                </c:pt>
                <c:pt idx="10">
                  <c:v>26.821999999999999</c:v>
                </c:pt>
                <c:pt idx="11">
                  <c:v>26.907</c:v>
                </c:pt>
                <c:pt idx="12">
                  <c:v>26.991</c:v>
                </c:pt>
                <c:pt idx="13">
                  <c:v>27.024999999999999</c:v>
                </c:pt>
                <c:pt idx="14">
                  <c:v>27.109000000000002</c:v>
                </c:pt>
                <c:pt idx="15">
                  <c:v>27.146999999999998</c:v>
                </c:pt>
                <c:pt idx="16">
                  <c:v>27.193999999999999</c:v>
                </c:pt>
                <c:pt idx="17">
                  <c:v>27.245999999999999</c:v>
                </c:pt>
                <c:pt idx="18">
                  <c:v>27.263000000000002</c:v>
                </c:pt>
                <c:pt idx="19">
                  <c:v>27.21</c:v>
                </c:pt>
                <c:pt idx="20">
                  <c:v>27.161999999999999</c:v>
                </c:pt>
                <c:pt idx="21">
                  <c:v>27.074000000000002</c:v>
                </c:pt>
                <c:pt idx="22">
                  <c:v>26.983000000000001</c:v>
                </c:pt>
                <c:pt idx="23">
                  <c:v>26.881</c:v>
                </c:pt>
                <c:pt idx="24">
                  <c:v>26.812000000000001</c:v>
                </c:pt>
                <c:pt idx="25">
                  <c:v>26.747</c:v>
                </c:pt>
                <c:pt idx="26">
                  <c:v>26.724</c:v>
                </c:pt>
                <c:pt idx="27">
                  <c:v>26.745999999999999</c:v>
                </c:pt>
                <c:pt idx="28">
                  <c:v>26.759</c:v>
                </c:pt>
                <c:pt idx="29">
                  <c:v>26.747</c:v>
                </c:pt>
                <c:pt idx="30">
                  <c:v>26.780999999999999</c:v>
                </c:pt>
                <c:pt idx="31">
                  <c:v>26.815999999999999</c:v>
                </c:pt>
                <c:pt idx="32">
                  <c:v>26.827999999999999</c:v>
                </c:pt>
                <c:pt idx="33">
                  <c:v>26.866</c:v>
                </c:pt>
                <c:pt idx="34">
                  <c:v>26.902999999999999</c:v>
                </c:pt>
                <c:pt idx="35">
                  <c:v>26.927</c:v>
                </c:pt>
                <c:pt idx="36">
                  <c:v>27.018000000000001</c:v>
                </c:pt>
                <c:pt idx="37">
                  <c:v>27.097000000000001</c:v>
                </c:pt>
                <c:pt idx="38">
                  <c:v>27.152000000000001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C1-4E9E-AA3B-7CFFC513A7F1}"/>
            </c:ext>
          </c:extLst>
        </c:ser>
        <c:ser>
          <c:idx val="2"/>
          <c:order val="2"/>
          <c:tx>
            <c:strRef>
              <c:f>YE_Data!$F$1</c:f>
              <c:strCache>
                <c:ptCount val="1"/>
                <c:pt idx="0">
                  <c:v>1C_Measured_ye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31750">
                <a:solidFill>
                  <a:schemeClr val="accent2"/>
                </a:solidFill>
              </a:ln>
              <a:effectLst/>
            </c:spPr>
          </c:marker>
          <c:dLbls>
            <c:dLbl>
              <c:idx val="23"/>
              <c:tx>
                <c:rich>
                  <a:bodyPr/>
                  <a:lstStyle/>
                  <a:p>
                    <a:r>
                      <a:rPr lang="en-US" sz="1600" b="1"/>
                      <a:t>0.5C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C1-4E9E-AA3B-7CFFC513A7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YE_Data!$F$3:$F$26</c:f>
              <c:numCache>
                <c:formatCode>0.000</c:formatCode>
                <c:ptCount val="24"/>
                <c:pt idx="0">
                  <c:v>1E-3</c:v>
                </c:pt>
                <c:pt idx="1">
                  <c:v>0.44500000000000001</c:v>
                </c:pt>
                <c:pt idx="2">
                  <c:v>0.88500000000000001</c:v>
                </c:pt>
                <c:pt idx="3">
                  <c:v>1.3440000000000001</c:v>
                </c:pt>
                <c:pt idx="4">
                  <c:v>1.7889999999999999</c:v>
                </c:pt>
                <c:pt idx="5">
                  <c:v>2.2410000000000001</c:v>
                </c:pt>
                <c:pt idx="6">
                  <c:v>2.6789999999999998</c:v>
                </c:pt>
                <c:pt idx="7">
                  <c:v>3.1309999999999998</c:v>
                </c:pt>
                <c:pt idx="8">
                  <c:v>3.5830000000000002</c:v>
                </c:pt>
                <c:pt idx="9">
                  <c:v>4.0220000000000002</c:v>
                </c:pt>
                <c:pt idx="10">
                  <c:v>4.4809999999999999</c:v>
                </c:pt>
                <c:pt idx="11">
                  <c:v>4.9260000000000002</c:v>
                </c:pt>
                <c:pt idx="12">
                  <c:v>5.3710000000000004</c:v>
                </c:pt>
                <c:pt idx="13">
                  <c:v>5.8230000000000004</c:v>
                </c:pt>
                <c:pt idx="14">
                  <c:v>6.2679999999999998</c:v>
                </c:pt>
                <c:pt idx="15">
                  <c:v>6.72</c:v>
                </c:pt>
                <c:pt idx="16">
                  <c:v>7.165</c:v>
                </c:pt>
                <c:pt idx="17">
                  <c:v>7.617</c:v>
                </c:pt>
                <c:pt idx="18">
                  <c:v>8.0619999999999994</c:v>
                </c:pt>
                <c:pt idx="19">
                  <c:v>8.5139999999999993</c:v>
                </c:pt>
                <c:pt idx="20">
                  <c:v>8.9589999999999996</c:v>
                </c:pt>
                <c:pt idx="21">
                  <c:v>9.4109999999999996</c:v>
                </c:pt>
              </c:numCache>
            </c:numRef>
          </c:xVal>
          <c:yVal>
            <c:numRef>
              <c:f>YE_Data!$G$3:$G$26</c:f>
              <c:numCache>
                <c:formatCode>0.000</c:formatCode>
                <c:ptCount val="24"/>
                <c:pt idx="0">
                  <c:v>27.030999999999999</c:v>
                </c:pt>
                <c:pt idx="1">
                  <c:v>28.068999999999999</c:v>
                </c:pt>
                <c:pt idx="2">
                  <c:v>29.277999999999999</c:v>
                </c:pt>
                <c:pt idx="3">
                  <c:v>30.280999999999999</c:v>
                </c:pt>
                <c:pt idx="4">
                  <c:v>31.19</c:v>
                </c:pt>
                <c:pt idx="5">
                  <c:v>31.905000000000001</c:v>
                </c:pt>
                <c:pt idx="6">
                  <c:v>32.595999999999997</c:v>
                </c:pt>
                <c:pt idx="7">
                  <c:v>33.408999999999999</c:v>
                </c:pt>
                <c:pt idx="8">
                  <c:v>34.103999999999999</c:v>
                </c:pt>
                <c:pt idx="9">
                  <c:v>34.697000000000003</c:v>
                </c:pt>
                <c:pt idx="10">
                  <c:v>35.259</c:v>
                </c:pt>
                <c:pt idx="11">
                  <c:v>35.761000000000003</c:v>
                </c:pt>
                <c:pt idx="12">
                  <c:v>36.200000000000003</c:v>
                </c:pt>
                <c:pt idx="13">
                  <c:v>36.423000000000002</c:v>
                </c:pt>
                <c:pt idx="14">
                  <c:v>36.576999999999998</c:v>
                </c:pt>
                <c:pt idx="15">
                  <c:v>36.677</c:v>
                </c:pt>
                <c:pt idx="16">
                  <c:v>36.78</c:v>
                </c:pt>
                <c:pt idx="17">
                  <c:v>36.771000000000001</c:v>
                </c:pt>
                <c:pt idx="18">
                  <c:v>36.886000000000003</c:v>
                </c:pt>
                <c:pt idx="19">
                  <c:v>36.893000000000001</c:v>
                </c:pt>
                <c:pt idx="20">
                  <c:v>37.008000000000003</c:v>
                </c:pt>
                <c:pt idx="21">
                  <c:v>37.003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C1-4E9E-AA3B-7CFFC513A7F1}"/>
            </c:ext>
          </c:extLst>
        </c:ser>
        <c:ser>
          <c:idx val="3"/>
          <c:order val="3"/>
          <c:tx>
            <c:strRef>
              <c:f>YE_Data!$H$1</c:f>
              <c:strCache>
                <c:ptCount val="1"/>
                <c:pt idx="0">
                  <c:v>1C_Simulated_ye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YE_Data!$H$3:$H$42</c:f>
              <c:numCache>
                <c:formatCode>0.000</c:formatCode>
                <c:ptCount val="40"/>
                <c:pt idx="0">
                  <c:v>2E-3</c:v>
                </c:pt>
                <c:pt idx="1">
                  <c:v>0.32</c:v>
                </c:pt>
                <c:pt idx="2">
                  <c:v>0.66400000000000003</c:v>
                </c:pt>
                <c:pt idx="3">
                  <c:v>0.877</c:v>
                </c:pt>
                <c:pt idx="4">
                  <c:v>1.133</c:v>
                </c:pt>
                <c:pt idx="5">
                  <c:v>1.45</c:v>
                </c:pt>
                <c:pt idx="6">
                  <c:v>1.768</c:v>
                </c:pt>
                <c:pt idx="7">
                  <c:v>2.085</c:v>
                </c:pt>
                <c:pt idx="8">
                  <c:v>2.403</c:v>
                </c:pt>
                <c:pt idx="9">
                  <c:v>2.72</c:v>
                </c:pt>
                <c:pt idx="10">
                  <c:v>3.0379999999999998</c:v>
                </c:pt>
                <c:pt idx="11">
                  <c:v>3.355</c:v>
                </c:pt>
                <c:pt idx="12">
                  <c:v>3.673</c:v>
                </c:pt>
                <c:pt idx="13">
                  <c:v>3.99</c:v>
                </c:pt>
                <c:pt idx="14">
                  <c:v>4.3070000000000004</c:v>
                </c:pt>
                <c:pt idx="15">
                  <c:v>4.625</c:v>
                </c:pt>
                <c:pt idx="16">
                  <c:v>4.9420000000000002</c:v>
                </c:pt>
                <c:pt idx="17">
                  <c:v>5.26</c:v>
                </c:pt>
                <c:pt idx="18">
                  <c:v>5.577</c:v>
                </c:pt>
                <c:pt idx="19">
                  <c:v>5.8949999999999996</c:v>
                </c:pt>
                <c:pt idx="20">
                  <c:v>6.2119999999999997</c:v>
                </c:pt>
                <c:pt idx="21">
                  <c:v>6.53</c:v>
                </c:pt>
                <c:pt idx="22">
                  <c:v>6.8470000000000004</c:v>
                </c:pt>
                <c:pt idx="23">
                  <c:v>7.165</c:v>
                </c:pt>
                <c:pt idx="24">
                  <c:v>7.4820000000000002</c:v>
                </c:pt>
                <c:pt idx="25">
                  <c:v>7.7990000000000004</c:v>
                </c:pt>
                <c:pt idx="26">
                  <c:v>8.1170000000000009</c:v>
                </c:pt>
                <c:pt idx="27">
                  <c:v>8.4339999999999993</c:v>
                </c:pt>
                <c:pt idx="28">
                  <c:v>8.7520000000000007</c:v>
                </c:pt>
                <c:pt idx="29">
                  <c:v>9.0690000000000008</c:v>
                </c:pt>
                <c:pt idx="30">
                  <c:v>9.3870000000000005</c:v>
                </c:pt>
                <c:pt idx="31">
                  <c:v>9.7040000000000006</c:v>
                </c:pt>
                <c:pt idx="32">
                  <c:v>10.022</c:v>
                </c:pt>
                <c:pt idx="33">
                  <c:v>10.202999999999999</c:v>
                </c:pt>
              </c:numCache>
            </c:numRef>
          </c:xVal>
          <c:yVal>
            <c:numRef>
              <c:f>YE_Data!$I$3:$I$42</c:f>
              <c:numCache>
                <c:formatCode>0.000</c:formatCode>
                <c:ptCount val="40"/>
                <c:pt idx="0">
                  <c:v>26.832000000000001</c:v>
                </c:pt>
                <c:pt idx="1">
                  <c:v>27.478000000000002</c:v>
                </c:pt>
                <c:pt idx="2">
                  <c:v>28.303000000000001</c:v>
                </c:pt>
                <c:pt idx="3">
                  <c:v>28.902000000000001</c:v>
                </c:pt>
                <c:pt idx="4">
                  <c:v>29.542999999999999</c:v>
                </c:pt>
                <c:pt idx="5">
                  <c:v>30.286000000000001</c:v>
                </c:pt>
                <c:pt idx="6">
                  <c:v>30.945</c:v>
                </c:pt>
                <c:pt idx="7">
                  <c:v>31.585999999999999</c:v>
                </c:pt>
                <c:pt idx="8">
                  <c:v>32.164000000000001</c:v>
                </c:pt>
                <c:pt idx="9">
                  <c:v>32.719000000000001</c:v>
                </c:pt>
                <c:pt idx="10">
                  <c:v>33.265000000000001</c:v>
                </c:pt>
                <c:pt idx="11">
                  <c:v>33.753999999999998</c:v>
                </c:pt>
                <c:pt idx="12">
                  <c:v>34.200000000000003</c:v>
                </c:pt>
                <c:pt idx="13">
                  <c:v>34.648000000000003</c:v>
                </c:pt>
                <c:pt idx="14">
                  <c:v>35.036000000000001</c:v>
                </c:pt>
                <c:pt idx="15">
                  <c:v>35.398000000000003</c:v>
                </c:pt>
                <c:pt idx="16">
                  <c:v>35.703000000000003</c:v>
                </c:pt>
                <c:pt idx="17">
                  <c:v>35.904000000000003</c:v>
                </c:pt>
                <c:pt idx="18">
                  <c:v>36.048000000000002</c:v>
                </c:pt>
                <c:pt idx="19">
                  <c:v>36.11</c:v>
                </c:pt>
                <c:pt idx="20">
                  <c:v>36.137</c:v>
                </c:pt>
                <c:pt idx="21">
                  <c:v>36.167999999999999</c:v>
                </c:pt>
                <c:pt idx="22">
                  <c:v>36.182000000000002</c:v>
                </c:pt>
                <c:pt idx="23">
                  <c:v>36.228999999999999</c:v>
                </c:pt>
                <c:pt idx="24">
                  <c:v>36.268000000000001</c:v>
                </c:pt>
                <c:pt idx="25">
                  <c:v>36.307000000000002</c:v>
                </c:pt>
                <c:pt idx="26">
                  <c:v>36.365000000000002</c:v>
                </c:pt>
                <c:pt idx="27">
                  <c:v>36.405000000000001</c:v>
                </c:pt>
                <c:pt idx="28">
                  <c:v>36.484000000000002</c:v>
                </c:pt>
                <c:pt idx="29">
                  <c:v>36.561</c:v>
                </c:pt>
                <c:pt idx="30">
                  <c:v>36.652999999999999</c:v>
                </c:pt>
                <c:pt idx="31">
                  <c:v>36.734000000000002</c:v>
                </c:pt>
                <c:pt idx="32">
                  <c:v>36.820999999999998</c:v>
                </c:pt>
                <c:pt idx="33">
                  <c:v>36.923000000000002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C1-4E9E-AA3B-7CFFC513A7F1}"/>
            </c:ext>
          </c:extLst>
        </c:ser>
        <c:ser>
          <c:idx val="4"/>
          <c:order val="4"/>
          <c:tx>
            <c:strRef>
              <c:f>YE_Data!$J$1</c:f>
              <c:strCache>
                <c:ptCount val="1"/>
                <c:pt idx="0">
                  <c:v>2C_Measured_ye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31750">
                <a:solidFill>
                  <a:schemeClr val="accent4"/>
                </a:solidFill>
              </a:ln>
              <a:effectLst/>
            </c:spPr>
          </c:marker>
          <c:dLbls>
            <c:dLbl>
              <c:idx val="19"/>
              <c:tx>
                <c:rich>
                  <a:bodyPr/>
                  <a:lstStyle/>
                  <a:p>
                    <a:r>
                      <a:rPr lang="en-US" sz="1600" b="1"/>
                      <a:t>1C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CC1-4E9E-AA3B-7CFFC513A7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YE_Data!$J$3:$J$29</c:f>
              <c:numCache>
                <c:formatCode>0.000</c:formatCode>
                <c:ptCount val="27"/>
                <c:pt idx="0">
                  <c:v>5.0000000000000001E-3</c:v>
                </c:pt>
                <c:pt idx="1">
                  <c:v>0.28499999999999998</c:v>
                </c:pt>
                <c:pt idx="2">
                  <c:v>0.58699999999999997</c:v>
                </c:pt>
                <c:pt idx="3">
                  <c:v>0.88600000000000001</c:v>
                </c:pt>
                <c:pt idx="4">
                  <c:v>1.1919999999999999</c:v>
                </c:pt>
                <c:pt idx="5">
                  <c:v>1.4830000000000001</c:v>
                </c:pt>
                <c:pt idx="6">
                  <c:v>1.7909999999999999</c:v>
                </c:pt>
                <c:pt idx="7">
                  <c:v>2.093</c:v>
                </c:pt>
                <c:pt idx="8">
                  <c:v>2.383</c:v>
                </c:pt>
                <c:pt idx="9">
                  <c:v>2.6850000000000001</c:v>
                </c:pt>
                <c:pt idx="10">
                  <c:v>2.9860000000000002</c:v>
                </c:pt>
                <c:pt idx="11">
                  <c:v>3.2839999999999998</c:v>
                </c:pt>
                <c:pt idx="12">
                  <c:v>3.5830000000000002</c:v>
                </c:pt>
                <c:pt idx="13">
                  <c:v>3.8849999999999998</c:v>
                </c:pt>
                <c:pt idx="14">
                  <c:v>4.1790000000000003</c:v>
                </c:pt>
                <c:pt idx="15">
                  <c:v>4.4729999999999999</c:v>
                </c:pt>
                <c:pt idx="16">
                  <c:v>4.7670000000000003</c:v>
                </c:pt>
                <c:pt idx="17">
                  <c:v>5.0679999999999996</c:v>
                </c:pt>
                <c:pt idx="18">
                  <c:v>5.3760000000000003</c:v>
                </c:pt>
                <c:pt idx="19">
                  <c:v>5.6669999999999998</c:v>
                </c:pt>
                <c:pt idx="20">
                  <c:v>5.9660000000000002</c:v>
                </c:pt>
                <c:pt idx="21">
                  <c:v>6.2709999999999999</c:v>
                </c:pt>
                <c:pt idx="22">
                  <c:v>6.57</c:v>
                </c:pt>
                <c:pt idx="23">
                  <c:v>6.8689999999999998</c:v>
                </c:pt>
                <c:pt idx="24">
                  <c:v>7.1609999999999996</c:v>
                </c:pt>
                <c:pt idx="25">
                  <c:v>7.4630000000000001</c:v>
                </c:pt>
                <c:pt idx="26">
                  <c:v>7.7640000000000002</c:v>
                </c:pt>
              </c:numCache>
            </c:numRef>
          </c:xVal>
          <c:yVal>
            <c:numRef>
              <c:f>YE_Data!$K$3:$K$29</c:f>
              <c:numCache>
                <c:formatCode>0.000</c:formatCode>
                <c:ptCount val="27"/>
                <c:pt idx="0">
                  <c:v>27.341000000000001</c:v>
                </c:pt>
                <c:pt idx="1">
                  <c:v>28.41</c:v>
                </c:pt>
                <c:pt idx="2">
                  <c:v>29.792000000000002</c:v>
                </c:pt>
                <c:pt idx="3">
                  <c:v>31.292000000000002</c:v>
                </c:pt>
                <c:pt idx="4">
                  <c:v>32.700000000000003</c:v>
                </c:pt>
                <c:pt idx="5">
                  <c:v>34.012999999999998</c:v>
                </c:pt>
                <c:pt idx="6">
                  <c:v>35.097000000000001</c:v>
                </c:pt>
                <c:pt idx="7">
                  <c:v>36.174999999999997</c:v>
                </c:pt>
                <c:pt idx="8">
                  <c:v>37.281999999999996</c:v>
                </c:pt>
                <c:pt idx="9">
                  <c:v>38.203000000000003</c:v>
                </c:pt>
                <c:pt idx="10">
                  <c:v>39.170999999999999</c:v>
                </c:pt>
                <c:pt idx="11">
                  <c:v>40.1</c:v>
                </c:pt>
                <c:pt idx="12">
                  <c:v>41.000999999999998</c:v>
                </c:pt>
                <c:pt idx="13">
                  <c:v>41.814999999999998</c:v>
                </c:pt>
                <c:pt idx="14">
                  <c:v>42.738</c:v>
                </c:pt>
                <c:pt idx="15">
                  <c:v>43.411000000000001</c:v>
                </c:pt>
                <c:pt idx="16">
                  <c:v>44.128</c:v>
                </c:pt>
                <c:pt idx="17">
                  <c:v>44.811</c:v>
                </c:pt>
                <c:pt idx="18">
                  <c:v>45.386000000000003</c:v>
                </c:pt>
                <c:pt idx="19">
                  <c:v>45.905999999999999</c:v>
                </c:pt>
                <c:pt idx="20">
                  <c:v>46.478000000000002</c:v>
                </c:pt>
                <c:pt idx="21">
                  <c:v>46.999000000000002</c:v>
                </c:pt>
                <c:pt idx="22">
                  <c:v>47.389000000000003</c:v>
                </c:pt>
                <c:pt idx="23">
                  <c:v>47.805</c:v>
                </c:pt>
                <c:pt idx="24">
                  <c:v>48.143000000000001</c:v>
                </c:pt>
                <c:pt idx="25">
                  <c:v>48.412999999999997</c:v>
                </c:pt>
                <c:pt idx="26">
                  <c:v>48.725999999999999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CC1-4E9E-AA3B-7CFFC513A7F1}"/>
            </c:ext>
          </c:extLst>
        </c:ser>
        <c:ser>
          <c:idx val="5"/>
          <c:order val="5"/>
          <c:tx>
            <c:strRef>
              <c:f>YE_Data!$L$1</c:f>
              <c:strCache>
                <c:ptCount val="1"/>
                <c:pt idx="0">
                  <c:v>2C_Simulated_ye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YE_Data!$L$3:$L$36</c:f>
              <c:numCache>
                <c:formatCode>0.000</c:formatCode>
                <c:ptCount val="34"/>
                <c:pt idx="0">
                  <c:v>8.9999999999999993E-3</c:v>
                </c:pt>
                <c:pt idx="1">
                  <c:v>0.32500000000000001</c:v>
                </c:pt>
                <c:pt idx="2">
                  <c:v>0.63500000000000001</c:v>
                </c:pt>
                <c:pt idx="3">
                  <c:v>0.79400000000000004</c:v>
                </c:pt>
                <c:pt idx="4">
                  <c:v>0.98899999999999999</c:v>
                </c:pt>
                <c:pt idx="5">
                  <c:v>1.133</c:v>
                </c:pt>
                <c:pt idx="6">
                  <c:v>1.2789999999999999</c:v>
                </c:pt>
                <c:pt idx="7">
                  <c:v>1.488</c:v>
                </c:pt>
                <c:pt idx="8">
                  <c:v>1.7849999999999999</c:v>
                </c:pt>
                <c:pt idx="9">
                  <c:v>2.0750000000000002</c:v>
                </c:pt>
                <c:pt idx="10">
                  <c:v>2.383</c:v>
                </c:pt>
                <c:pt idx="11">
                  <c:v>2.698</c:v>
                </c:pt>
                <c:pt idx="12">
                  <c:v>3.0059999999999998</c:v>
                </c:pt>
                <c:pt idx="13">
                  <c:v>3.3170000000000002</c:v>
                </c:pt>
                <c:pt idx="14">
                  <c:v>3.6269999999999998</c:v>
                </c:pt>
                <c:pt idx="15">
                  <c:v>3.9449999999999998</c:v>
                </c:pt>
                <c:pt idx="16">
                  <c:v>4.2619999999999996</c:v>
                </c:pt>
                <c:pt idx="17">
                  <c:v>4.58</c:v>
                </c:pt>
                <c:pt idx="18">
                  <c:v>4.8970000000000002</c:v>
                </c:pt>
                <c:pt idx="19">
                  <c:v>5.2140000000000004</c:v>
                </c:pt>
                <c:pt idx="20">
                  <c:v>5.532</c:v>
                </c:pt>
                <c:pt idx="21">
                  <c:v>5.8490000000000002</c:v>
                </c:pt>
                <c:pt idx="22">
                  <c:v>6.1669999999999998</c:v>
                </c:pt>
                <c:pt idx="23">
                  <c:v>6.484</c:v>
                </c:pt>
                <c:pt idx="24">
                  <c:v>6.8019999999999996</c:v>
                </c:pt>
                <c:pt idx="25">
                  <c:v>7.1189999999999998</c:v>
                </c:pt>
                <c:pt idx="26">
                  <c:v>7.4370000000000003</c:v>
                </c:pt>
                <c:pt idx="27">
                  <c:v>7.7539999999999996</c:v>
                </c:pt>
                <c:pt idx="28">
                  <c:v>8.0039999999999996</c:v>
                </c:pt>
                <c:pt idx="29">
                  <c:v>8.2129999999999992</c:v>
                </c:pt>
              </c:numCache>
            </c:numRef>
          </c:xVal>
          <c:yVal>
            <c:numRef>
              <c:f>YE_Data!$M$3:$M$36</c:f>
              <c:numCache>
                <c:formatCode>0.000</c:formatCode>
                <c:ptCount val="34"/>
                <c:pt idx="0">
                  <c:v>26.942</c:v>
                </c:pt>
                <c:pt idx="1">
                  <c:v>27.905999999999999</c:v>
                </c:pt>
                <c:pt idx="2">
                  <c:v>29.338999999999999</c:v>
                </c:pt>
                <c:pt idx="3">
                  <c:v>30.253</c:v>
                </c:pt>
                <c:pt idx="4">
                  <c:v>31.353000000000002</c:v>
                </c:pt>
                <c:pt idx="5">
                  <c:v>32.125</c:v>
                </c:pt>
                <c:pt idx="6">
                  <c:v>32.963999999999999</c:v>
                </c:pt>
                <c:pt idx="7">
                  <c:v>34</c:v>
                </c:pt>
                <c:pt idx="8">
                  <c:v>35.503</c:v>
                </c:pt>
                <c:pt idx="9">
                  <c:v>36.761000000000003</c:v>
                </c:pt>
                <c:pt idx="10">
                  <c:v>37.927999999999997</c:v>
                </c:pt>
                <c:pt idx="11">
                  <c:v>38.988</c:v>
                </c:pt>
                <c:pt idx="12">
                  <c:v>39.887999999999998</c:v>
                </c:pt>
                <c:pt idx="13">
                  <c:v>40.735999999999997</c:v>
                </c:pt>
                <c:pt idx="14">
                  <c:v>41.518000000000001</c:v>
                </c:pt>
                <c:pt idx="15">
                  <c:v>42.244999999999997</c:v>
                </c:pt>
                <c:pt idx="16">
                  <c:v>42.878</c:v>
                </c:pt>
                <c:pt idx="17">
                  <c:v>43.545999999999999</c:v>
                </c:pt>
                <c:pt idx="18">
                  <c:v>44.281999999999996</c:v>
                </c:pt>
                <c:pt idx="19">
                  <c:v>44.753</c:v>
                </c:pt>
                <c:pt idx="20">
                  <c:v>45.31</c:v>
                </c:pt>
                <c:pt idx="21">
                  <c:v>45.841999999999999</c:v>
                </c:pt>
                <c:pt idx="22">
                  <c:v>46.32</c:v>
                </c:pt>
                <c:pt idx="23">
                  <c:v>46.844999999999999</c:v>
                </c:pt>
                <c:pt idx="24">
                  <c:v>47.316000000000003</c:v>
                </c:pt>
                <c:pt idx="25">
                  <c:v>47.828000000000003</c:v>
                </c:pt>
                <c:pt idx="26">
                  <c:v>48.314999999999998</c:v>
                </c:pt>
                <c:pt idx="27">
                  <c:v>48.84</c:v>
                </c:pt>
                <c:pt idx="28">
                  <c:v>49.258000000000003</c:v>
                </c:pt>
                <c:pt idx="29">
                  <c:v>49.625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CC1-4E9E-AA3B-7CFFC513A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101944"/>
        <c:axId val="434103256"/>
      </c:scatterChart>
      <c:valAx>
        <c:axId val="434101944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 b="1"/>
                  <a:t>Charge Capacity (Ah)</a:t>
                </a:r>
              </a:p>
            </c:rich>
          </c:tx>
          <c:layout>
            <c:manualLayout>
              <c:xMode val="edge"/>
              <c:yMode val="edge"/>
              <c:x val="0.4223907554886337"/>
              <c:y val="0.921474189404997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3256"/>
        <c:crosses val="autoZero"/>
        <c:crossBetween val="midCat"/>
        <c:majorUnit val="2"/>
        <c:minorUnit val="1"/>
      </c:valAx>
      <c:valAx>
        <c:axId val="434103256"/>
        <c:scaling>
          <c:orientation val="minMax"/>
          <c:max val="60"/>
          <c:min val="2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 b="1"/>
                  <a:t>Temperature (°C)</a:t>
                </a:r>
              </a:p>
            </c:rich>
          </c:tx>
          <c:layout>
            <c:manualLayout>
              <c:xMode val="edge"/>
              <c:yMode val="edge"/>
              <c:x val="2.4244700681589831E-2"/>
              <c:y val="0.28280745359895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1944"/>
        <c:crosses val="autoZero"/>
        <c:crossBetween val="midCat"/>
        <c:majorUnit val="5"/>
        <c:minorUnit val="2.5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7567660667978433"/>
          <c:y val="3.1147758097190816E-2"/>
          <c:w val="0.19818965194383592"/>
          <c:h val="0.3359529216877389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/>
              <a:t>Comparison</a:t>
            </a:r>
            <a:r>
              <a:rPr lang="it-IT" sz="1600" b="1" baseline="0"/>
              <a:t> between Our Model and the model in the YE aricle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547769636165922"/>
          <c:y val="7.0752596126678349E-2"/>
          <c:w val="0.85825089636745444"/>
          <c:h val="0.8121422221992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YE_Data!$B$1</c:f>
              <c:strCache>
                <c:ptCount val="1"/>
                <c:pt idx="0">
                  <c:v>0.2C_Measured_ye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tx1"/>
              </a:solidFill>
              <a:ln w="0">
                <a:solidFill>
                  <a:schemeClr val="tx1"/>
                </a:solidFill>
              </a:ln>
              <a:effectLst/>
            </c:spPr>
          </c:marker>
          <c:dLbls>
            <c:dLbl>
              <c:idx val="38"/>
              <c:layout>
                <c:manualLayout>
                  <c:x val="-5.1917688664662974E-2"/>
                  <c:y val="5.4419801650631962E-2"/>
                </c:manualLayout>
              </c:layout>
              <c:tx>
                <c:rich>
                  <a:bodyPr/>
                  <a:lstStyle/>
                  <a:p>
                    <a:r>
                      <a:rPr lang="en-US" sz="1600" b="1"/>
                      <a:t>0.2C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C6B-4474-9606-423673B197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YE_Data!$B$3:$B$41</c:f>
              <c:numCache>
                <c:formatCode>0.000</c:formatCode>
                <c:ptCount val="39"/>
                <c:pt idx="0">
                  <c:v>0.33300000000000002</c:v>
                </c:pt>
                <c:pt idx="1">
                  <c:v>0.52300000000000002</c:v>
                </c:pt>
                <c:pt idx="2">
                  <c:v>1.127</c:v>
                </c:pt>
                <c:pt idx="3">
                  <c:v>1.514</c:v>
                </c:pt>
                <c:pt idx="4">
                  <c:v>1.948</c:v>
                </c:pt>
                <c:pt idx="5">
                  <c:v>3.012</c:v>
                </c:pt>
                <c:pt idx="6">
                  <c:v>3.6589999999999998</c:v>
                </c:pt>
                <c:pt idx="7">
                  <c:v>4.3109999999999999</c:v>
                </c:pt>
                <c:pt idx="8">
                  <c:v>4.8609999999999998</c:v>
                </c:pt>
                <c:pt idx="9">
                  <c:v>5.5119999999999996</c:v>
                </c:pt>
                <c:pt idx="10">
                  <c:v>6.3049999999999997</c:v>
                </c:pt>
                <c:pt idx="11">
                  <c:v>6.6449999999999996</c:v>
                </c:pt>
                <c:pt idx="12">
                  <c:v>7.2220000000000004</c:v>
                </c:pt>
                <c:pt idx="13">
                  <c:v>7.7859999999999996</c:v>
                </c:pt>
                <c:pt idx="14">
                  <c:v>8.4359999999999999</c:v>
                </c:pt>
                <c:pt idx="15">
                  <c:v>9.0619999999999994</c:v>
                </c:pt>
                <c:pt idx="16">
                  <c:v>9.6259999999999994</c:v>
                </c:pt>
                <c:pt idx="17">
                  <c:v>10.262</c:v>
                </c:pt>
                <c:pt idx="18">
                  <c:v>10.792</c:v>
                </c:pt>
                <c:pt idx="19">
                  <c:v>10.997999999999999</c:v>
                </c:pt>
                <c:pt idx="20">
                  <c:v>11.103999999999999</c:v>
                </c:pt>
              </c:numCache>
            </c:numRef>
          </c:xVal>
          <c:yVal>
            <c:numRef>
              <c:f>YE_Data!$C$3:$C$41</c:f>
              <c:numCache>
                <c:formatCode>0.000</c:formatCode>
                <c:ptCount val="39"/>
                <c:pt idx="0">
                  <c:v>26.184000000000001</c:v>
                </c:pt>
                <c:pt idx="1">
                  <c:v>26.248000000000001</c:v>
                </c:pt>
                <c:pt idx="2">
                  <c:v>26.404</c:v>
                </c:pt>
                <c:pt idx="3">
                  <c:v>26.481999999999999</c:v>
                </c:pt>
                <c:pt idx="4">
                  <c:v>26.698</c:v>
                </c:pt>
                <c:pt idx="5">
                  <c:v>26.808</c:v>
                </c:pt>
                <c:pt idx="6">
                  <c:v>27.001000000000001</c:v>
                </c:pt>
                <c:pt idx="7">
                  <c:v>27.11</c:v>
                </c:pt>
                <c:pt idx="8">
                  <c:v>27.183</c:v>
                </c:pt>
                <c:pt idx="9">
                  <c:v>27.306000000000001</c:v>
                </c:pt>
                <c:pt idx="10">
                  <c:v>27.173999999999999</c:v>
                </c:pt>
                <c:pt idx="11">
                  <c:v>27.09</c:v>
                </c:pt>
                <c:pt idx="12">
                  <c:v>26.91</c:v>
                </c:pt>
                <c:pt idx="13">
                  <c:v>26.806000000000001</c:v>
                </c:pt>
                <c:pt idx="14">
                  <c:v>26.8</c:v>
                </c:pt>
                <c:pt idx="15">
                  <c:v>26.826000000000001</c:v>
                </c:pt>
                <c:pt idx="16">
                  <c:v>26.849</c:v>
                </c:pt>
                <c:pt idx="17">
                  <c:v>26.923999999999999</c:v>
                </c:pt>
                <c:pt idx="18">
                  <c:v>26.95</c:v>
                </c:pt>
                <c:pt idx="19">
                  <c:v>27.096</c:v>
                </c:pt>
                <c:pt idx="20">
                  <c:v>27.184000000000001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6B-4474-9606-423673B19760}"/>
            </c:ext>
          </c:extLst>
        </c:ser>
        <c:ser>
          <c:idx val="1"/>
          <c:order val="1"/>
          <c:tx>
            <c:strRef>
              <c:f>YE_Data!$D$1</c:f>
              <c:strCache>
                <c:ptCount val="1"/>
                <c:pt idx="0">
                  <c:v>0.2C_Simulated_ye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YE_Data!$D$3:$D$76</c:f>
              <c:numCache>
                <c:formatCode>0.000</c:formatCode>
                <c:ptCount val="74"/>
                <c:pt idx="0">
                  <c:v>2E-3</c:v>
                </c:pt>
                <c:pt idx="1">
                  <c:v>0.24399999999999999</c:v>
                </c:pt>
                <c:pt idx="2">
                  <c:v>0.45300000000000001</c:v>
                </c:pt>
                <c:pt idx="3">
                  <c:v>0.77</c:v>
                </c:pt>
                <c:pt idx="4">
                  <c:v>1.0880000000000001</c:v>
                </c:pt>
                <c:pt idx="5">
                  <c:v>1.405</c:v>
                </c:pt>
                <c:pt idx="6">
                  <c:v>1.722</c:v>
                </c:pt>
                <c:pt idx="7">
                  <c:v>2.04</c:v>
                </c:pt>
                <c:pt idx="8">
                  <c:v>2.3570000000000002</c:v>
                </c:pt>
                <c:pt idx="9">
                  <c:v>2.6749999999999998</c:v>
                </c:pt>
                <c:pt idx="10">
                  <c:v>2.992</c:v>
                </c:pt>
                <c:pt idx="11">
                  <c:v>3.31</c:v>
                </c:pt>
                <c:pt idx="12">
                  <c:v>3.6269999999999998</c:v>
                </c:pt>
                <c:pt idx="13">
                  <c:v>3.9449999999999998</c:v>
                </c:pt>
                <c:pt idx="14">
                  <c:v>4.2619999999999996</c:v>
                </c:pt>
                <c:pt idx="15">
                  <c:v>4.58</c:v>
                </c:pt>
                <c:pt idx="16">
                  <c:v>4.8970000000000002</c:v>
                </c:pt>
                <c:pt idx="17">
                  <c:v>5.2140000000000004</c:v>
                </c:pt>
                <c:pt idx="18">
                  <c:v>5.532</c:v>
                </c:pt>
                <c:pt idx="19">
                  <c:v>5.8490000000000002</c:v>
                </c:pt>
                <c:pt idx="20">
                  <c:v>6.1669999999999998</c:v>
                </c:pt>
                <c:pt idx="21">
                  <c:v>6.484</c:v>
                </c:pt>
                <c:pt idx="22">
                  <c:v>6.8019999999999996</c:v>
                </c:pt>
                <c:pt idx="23">
                  <c:v>7.1189999999999998</c:v>
                </c:pt>
                <c:pt idx="24">
                  <c:v>7.4370000000000003</c:v>
                </c:pt>
                <c:pt idx="25">
                  <c:v>7.7539999999999996</c:v>
                </c:pt>
                <c:pt idx="26">
                  <c:v>8.0719999999999992</c:v>
                </c:pt>
                <c:pt idx="27">
                  <c:v>8.3889999999999993</c:v>
                </c:pt>
                <c:pt idx="28">
                  <c:v>8.7059999999999995</c:v>
                </c:pt>
                <c:pt idx="29">
                  <c:v>9.0239999999999991</c:v>
                </c:pt>
                <c:pt idx="30">
                  <c:v>9.3409999999999993</c:v>
                </c:pt>
                <c:pt idx="31">
                  <c:v>9.6590000000000007</c:v>
                </c:pt>
                <c:pt idx="32">
                  <c:v>9.9760000000000009</c:v>
                </c:pt>
                <c:pt idx="33">
                  <c:v>10.294</c:v>
                </c:pt>
                <c:pt idx="34">
                  <c:v>10.611000000000001</c:v>
                </c:pt>
                <c:pt idx="35">
                  <c:v>10.929</c:v>
                </c:pt>
                <c:pt idx="36">
                  <c:v>11.246</c:v>
                </c:pt>
                <c:pt idx="37">
                  <c:v>11.597</c:v>
                </c:pt>
                <c:pt idx="38">
                  <c:v>11.96</c:v>
                </c:pt>
              </c:numCache>
            </c:numRef>
          </c:xVal>
          <c:yVal>
            <c:numRef>
              <c:f>YE_Data!$E$3:$E$76</c:f>
              <c:numCache>
                <c:formatCode>0.000</c:formatCode>
                <c:ptCount val="74"/>
                <c:pt idx="0">
                  <c:v>26.135999999999999</c:v>
                </c:pt>
                <c:pt idx="1">
                  <c:v>26.196000000000002</c:v>
                </c:pt>
                <c:pt idx="2">
                  <c:v>26.216000000000001</c:v>
                </c:pt>
                <c:pt idx="3">
                  <c:v>26.312999999999999</c:v>
                </c:pt>
                <c:pt idx="4">
                  <c:v>26.387</c:v>
                </c:pt>
                <c:pt idx="5">
                  <c:v>26.49</c:v>
                </c:pt>
                <c:pt idx="6">
                  <c:v>26.577000000000002</c:v>
                </c:pt>
                <c:pt idx="7">
                  <c:v>26.667999999999999</c:v>
                </c:pt>
                <c:pt idx="8">
                  <c:v>26.710999999999999</c:v>
                </c:pt>
                <c:pt idx="9">
                  <c:v>26.779</c:v>
                </c:pt>
                <c:pt idx="10">
                  <c:v>26.821999999999999</c:v>
                </c:pt>
                <c:pt idx="11">
                  <c:v>26.907</c:v>
                </c:pt>
                <c:pt idx="12">
                  <c:v>26.991</c:v>
                </c:pt>
                <c:pt idx="13">
                  <c:v>27.024999999999999</c:v>
                </c:pt>
                <c:pt idx="14">
                  <c:v>27.109000000000002</c:v>
                </c:pt>
                <c:pt idx="15">
                  <c:v>27.146999999999998</c:v>
                </c:pt>
                <c:pt idx="16">
                  <c:v>27.193999999999999</c:v>
                </c:pt>
                <c:pt idx="17">
                  <c:v>27.245999999999999</c:v>
                </c:pt>
                <c:pt idx="18">
                  <c:v>27.263000000000002</c:v>
                </c:pt>
                <c:pt idx="19">
                  <c:v>27.21</c:v>
                </c:pt>
                <c:pt idx="20">
                  <c:v>27.161999999999999</c:v>
                </c:pt>
                <c:pt idx="21">
                  <c:v>27.074000000000002</c:v>
                </c:pt>
                <c:pt idx="22">
                  <c:v>26.983000000000001</c:v>
                </c:pt>
                <c:pt idx="23">
                  <c:v>26.881</c:v>
                </c:pt>
                <c:pt idx="24">
                  <c:v>26.812000000000001</c:v>
                </c:pt>
                <c:pt idx="25">
                  <c:v>26.747</c:v>
                </c:pt>
                <c:pt idx="26">
                  <c:v>26.724</c:v>
                </c:pt>
                <c:pt idx="27">
                  <c:v>26.745999999999999</c:v>
                </c:pt>
                <c:pt idx="28">
                  <c:v>26.759</c:v>
                </c:pt>
                <c:pt idx="29">
                  <c:v>26.747</c:v>
                </c:pt>
                <c:pt idx="30">
                  <c:v>26.780999999999999</c:v>
                </c:pt>
                <c:pt idx="31">
                  <c:v>26.815999999999999</c:v>
                </c:pt>
                <c:pt idx="32">
                  <c:v>26.827999999999999</c:v>
                </c:pt>
                <c:pt idx="33">
                  <c:v>26.866</c:v>
                </c:pt>
                <c:pt idx="34">
                  <c:v>26.902999999999999</c:v>
                </c:pt>
                <c:pt idx="35">
                  <c:v>26.927</c:v>
                </c:pt>
                <c:pt idx="36">
                  <c:v>27.018000000000001</c:v>
                </c:pt>
                <c:pt idx="37">
                  <c:v>27.097000000000001</c:v>
                </c:pt>
                <c:pt idx="38">
                  <c:v>27.152000000000001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6B-4474-9606-423673B19760}"/>
            </c:ext>
          </c:extLst>
        </c:ser>
        <c:ser>
          <c:idx val="2"/>
          <c:order val="2"/>
          <c:tx>
            <c:strRef>
              <c:f>YE_Data!$F$1</c:f>
              <c:strCache>
                <c:ptCount val="1"/>
                <c:pt idx="0">
                  <c:v>1C_Measured_ye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3175">
                <a:solidFill>
                  <a:schemeClr val="tx1"/>
                </a:solidFill>
              </a:ln>
              <a:effectLst/>
            </c:spPr>
          </c:marker>
          <c:dLbls>
            <c:dLbl>
              <c:idx val="23"/>
              <c:layout>
                <c:manualLayout>
                  <c:x val="-2.721088157746801E-2"/>
                  <c:y val="9.831027600416449E-2"/>
                </c:manualLayout>
              </c:layout>
              <c:tx>
                <c:rich>
                  <a:bodyPr/>
                  <a:lstStyle/>
                  <a:p>
                    <a:r>
                      <a:rPr lang="en-US" sz="1600" b="1"/>
                      <a:t>0.5C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6B-4474-9606-423673B197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YE_Data!$F$3:$F$26</c:f>
              <c:numCache>
                <c:formatCode>0.000</c:formatCode>
                <c:ptCount val="24"/>
                <c:pt idx="0">
                  <c:v>1E-3</c:v>
                </c:pt>
                <c:pt idx="1">
                  <c:v>0.44500000000000001</c:v>
                </c:pt>
                <c:pt idx="2">
                  <c:v>0.88500000000000001</c:v>
                </c:pt>
                <c:pt idx="3">
                  <c:v>1.3440000000000001</c:v>
                </c:pt>
                <c:pt idx="4">
                  <c:v>1.7889999999999999</c:v>
                </c:pt>
                <c:pt idx="5">
                  <c:v>2.2410000000000001</c:v>
                </c:pt>
                <c:pt idx="6">
                  <c:v>2.6789999999999998</c:v>
                </c:pt>
                <c:pt idx="7">
                  <c:v>3.1309999999999998</c:v>
                </c:pt>
                <c:pt idx="8">
                  <c:v>3.5830000000000002</c:v>
                </c:pt>
                <c:pt idx="9">
                  <c:v>4.0220000000000002</c:v>
                </c:pt>
                <c:pt idx="10">
                  <c:v>4.4809999999999999</c:v>
                </c:pt>
                <c:pt idx="11">
                  <c:v>4.9260000000000002</c:v>
                </c:pt>
                <c:pt idx="12">
                  <c:v>5.3710000000000004</c:v>
                </c:pt>
                <c:pt idx="13">
                  <c:v>5.8230000000000004</c:v>
                </c:pt>
                <c:pt idx="14">
                  <c:v>6.2679999999999998</c:v>
                </c:pt>
                <c:pt idx="15">
                  <c:v>6.72</c:v>
                </c:pt>
                <c:pt idx="16">
                  <c:v>7.165</c:v>
                </c:pt>
                <c:pt idx="17">
                  <c:v>7.617</c:v>
                </c:pt>
                <c:pt idx="18">
                  <c:v>8.0619999999999994</c:v>
                </c:pt>
                <c:pt idx="19">
                  <c:v>8.5139999999999993</c:v>
                </c:pt>
                <c:pt idx="20">
                  <c:v>8.9589999999999996</c:v>
                </c:pt>
                <c:pt idx="21">
                  <c:v>9.4109999999999996</c:v>
                </c:pt>
              </c:numCache>
            </c:numRef>
          </c:xVal>
          <c:yVal>
            <c:numRef>
              <c:f>YE_Data!$G$3:$G$26</c:f>
              <c:numCache>
                <c:formatCode>0.000</c:formatCode>
                <c:ptCount val="24"/>
                <c:pt idx="0">
                  <c:v>27.030999999999999</c:v>
                </c:pt>
                <c:pt idx="1">
                  <c:v>28.068999999999999</c:v>
                </c:pt>
                <c:pt idx="2">
                  <c:v>29.277999999999999</c:v>
                </c:pt>
                <c:pt idx="3">
                  <c:v>30.280999999999999</c:v>
                </c:pt>
                <c:pt idx="4">
                  <c:v>31.19</c:v>
                </c:pt>
                <c:pt idx="5">
                  <c:v>31.905000000000001</c:v>
                </c:pt>
                <c:pt idx="6">
                  <c:v>32.595999999999997</c:v>
                </c:pt>
                <c:pt idx="7">
                  <c:v>33.408999999999999</c:v>
                </c:pt>
                <c:pt idx="8">
                  <c:v>34.103999999999999</c:v>
                </c:pt>
                <c:pt idx="9">
                  <c:v>34.697000000000003</c:v>
                </c:pt>
                <c:pt idx="10">
                  <c:v>35.259</c:v>
                </c:pt>
                <c:pt idx="11">
                  <c:v>35.761000000000003</c:v>
                </c:pt>
                <c:pt idx="12">
                  <c:v>36.200000000000003</c:v>
                </c:pt>
                <c:pt idx="13">
                  <c:v>36.423000000000002</c:v>
                </c:pt>
                <c:pt idx="14">
                  <c:v>36.576999999999998</c:v>
                </c:pt>
                <c:pt idx="15">
                  <c:v>36.677</c:v>
                </c:pt>
                <c:pt idx="16">
                  <c:v>36.78</c:v>
                </c:pt>
                <c:pt idx="17">
                  <c:v>36.771000000000001</c:v>
                </c:pt>
                <c:pt idx="18">
                  <c:v>36.886000000000003</c:v>
                </c:pt>
                <c:pt idx="19">
                  <c:v>36.893000000000001</c:v>
                </c:pt>
                <c:pt idx="20">
                  <c:v>37.008000000000003</c:v>
                </c:pt>
                <c:pt idx="21">
                  <c:v>37.003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6B-4474-9606-423673B19760}"/>
            </c:ext>
          </c:extLst>
        </c:ser>
        <c:ser>
          <c:idx val="3"/>
          <c:order val="3"/>
          <c:tx>
            <c:strRef>
              <c:f>YE_Data!$H$1</c:f>
              <c:strCache>
                <c:ptCount val="1"/>
                <c:pt idx="0">
                  <c:v>1C_Simulated_ye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YE_Data!$H$3:$H$42</c:f>
              <c:numCache>
                <c:formatCode>0.000</c:formatCode>
                <c:ptCount val="40"/>
                <c:pt idx="0">
                  <c:v>2E-3</c:v>
                </c:pt>
                <c:pt idx="1">
                  <c:v>0.32</c:v>
                </c:pt>
                <c:pt idx="2">
                  <c:v>0.66400000000000003</c:v>
                </c:pt>
                <c:pt idx="3">
                  <c:v>0.877</c:v>
                </c:pt>
                <c:pt idx="4">
                  <c:v>1.133</c:v>
                </c:pt>
                <c:pt idx="5">
                  <c:v>1.45</c:v>
                </c:pt>
                <c:pt idx="6">
                  <c:v>1.768</c:v>
                </c:pt>
                <c:pt idx="7">
                  <c:v>2.085</c:v>
                </c:pt>
                <c:pt idx="8">
                  <c:v>2.403</c:v>
                </c:pt>
                <c:pt idx="9">
                  <c:v>2.72</c:v>
                </c:pt>
                <c:pt idx="10">
                  <c:v>3.0379999999999998</c:v>
                </c:pt>
                <c:pt idx="11">
                  <c:v>3.355</c:v>
                </c:pt>
                <c:pt idx="12">
                  <c:v>3.673</c:v>
                </c:pt>
                <c:pt idx="13">
                  <c:v>3.99</c:v>
                </c:pt>
                <c:pt idx="14">
                  <c:v>4.3070000000000004</c:v>
                </c:pt>
                <c:pt idx="15">
                  <c:v>4.625</c:v>
                </c:pt>
                <c:pt idx="16">
                  <c:v>4.9420000000000002</c:v>
                </c:pt>
                <c:pt idx="17">
                  <c:v>5.26</c:v>
                </c:pt>
                <c:pt idx="18">
                  <c:v>5.577</c:v>
                </c:pt>
                <c:pt idx="19">
                  <c:v>5.8949999999999996</c:v>
                </c:pt>
                <c:pt idx="20">
                  <c:v>6.2119999999999997</c:v>
                </c:pt>
                <c:pt idx="21">
                  <c:v>6.53</c:v>
                </c:pt>
                <c:pt idx="22">
                  <c:v>6.8470000000000004</c:v>
                </c:pt>
                <c:pt idx="23">
                  <c:v>7.165</c:v>
                </c:pt>
                <c:pt idx="24">
                  <c:v>7.4820000000000002</c:v>
                </c:pt>
                <c:pt idx="25">
                  <c:v>7.7990000000000004</c:v>
                </c:pt>
                <c:pt idx="26">
                  <c:v>8.1170000000000009</c:v>
                </c:pt>
                <c:pt idx="27">
                  <c:v>8.4339999999999993</c:v>
                </c:pt>
                <c:pt idx="28">
                  <c:v>8.7520000000000007</c:v>
                </c:pt>
                <c:pt idx="29">
                  <c:v>9.0690000000000008</c:v>
                </c:pt>
                <c:pt idx="30">
                  <c:v>9.3870000000000005</c:v>
                </c:pt>
                <c:pt idx="31">
                  <c:v>9.7040000000000006</c:v>
                </c:pt>
                <c:pt idx="32">
                  <c:v>10.022</c:v>
                </c:pt>
                <c:pt idx="33">
                  <c:v>10.202999999999999</c:v>
                </c:pt>
              </c:numCache>
            </c:numRef>
          </c:xVal>
          <c:yVal>
            <c:numRef>
              <c:f>YE_Data!$I$3:$I$42</c:f>
              <c:numCache>
                <c:formatCode>0.000</c:formatCode>
                <c:ptCount val="40"/>
                <c:pt idx="0">
                  <c:v>26.832000000000001</c:v>
                </c:pt>
                <c:pt idx="1">
                  <c:v>27.478000000000002</c:v>
                </c:pt>
                <c:pt idx="2">
                  <c:v>28.303000000000001</c:v>
                </c:pt>
                <c:pt idx="3">
                  <c:v>28.902000000000001</c:v>
                </c:pt>
                <c:pt idx="4">
                  <c:v>29.542999999999999</c:v>
                </c:pt>
                <c:pt idx="5">
                  <c:v>30.286000000000001</c:v>
                </c:pt>
                <c:pt idx="6">
                  <c:v>30.945</c:v>
                </c:pt>
                <c:pt idx="7">
                  <c:v>31.585999999999999</c:v>
                </c:pt>
                <c:pt idx="8">
                  <c:v>32.164000000000001</c:v>
                </c:pt>
                <c:pt idx="9">
                  <c:v>32.719000000000001</c:v>
                </c:pt>
                <c:pt idx="10">
                  <c:v>33.265000000000001</c:v>
                </c:pt>
                <c:pt idx="11">
                  <c:v>33.753999999999998</c:v>
                </c:pt>
                <c:pt idx="12">
                  <c:v>34.200000000000003</c:v>
                </c:pt>
                <c:pt idx="13">
                  <c:v>34.648000000000003</c:v>
                </c:pt>
                <c:pt idx="14">
                  <c:v>35.036000000000001</c:v>
                </c:pt>
                <c:pt idx="15">
                  <c:v>35.398000000000003</c:v>
                </c:pt>
                <c:pt idx="16">
                  <c:v>35.703000000000003</c:v>
                </c:pt>
                <c:pt idx="17">
                  <c:v>35.904000000000003</c:v>
                </c:pt>
                <c:pt idx="18">
                  <c:v>36.048000000000002</c:v>
                </c:pt>
                <c:pt idx="19">
                  <c:v>36.11</c:v>
                </c:pt>
                <c:pt idx="20">
                  <c:v>36.137</c:v>
                </c:pt>
                <c:pt idx="21">
                  <c:v>36.167999999999999</c:v>
                </c:pt>
                <c:pt idx="22">
                  <c:v>36.182000000000002</c:v>
                </c:pt>
                <c:pt idx="23">
                  <c:v>36.228999999999999</c:v>
                </c:pt>
                <c:pt idx="24">
                  <c:v>36.268000000000001</c:v>
                </c:pt>
                <c:pt idx="25">
                  <c:v>36.307000000000002</c:v>
                </c:pt>
                <c:pt idx="26">
                  <c:v>36.365000000000002</c:v>
                </c:pt>
                <c:pt idx="27">
                  <c:v>36.405000000000001</c:v>
                </c:pt>
                <c:pt idx="28">
                  <c:v>36.484000000000002</c:v>
                </c:pt>
                <c:pt idx="29">
                  <c:v>36.561</c:v>
                </c:pt>
                <c:pt idx="30">
                  <c:v>36.652999999999999</c:v>
                </c:pt>
                <c:pt idx="31">
                  <c:v>36.734000000000002</c:v>
                </c:pt>
                <c:pt idx="32">
                  <c:v>36.820999999999998</c:v>
                </c:pt>
                <c:pt idx="33">
                  <c:v>36.923000000000002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C6B-4474-9606-423673B19760}"/>
            </c:ext>
          </c:extLst>
        </c:ser>
        <c:ser>
          <c:idx val="4"/>
          <c:order val="4"/>
          <c:tx>
            <c:strRef>
              <c:f>YE_Data!$J$1</c:f>
              <c:strCache>
                <c:ptCount val="1"/>
                <c:pt idx="0">
                  <c:v>2C_Measured_ye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tx1"/>
              </a:solidFill>
              <a:ln w="0">
                <a:solidFill>
                  <a:schemeClr val="tx1"/>
                </a:solidFill>
              </a:ln>
              <a:effectLst/>
            </c:spPr>
          </c:marker>
          <c:dLbls>
            <c:dLbl>
              <c:idx val="19"/>
              <c:layout>
                <c:manualLayout>
                  <c:x val="0.15419499560565178"/>
                  <c:y val="0.24372755926032483"/>
                </c:manualLayout>
              </c:layout>
              <c:tx>
                <c:rich>
                  <a:bodyPr/>
                  <a:lstStyle/>
                  <a:p>
                    <a:r>
                      <a:rPr lang="en-US" sz="1600" b="1"/>
                      <a:t>1C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C6B-4474-9606-423673B197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YE_Data!$J$3:$J$26</c:f>
              <c:numCache>
                <c:formatCode>0.000</c:formatCode>
                <c:ptCount val="24"/>
                <c:pt idx="0">
                  <c:v>5.0000000000000001E-3</c:v>
                </c:pt>
                <c:pt idx="1">
                  <c:v>0.28499999999999998</c:v>
                </c:pt>
                <c:pt idx="2">
                  <c:v>0.58699999999999997</c:v>
                </c:pt>
                <c:pt idx="3">
                  <c:v>0.88600000000000001</c:v>
                </c:pt>
                <c:pt idx="4">
                  <c:v>1.1919999999999999</c:v>
                </c:pt>
                <c:pt idx="5">
                  <c:v>1.4830000000000001</c:v>
                </c:pt>
                <c:pt idx="6">
                  <c:v>1.7909999999999999</c:v>
                </c:pt>
                <c:pt idx="7">
                  <c:v>2.093</c:v>
                </c:pt>
                <c:pt idx="8">
                  <c:v>2.383</c:v>
                </c:pt>
                <c:pt idx="9">
                  <c:v>2.6850000000000001</c:v>
                </c:pt>
                <c:pt idx="10">
                  <c:v>2.9860000000000002</c:v>
                </c:pt>
                <c:pt idx="11">
                  <c:v>3.2839999999999998</c:v>
                </c:pt>
                <c:pt idx="12">
                  <c:v>3.5830000000000002</c:v>
                </c:pt>
                <c:pt idx="13">
                  <c:v>3.8849999999999998</c:v>
                </c:pt>
                <c:pt idx="14">
                  <c:v>4.1790000000000003</c:v>
                </c:pt>
                <c:pt idx="15">
                  <c:v>4.4729999999999999</c:v>
                </c:pt>
                <c:pt idx="16">
                  <c:v>4.7670000000000003</c:v>
                </c:pt>
                <c:pt idx="17">
                  <c:v>5.0679999999999996</c:v>
                </c:pt>
                <c:pt idx="18">
                  <c:v>5.3760000000000003</c:v>
                </c:pt>
                <c:pt idx="19">
                  <c:v>5.6669999999999998</c:v>
                </c:pt>
                <c:pt idx="20">
                  <c:v>5.9660000000000002</c:v>
                </c:pt>
                <c:pt idx="21">
                  <c:v>6.2709999999999999</c:v>
                </c:pt>
                <c:pt idx="22">
                  <c:v>6.57</c:v>
                </c:pt>
                <c:pt idx="23">
                  <c:v>6.8689999999999998</c:v>
                </c:pt>
              </c:numCache>
            </c:numRef>
          </c:xVal>
          <c:yVal>
            <c:numRef>
              <c:f>YE_Data!$K$3:$K$26</c:f>
              <c:numCache>
                <c:formatCode>0.000</c:formatCode>
                <c:ptCount val="24"/>
                <c:pt idx="0">
                  <c:v>27.341000000000001</c:v>
                </c:pt>
                <c:pt idx="1">
                  <c:v>28.41</c:v>
                </c:pt>
                <c:pt idx="2">
                  <c:v>29.792000000000002</c:v>
                </c:pt>
                <c:pt idx="3">
                  <c:v>31.292000000000002</c:v>
                </c:pt>
                <c:pt idx="4">
                  <c:v>32.700000000000003</c:v>
                </c:pt>
                <c:pt idx="5">
                  <c:v>34.012999999999998</c:v>
                </c:pt>
                <c:pt idx="6">
                  <c:v>35.097000000000001</c:v>
                </c:pt>
                <c:pt idx="7">
                  <c:v>36.174999999999997</c:v>
                </c:pt>
                <c:pt idx="8">
                  <c:v>37.281999999999996</c:v>
                </c:pt>
                <c:pt idx="9">
                  <c:v>38.203000000000003</c:v>
                </c:pt>
                <c:pt idx="10">
                  <c:v>39.170999999999999</c:v>
                </c:pt>
                <c:pt idx="11">
                  <c:v>40.1</c:v>
                </c:pt>
                <c:pt idx="12">
                  <c:v>41.000999999999998</c:v>
                </c:pt>
                <c:pt idx="13">
                  <c:v>41.814999999999998</c:v>
                </c:pt>
                <c:pt idx="14">
                  <c:v>42.738</c:v>
                </c:pt>
                <c:pt idx="15">
                  <c:v>43.411000000000001</c:v>
                </c:pt>
                <c:pt idx="16">
                  <c:v>44.128</c:v>
                </c:pt>
                <c:pt idx="17">
                  <c:v>44.811</c:v>
                </c:pt>
                <c:pt idx="18">
                  <c:v>45.386000000000003</c:v>
                </c:pt>
                <c:pt idx="19">
                  <c:v>45.905999999999999</c:v>
                </c:pt>
                <c:pt idx="20">
                  <c:v>46.478000000000002</c:v>
                </c:pt>
                <c:pt idx="21">
                  <c:v>46.999000000000002</c:v>
                </c:pt>
                <c:pt idx="22">
                  <c:v>47.389000000000003</c:v>
                </c:pt>
                <c:pt idx="23">
                  <c:v>47.805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C6B-4474-9606-423673B19760}"/>
            </c:ext>
          </c:extLst>
        </c:ser>
        <c:ser>
          <c:idx val="5"/>
          <c:order val="5"/>
          <c:tx>
            <c:strRef>
              <c:f>YE_Data!$L$1</c:f>
              <c:strCache>
                <c:ptCount val="1"/>
                <c:pt idx="0">
                  <c:v>2C_Simulated_ye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25"/>
              <c:layout>
                <c:manualLayout>
                  <c:x val="4.0168444233404994E-2"/>
                  <c:y val="1.69432019476272E-2"/>
                </c:manualLayout>
              </c:layout>
              <c:tx>
                <c:rich>
                  <a:bodyPr/>
                  <a:lstStyle/>
                  <a:p>
                    <a:r>
                      <a:rPr lang="en-US" sz="1600" b="1" i="0"/>
                      <a:t>2C</a:t>
                    </a:r>
                    <a:endParaRPr lang="en-US" b="1" i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AE1-4308-8F30-6450F1DB9E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YE_Data!$L$3:$L$36</c:f>
              <c:numCache>
                <c:formatCode>0.000</c:formatCode>
                <c:ptCount val="34"/>
                <c:pt idx="0">
                  <c:v>8.9999999999999993E-3</c:v>
                </c:pt>
                <c:pt idx="1">
                  <c:v>0.32500000000000001</c:v>
                </c:pt>
                <c:pt idx="2">
                  <c:v>0.63500000000000001</c:v>
                </c:pt>
                <c:pt idx="3">
                  <c:v>0.79400000000000004</c:v>
                </c:pt>
                <c:pt idx="4">
                  <c:v>0.98899999999999999</c:v>
                </c:pt>
                <c:pt idx="5">
                  <c:v>1.133</c:v>
                </c:pt>
                <c:pt idx="6">
                  <c:v>1.2789999999999999</c:v>
                </c:pt>
                <c:pt idx="7">
                  <c:v>1.488</c:v>
                </c:pt>
                <c:pt idx="8">
                  <c:v>1.7849999999999999</c:v>
                </c:pt>
                <c:pt idx="9">
                  <c:v>2.0750000000000002</c:v>
                </c:pt>
                <c:pt idx="10">
                  <c:v>2.383</c:v>
                </c:pt>
                <c:pt idx="11">
                  <c:v>2.698</c:v>
                </c:pt>
                <c:pt idx="12">
                  <c:v>3.0059999999999998</c:v>
                </c:pt>
                <c:pt idx="13">
                  <c:v>3.3170000000000002</c:v>
                </c:pt>
                <c:pt idx="14">
                  <c:v>3.6269999999999998</c:v>
                </c:pt>
                <c:pt idx="15">
                  <c:v>3.9449999999999998</c:v>
                </c:pt>
                <c:pt idx="16">
                  <c:v>4.2619999999999996</c:v>
                </c:pt>
                <c:pt idx="17">
                  <c:v>4.58</c:v>
                </c:pt>
                <c:pt idx="18">
                  <c:v>4.8970000000000002</c:v>
                </c:pt>
                <c:pt idx="19">
                  <c:v>5.2140000000000004</c:v>
                </c:pt>
                <c:pt idx="20">
                  <c:v>5.532</c:v>
                </c:pt>
                <c:pt idx="21">
                  <c:v>5.8490000000000002</c:v>
                </c:pt>
                <c:pt idx="22">
                  <c:v>6.1669999999999998</c:v>
                </c:pt>
                <c:pt idx="23">
                  <c:v>6.484</c:v>
                </c:pt>
                <c:pt idx="24">
                  <c:v>6.8019999999999996</c:v>
                </c:pt>
                <c:pt idx="25">
                  <c:v>7.1189999999999998</c:v>
                </c:pt>
                <c:pt idx="26">
                  <c:v>7.4370000000000003</c:v>
                </c:pt>
                <c:pt idx="27">
                  <c:v>7.7539999999999996</c:v>
                </c:pt>
                <c:pt idx="28">
                  <c:v>8.0039999999999996</c:v>
                </c:pt>
                <c:pt idx="29">
                  <c:v>8.2129999999999992</c:v>
                </c:pt>
              </c:numCache>
            </c:numRef>
          </c:xVal>
          <c:yVal>
            <c:numRef>
              <c:f>YE_Data!$M$3:$M$36</c:f>
              <c:numCache>
                <c:formatCode>0.000</c:formatCode>
                <c:ptCount val="34"/>
                <c:pt idx="0">
                  <c:v>26.942</c:v>
                </c:pt>
                <c:pt idx="1">
                  <c:v>27.905999999999999</c:v>
                </c:pt>
                <c:pt idx="2">
                  <c:v>29.338999999999999</c:v>
                </c:pt>
                <c:pt idx="3">
                  <c:v>30.253</c:v>
                </c:pt>
                <c:pt idx="4">
                  <c:v>31.353000000000002</c:v>
                </c:pt>
                <c:pt idx="5">
                  <c:v>32.125</c:v>
                </c:pt>
                <c:pt idx="6">
                  <c:v>32.963999999999999</c:v>
                </c:pt>
                <c:pt idx="7">
                  <c:v>34</c:v>
                </c:pt>
                <c:pt idx="8">
                  <c:v>35.503</c:v>
                </c:pt>
                <c:pt idx="9">
                  <c:v>36.761000000000003</c:v>
                </c:pt>
                <c:pt idx="10">
                  <c:v>37.927999999999997</c:v>
                </c:pt>
                <c:pt idx="11">
                  <c:v>38.988</c:v>
                </c:pt>
                <c:pt idx="12">
                  <c:v>39.887999999999998</c:v>
                </c:pt>
                <c:pt idx="13">
                  <c:v>40.735999999999997</c:v>
                </c:pt>
                <c:pt idx="14">
                  <c:v>41.518000000000001</c:v>
                </c:pt>
                <c:pt idx="15">
                  <c:v>42.244999999999997</c:v>
                </c:pt>
                <c:pt idx="16">
                  <c:v>42.878</c:v>
                </c:pt>
                <c:pt idx="17">
                  <c:v>43.545999999999999</c:v>
                </c:pt>
                <c:pt idx="18">
                  <c:v>44.281999999999996</c:v>
                </c:pt>
                <c:pt idx="19">
                  <c:v>44.753</c:v>
                </c:pt>
                <c:pt idx="20">
                  <c:v>45.31</c:v>
                </c:pt>
                <c:pt idx="21">
                  <c:v>45.841999999999999</c:v>
                </c:pt>
                <c:pt idx="22">
                  <c:v>46.32</c:v>
                </c:pt>
                <c:pt idx="23">
                  <c:v>46.844999999999999</c:v>
                </c:pt>
                <c:pt idx="24">
                  <c:v>47.316000000000003</c:v>
                </c:pt>
                <c:pt idx="25">
                  <c:v>47.828000000000003</c:v>
                </c:pt>
                <c:pt idx="26">
                  <c:v>48.314999999999998</c:v>
                </c:pt>
                <c:pt idx="27">
                  <c:v>48.84</c:v>
                </c:pt>
                <c:pt idx="28">
                  <c:v>49.258000000000003</c:v>
                </c:pt>
                <c:pt idx="29">
                  <c:v>49.625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C6B-4474-9606-423673B19760}"/>
            </c:ext>
          </c:extLst>
        </c:ser>
        <c:ser>
          <c:idx val="8"/>
          <c:order val="6"/>
          <c:tx>
            <c:strRef>
              <c:f>Verification!$A$6</c:f>
              <c:strCache>
                <c:ptCount val="1"/>
                <c:pt idx="0">
                  <c:v>0,2C_OurModel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139"/>
              <c:layout>
                <c:manualLayout>
                  <c:x val="-1.4253318921530837E-2"/>
                  <c:y val="-1.992315155393469E-2"/>
                </c:manualLayout>
              </c:layout>
              <c:tx>
                <c:rich>
                  <a:bodyPr/>
                  <a:lstStyle/>
                  <a:p>
                    <a:r>
                      <a:rPr lang="en-US" sz="1600" b="1"/>
                      <a:t>0,2C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E1-4308-8F30-6450F1DB9E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Verification!$A$8:$A$209</c:f>
              <c:numCache>
                <c:formatCode>0.000</c:formatCode>
                <c:ptCount val="202"/>
                <c:pt idx="0">
                  <c:v>0</c:v>
                </c:pt>
                <c:pt idx="1">
                  <c:v>5.7512851238799456E-2</c:v>
                </c:pt>
                <c:pt idx="2">
                  <c:v>0.11502570247789912</c:v>
                </c:pt>
                <c:pt idx="3">
                  <c:v>0.17253855371710003</c:v>
                </c:pt>
                <c:pt idx="4">
                  <c:v>0.23005140495619969</c:v>
                </c:pt>
                <c:pt idx="5">
                  <c:v>0.28756425619529935</c:v>
                </c:pt>
                <c:pt idx="6">
                  <c:v>0.34507710743450026</c:v>
                </c:pt>
                <c:pt idx="7">
                  <c:v>0.40258995867359992</c:v>
                </c:pt>
                <c:pt idx="8">
                  <c:v>0.46010280991269958</c:v>
                </c:pt>
                <c:pt idx="9">
                  <c:v>0.51761566115179924</c:v>
                </c:pt>
                <c:pt idx="10">
                  <c:v>0.57512851239100016</c:v>
                </c:pt>
                <c:pt idx="11">
                  <c:v>0.63264136363009982</c:v>
                </c:pt>
                <c:pt idx="12">
                  <c:v>0.69015421486919948</c:v>
                </c:pt>
                <c:pt idx="13">
                  <c:v>0.74766706610829914</c:v>
                </c:pt>
                <c:pt idx="14">
                  <c:v>0.80517991734750005</c:v>
                </c:pt>
                <c:pt idx="15">
                  <c:v>0.86269276858659971</c:v>
                </c:pt>
                <c:pt idx="16">
                  <c:v>0.92020561982569937</c:v>
                </c:pt>
                <c:pt idx="17">
                  <c:v>0.97771847106490029</c:v>
                </c:pt>
                <c:pt idx="18">
                  <c:v>1.0352313223039999</c:v>
                </c:pt>
                <c:pt idx="19">
                  <c:v>1.0927441735430996</c:v>
                </c:pt>
                <c:pt idx="20">
                  <c:v>1.1502570247822987</c:v>
                </c:pt>
                <c:pt idx="21">
                  <c:v>1.2077698760214002</c:v>
                </c:pt>
                <c:pt idx="22">
                  <c:v>1.2652827272604998</c:v>
                </c:pt>
                <c:pt idx="23">
                  <c:v>1.322795578499699</c:v>
                </c:pt>
                <c:pt idx="24">
                  <c:v>1.3803084297388004</c:v>
                </c:pt>
                <c:pt idx="25">
                  <c:v>1.4378212809779001</c:v>
                </c:pt>
                <c:pt idx="26">
                  <c:v>1.4953341322169997</c:v>
                </c:pt>
                <c:pt idx="27">
                  <c:v>1.5528469834560994</c:v>
                </c:pt>
                <c:pt idx="28">
                  <c:v>1.6103598346952488</c:v>
                </c:pt>
                <c:pt idx="29">
                  <c:v>1.6678726859343396</c:v>
                </c:pt>
                <c:pt idx="30">
                  <c:v>1.725385537173489</c:v>
                </c:pt>
                <c:pt idx="31">
                  <c:v>1.7828983884125993</c:v>
                </c:pt>
                <c:pt idx="32">
                  <c:v>1.8404112396517398</c:v>
                </c:pt>
                <c:pt idx="33">
                  <c:v>1.8979240908908697</c:v>
                </c:pt>
                <c:pt idx="34">
                  <c:v>1.9554369421299995</c:v>
                </c:pt>
                <c:pt idx="35">
                  <c:v>2.01294979336914</c:v>
                </c:pt>
                <c:pt idx="36">
                  <c:v>2.0704626446082592</c:v>
                </c:pt>
                <c:pt idx="37">
                  <c:v>2.1279754958473802</c:v>
                </c:pt>
                <c:pt idx="38">
                  <c:v>2.1854883470865101</c:v>
                </c:pt>
                <c:pt idx="39">
                  <c:v>2.2430011983256293</c:v>
                </c:pt>
                <c:pt idx="40">
                  <c:v>2.3005140495647591</c:v>
                </c:pt>
                <c:pt idx="41">
                  <c:v>2.3580269008039103</c:v>
                </c:pt>
                <c:pt idx="42">
                  <c:v>2.4155397520430402</c:v>
                </c:pt>
                <c:pt idx="43">
                  <c:v>2.4730526032821594</c:v>
                </c:pt>
                <c:pt idx="44">
                  <c:v>2.530565454521259</c:v>
                </c:pt>
                <c:pt idx="45">
                  <c:v>2.5880783057604404</c:v>
                </c:pt>
                <c:pt idx="46">
                  <c:v>2.6455911569995401</c:v>
                </c:pt>
                <c:pt idx="47">
                  <c:v>2.7031040082386699</c:v>
                </c:pt>
                <c:pt idx="48">
                  <c:v>2.7606168594778193</c:v>
                </c:pt>
                <c:pt idx="49">
                  <c:v>2.818129710716919</c:v>
                </c:pt>
                <c:pt idx="50">
                  <c:v>2.875642561956079</c:v>
                </c:pt>
                <c:pt idx="51">
                  <c:v>2.9331554131952089</c:v>
                </c:pt>
                <c:pt idx="52">
                  <c:v>2.9906682644343299</c:v>
                </c:pt>
                <c:pt idx="53">
                  <c:v>3.0481811156734402</c:v>
                </c:pt>
                <c:pt idx="54">
                  <c:v>3.1056939669125487</c:v>
                </c:pt>
                <c:pt idx="55">
                  <c:v>3.1632068181517088</c:v>
                </c:pt>
                <c:pt idx="56">
                  <c:v>3.2207196693908191</c:v>
                </c:pt>
                <c:pt idx="57">
                  <c:v>3.278232520629949</c:v>
                </c:pt>
                <c:pt idx="58">
                  <c:v>3.3357453718691001</c:v>
                </c:pt>
                <c:pt idx="59">
                  <c:v>3.3932582231081998</c:v>
                </c:pt>
                <c:pt idx="60">
                  <c:v>3.4507710743473297</c:v>
                </c:pt>
                <c:pt idx="61">
                  <c:v>3.5082839255864799</c:v>
                </c:pt>
                <c:pt idx="62">
                  <c:v>3.5657967768255991</c:v>
                </c:pt>
                <c:pt idx="63">
                  <c:v>3.6233096280647397</c:v>
                </c:pt>
                <c:pt idx="64">
                  <c:v>3.6808224793038793</c:v>
                </c:pt>
                <c:pt idx="65">
                  <c:v>3.7383353305429994</c:v>
                </c:pt>
                <c:pt idx="66">
                  <c:v>3.7958481817821097</c:v>
                </c:pt>
                <c:pt idx="67">
                  <c:v>3.8533610330212396</c:v>
                </c:pt>
                <c:pt idx="68">
                  <c:v>3.9108738842603898</c:v>
                </c:pt>
                <c:pt idx="69">
                  <c:v>3.9683867354994895</c:v>
                </c:pt>
                <c:pt idx="70">
                  <c:v>4.02589958673863</c:v>
                </c:pt>
                <c:pt idx="71">
                  <c:v>4.0834124379777696</c:v>
                </c:pt>
                <c:pt idx="72">
                  <c:v>4.1409252892168897</c:v>
                </c:pt>
                <c:pt idx="73">
                  <c:v>4.1984381404560294</c:v>
                </c:pt>
                <c:pt idx="74">
                  <c:v>4.2559509916951397</c:v>
                </c:pt>
                <c:pt idx="75">
                  <c:v>4.31346384293429</c:v>
                </c:pt>
                <c:pt idx="76">
                  <c:v>4.3709766941733994</c:v>
                </c:pt>
                <c:pt idx="77">
                  <c:v>4.4284895454125497</c:v>
                </c:pt>
                <c:pt idx="78">
                  <c:v>4.48600239665166</c:v>
                </c:pt>
                <c:pt idx="79">
                  <c:v>4.5435152478907792</c:v>
                </c:pt>
                <c:pt idx="80">
                  <c:v>4.60102809912991</c:v>
                </c:pt>
                <c:pt idx="81">
                  <c:v>4.6585409503690496</c:v>
                </c:pt>
                <c:pt idx="82">
                  <c:v>4.7160538016081794</c:v>
                </c:pt>
                <c:pt idx="83">
                  <c:v>4.7735666528472995</c:v>
                </c:pt>
                <c:pt idx="84">
                  <c:v>4.8310795040864392</c:v>
                </c:pt>
                <c:pt idx="85">
                  <c:v>4.8885923553255699</c:v>
                </c:pt>
                <c:pt idx="86">
                  <c:v>4.9461052065646793</c:v>
                </c:pt>
                <c:pt idx="87">
                  <c:v>5.0036180578038199</c:v>
                </c:pt>
                <c:pt idx="88">
                  <c:v>5.0611309090429399</c:v>
                </c:pt>
                <c:pt idx="89">
                  <c:v>5.1186437602820893</c:v>
                </c:pt>
                <c:pt idx="90">
                  <c:v>5.1761566115212094</c:v>
                </c:pt>
                <c:pt idx="91">
                  <c:v>5.2336694627603393</c:v>
                </c:pt>
                <c:pt idx="92">
                  <c:v>5.2911823139994691</c:v>
                </c:pt>
                <c:pt idx="93">
                  <c:v>5.3486951652385795</c:v>
                </c:pt>
                <c:pt idx="94">
                  <c:v>5.40620801647772</c:v>
                </c:pt>
                <c:pt idx="95">
                  <c:v>5.4637208677168392</c:v>
                </c:pt>
                <c:pt idx="96">
                  <c:v>5.5212337189559699</c:v>
                </c:pt>
                <c:pt idx="97">
                  <c:v>5.5787465701950998</c:v>
                </c:pt>
                <c:pt idx="98">
                  <c:v>5.6362594214342394</c:v>
                </c:pt>
                <c:pt idx="99">
                  <c:v>5.6937722726733693</c:v>
                </c:pt>
                <c:pt idx="100">
                  <c:v>5.7512851239124894</c:v>
                </c:pt>
                <c:pt idx="101">
                  <c:v>5.8087979751515997</c:v>
                </c:pt>
                <c:pt idx="102">
                  <c:v>5.86631082639075</c:v>
                </c:pt>
                <c:pt idx="103">
                  <c:v>5.9238236776298798</c:v>
                </c:pt>
                <c:pt idx="104">
                  <c:v>5.9813365288689999</c:v>
                </c:pt>
                <c:pt idx="105">
                  <c:v>6.0388493801081298</c:v>
                </c:pt>
                <c:pt idx="106">
                  <c:v>6.0963622313472596</c:v>
                </c:pt>
                <c:pt idx="107">
                  <c:v>6.1538750825863895</c:v>
                </c:pt>
                <c:pt idx="108">
                  <c:v>6.2113879338255193</c:v>
                </c:pt>
                <c:pt idx="109">
                  <c:v>6.2689007850646599</c:v>
                </c:pt>
                <c:pt idx="110">
                  <c:v>6.3264136363037897</c:v>
                </c:pt>
                <c:pt idx="111">
                  <c:v>6.3839264875429098</c:v>
                </c:pt>
                <c:pt idx="112">
                  <c:v>6.4414393387820494</c:v>
                </c:pt>
                <c:pt idx="113">
                  <c:v>6.4989521900211695</c:v>
                </c:pt>
                <c:pt idx="114">
                  <c:v>6.5564650412602994</c:v>
                </c:pt>
                <c:pt idx="115">
                  <c:v>6.6139778924994097</c:v>
                </c:pt>
                <c:pt idx="116">
                  <c:v>6.67149074373856</c:v>
                </c:pt>
                <c:pt idx="117">
                  <c:v>6.7290035949776694</c:v>
                </c:pt>
                <c:pt idx="118">
                  <c:v>6.7865164462168295</c:v>
                </c:pt>
                <c:pt idx="119">
                  <c:v>6.8440292974559496</c:v>
                </c:pt>
                <c:pt idx="120">
                  <c:v>6.9015421486950492</c:v>
                </c:pt>
                <c:pt idx="121">
                  <c:v>6.95905499993418</c:v>
                </c:pt>
                <c:pt idx="122">
                  <c:v>7.0165678511733196</c:v>
                </c:pt>
                <c:pt idx="123">
                  <c:v>7.0740807024124592</c:v>
                </c:pt>
                <c:pt idx="124">
                  <c:v>7.1315935536515696</c:v>
                </c:pt>
                <c:pt idx="125">
                  <c:v>7.1891064048906994</c:v>
                </c:pt>
                <c:pt idx="126">
                  <c:v>7.2466192561298399</c:v>
                </c:pt>
                <c:pt idx="127">
                  <c:v>7.30413210736896</c:v>
                </c:pt>
                <c:pt idx="128">
                  <c:v>7.3616449586080996</c:v>
                </c:pt>
                <c:pt idx="129">
                  <c:v>7.4191578098472197</c:v>
                </c:pt>
                <c:pt idx="130">
                  <c:v>7.4766706610863496</c:v>
                </c:pt>
                <c:pt idx="131">
                  <c:v>7.5341835123254892</c:v>
                </c:pt>
                <c:pt idx="132">
                  <c:v>7.5916963635646191</c:v>
                </c:pt>
                <c:pt idx="133">
                  <c:v>7.6492092148037294</c:v>
                </c:pt>
                <c:pt idx="134">
                  <c:v>7.7067220660428699</c:v>
                </c:pt>
                <c:pt idx="135">
                  <c:v>7.7642349172819998</c:v>
                </c:pt>
                <c:pt idx="136">
                  <c:v>7.8217477685211394</c:v>
                </c:pt>
                <c:pt idx="137">
                  <c:v>7.8792606197602497</c:v>
                </c:pt>
                <c:pt idx="138">
                  <c:v>7.9367734709993698</c:v>
                </c:pt>
                <c:pt idx="139">
                  <c:v>7.9942863222385094</c:v>
                </c:pt>
                <c:pt idx="140">
                  <c:v>8.0517991734776295</c:v>
                </c:pt>
                <c:pt idx="141">
                  <c:v>8.10931202471677</c:v>
                </c:pt>
                <c:pt idx="142">
                  <c:v>8.1668248759559106</c:v>
                </c:pt>
                <c:pt idx="143">
                  <c:v>8.2243377271950386</c:v>
                </c:pt>
                <c:pt idx="144">
                  <c:v>8.2818505784341703</c:v>
                </c:pt>
                <c:pt idx="145">
                  <c:v>8.3393634296732895</c:v>
                </c:pt>
                <c:pt idx="146">
                  <c:v>8.3968762809124193</c:v>
                </c:pt>
                <c:pt idx="147">
                  <c:v>8.4543891321515492</c:v>
                </c:pt>
                <c:pt idx="148">
                  <c:v>8.5119019833906897</c:v>
                </c:pt>
                <c:pt idx="149">
                  <c:v>8.5694148346298</c:v>
                </c:pt>
                <c:pt idx="150">
                  <c:v>8.6269276858689103</c:v>
                </c:pt>
                <c:pt idx="151">
                  <c:v>8.6844405371080491</c:v>
                </c:pt>
                <c:pt idx="152">
                  <c:v>8.7419533883471701</c:v>
                </c:pt>
                <c:pt idx="153">
                  <c:v>8.7994662395863195</c:v>
                </c:pt>
                <c:pt idx="154">
                  <c:v>8.85697909082546</c:v>
                </c:pt>
                <c:pt idx="155">
                  <c:v>8.9144919420645596</c:v>
                </c:pt>
                <c:pt idx="156">
                  <c:v>8.9720047933037002</c:v>
                </c:pt>
                <c:pt idx="157">
                  <c:v>9.0295176445428105</c:v>
                </c:pt>
                <c:pt idx="158">
                  <c:v>9.0870304957819599</c:v>
                </c:pt>
                <c:pt idx="159">
                  <c:v>9.1445433470210791</c:v>
                </c:pt>
                <c:pt idx="160">
                  <c:v>9.2020561982602089</c:v>
                </c:pt>
                <c:pt idx="161">
                  <c:v>9.2595690494993406</c:v>
                </c:pt>
                <c:pt idx="162">
                  <c:v>9.3170819007384793</c:v>
                </c:pt>
                <c:pt idx="163">
                  <c:v>9.3745947519776003</c:v>
                </c:pt>
                <c:pt idx="164">
                  <c:v>9.4321076032167106</c:v>
                </c:pt>
                <c:pt idx="165">
                  <c:v>9.4896204544558493</c:v>
                </c:pt>
                <c:pt idx="166">
                  <c:v>9.5471333056949792</c:v>
                </c:pt>
                <c:pt idx="167">
                  <c:v>9.6046461569341197</c:v>
                </c:pt>
                <c:pt idx="168">
                  <c:v>9.6621590081732389</c:v>
                </c:pt>
                <c:pt idx="169">
                  <c:v>9.7196718594123599</c:v>
                </c:pt>
                <c:pt idx="170">
                  <c:v>9.7771847106515004</c:v>
                </c:pt>
                <c:pt idx="171">
                  <c:v>9.8346975618906196</c:v>
                </c:pt>
                <c:pt idx="172">
                  <c:v>9.892210413129769</c:v>
                </c:pt>
                <c:pt idx="173">
                  <c:v>9.9497232643688793</c:v>
                </c:pt>
                <c:pt idx="174">
                  <c:v>10.007236115608031</c:v>
                </c:pt>
                <c:pt idx="175">
                  <c:v>10.064748966847139</c:v>
                </c:pt>
                <c:pt idx="176">
                  <c:v>10.122261818086249</c:v>
                </c:pt>
                <c:pt idx="177">
                  <c:v>10.179774669325409</c:v>
                </c:pt>
                <c:pt idx="178">
                  <c:v>10.23728752056452</c:v>
                </c:pt>
                <c:pt idx="179">
                  <c:v>10.294800371803669</c:v>
                </c:pt>
                <c:pt idx="180">
                  <c:v>10.35231322304279</c:v>
                </c:pt>
                <c:pt idx="181">
                  <c:v>10.40982607428192</c:v>
                </c:pt>
                <c:pt idx="182">
                  <c:v>10.46733892552103</c:v>
                </c:pt>
                <c:pt idx="183">
                  <c:v>10.52485177676016</c:v>
                </c:pt>
                <c:pt idx="184">
                  <c:v>10.582364627999283</c:v>
                </c:pt>
                <c:pt idx="185">
                  <c:v>10.63987747923842</c:v>
                </c:pt>
                <c:pt idx="186">
                  <c:v>10.697390330477557</c:v>
                </c:pt>
                <c:pt idx="187">
                  <c:v>10.754903181716688</c:v>
                </c:pt>
                <c:pt idx="188">
                  <c:v>10.812416032955825</c:v>
                </c:pt>
                <c:pt idx="189">
                  <c:v>10.869928884194923</c:v>
                </c:pt>
                <c:pt idx="190">
                  <c:v>10.92744173543408</c:v>
                </c:pt>
                <c:pt idx="191">
                  <c:v>10.984954586673201</c:v>
                </c:pt>
                <c:pt idx="192">
                  <c:v>11.04246743791232</c:v>
                </c:pt>
                <c:pt idx="193">
                  <c:v>11.09998028915145</c:v>
                </c:pt>
                <c:pt idx="194">
                  <c:v>11.157493140390587</c:v>
                </c:pt>
                <c:pt idx="195">
                  <c:v>11.21500599162972</c:v>
                </c:pt>
                <c:pt idx="196">
                  <c:v>11.272518842868845</c:v>
                </c:pt>
                <c:pt idx="197">
                  <c:v>11.295523983364491</c:v>
                </c:pt>
                <c:pt idx="198">
                  <c:v>11.353036834603616</c:v>
                </c:pt>
                <c:pt idx="199">
                  <c:v>11.354824443064292</c:v>
                </c:pt>
                <c:pt idx="200">
                  <c:v>11.410549685842744</c:v>
                </c:pt>
                <c:pt idx="201">
                  <c:v>11.414124902764081</c:v>
                </c:pt>
              </c:numCache>
            </c:numRef>
          </c:xVal>
          <c:yVal>
            <c:numRef>
              <c:f>Verification!$B$8:$B$209</c:f>
              <c:numCache>
                <c:formatCode>0.000</c:formatCode>
                <c:ptCount val="202"/>
                <c:pt idx="0">
                  <c:v>27.000969820614301</c:v>
                </c:pt>
                <c:pt idx="1">
                  <c:v>26.927668471882299</c:v>
                </c:pt>
                <c:pt idx="2">
                  <c:v>26.874881114185701</c:v>
                </c:pt>
                <c:pt idx="3">
                  <c:v>26.834820273412198</c:v>
                </c:pt>
                <c:pt idx="4">
                  <c:v>26.804555824052301</c:v>
                </c:pt>
                <c:pt idx="5">
                  <c:v>26.7859182119373</c:v>
                </c:pt>
                <c:pt idx="6">
                  <c:v>26.778650350362099</c:v>
                </c:pt>
                <c:pt idx="7">
                  <c:v>26.780602408819998</c:v>
                </c:pt>
                <c:pt idx="8">
                  <c:v>26.790205754489001</c:v>
                </c:pt>
                <c:pt idx="9">
                  <c:v>26.805999228652201</c:v>
                </c:pt>
                <c:pt idx="10">
                  <c:v>26.826740131506899</c:v>
                </c:pt>
                <c:pt idx="11">
                  <c:v>26.8513344117316</c:v>
                </c:pt>
                <c:pt idx="12">
                  <c:v>26.8787165972015</c:v>
                </c:pt>
                <c:pt idx="13">
                  <c:v>26.907779639722602</c:v>
                </c:pt>
                <c:pt idx="14">
                  <c:v>26.937591180018099</c:v>
                </c:pt>
                <c:pt idx="15">
                  <c:v>26.967556466466</c:v>
                </c:pt>
                <c:pt idx="16">
                  <c:v>26.997098638416901</c:v>
                </c:pt>
                <c:pt idx="17">
                  <c:v>27.0257084184578</c:v>
                </c:pt>
                <c:pt idx="18">
                  <c:v>27.053081224814498</c:v>
                </c:pt>
                <c:pt idx="19">
                  <c:v>27.0791415935991</c:v>
                </c:pt>
                <c:pt idx="20">
                  <c:v>27.103924568359201</c:v>
                </c:pt>
                <c:pt idx="21">
                  <c:v>27.127476828701301</c:v>
                </c:pt>
                <c:pt idx="22">
                  <c:v>27.1498060561747</c:v>
                </c:pt>
                <c:pt idx="23">
                  <c:v>27.170930096348499</c:v>
                </c:pt>
                <c:pt idx="24">
                  <c:v>27.190894596845801</c:v>
                </c:pt>
                <c:pt idx="25">
                  <c:v>27.2097662743897</c:v>
                </c:pt>
                <c:pt idx="26">
                  <c:v>27.227632155702199</c:v>
                </c:pt>
                <c:pt idx="27">
                  <c:v>27.244593120648201</c:v>
                </c:pt>
                <c:pt idx="28">
                  <c:v>27.2607568963147</c:v>
                </c:pt>
                <c:pt idx="29">
                  <c:v>27.276233520477099</c:v>
                </c:pt>
                <c:pt idx="30">
                  <c:v>27.291132062103699</c:v>
                </c:pt>
                <c:pt idx="31">
                  <c:v>27.305555414203798</c:v>
                </c:pt>
                <c:pt idx="32">
                  <c:v>27.319600392874801</c:v>
                </c:pt>
                <c:pt idx="33">
                  <c:v>27.333357431984101</c:v>
                </c:pt>
                <c:pt idx="34">
                  <c:v>27.346897309771901</c:v>
                </c:pt>
                <c:pt idx="35">
                  <c:v>27.360249787228501</c:v>
                </c:pt>
                <c:pt idx="36">
                  <c:v>27.3734188959105</c:v>
                </c:pt>
                <c:pt idx="37">
                  <c:v>27.3864095018731</c:v>
                </c:pt>
                <c:pt idx="38">
                  <c:v>27.3992402531062</c:v>
                </c:pt>
                <c:pt idx="39">
                  <c:v>27.411937510454699</c:v>
                </c:pt>
                <c:pt idx="40">
                  <c:v>27.424531969932801</c:v>
                </c:pt>
                <c:pt idx="41">
                  <c:v>27.437064618667499</c:v>
                </c:pt>
                <c:pt idx="42">
                  <c:v>27.449592326592601</c:v>
                </c:pt>
                <c:pt idx="43">
                  <c:v>27.4621892277124</c:v>
                </c:pt>
                <c:pt idx="44">
                  <c:v>27.474943167489101</c:v>
                </c:pt>
                <c:pt idx="45">
                  <c:v>27.4879458067998</c:v>
                </c:pt>
                <c:pt idx="46">
                  <c:v>27.5012832154016</c:v>
                </c:pt>
                <c:pt idx="47">
                  <c:v>27.515024572113202</c:v>
                </c:pt>
                <c:pt idx="48">
                  <c:v>27.529219723573799</c:v>
                </c:pt>
                <c:pt idx="49">
                  <c:v>27.5439123722674</c:v>
                </c:pt>
                <c:pt idx="50">
                  <c:v>27.559154616548099</c:v>
                </c:pt>
                <c:pt idx="51">
                  <c:v>27.5749791007804</c:v>
                </c:pt>
                <c:pt idx="52">
                  <c:v>27.591354006792098</c:v>
                </c:pt>
                <c:pt idx="53">
                  <c:v>27.608198386808802</c:v>
                </c:pt>
                <c:pt idx="54">
                  <c:v>27.625426186664999</c:v>
                </c:pt>
                <c:pt idx="55">
                  <c:v>27.643000022312499</c:v>
                </c:pt>
                <c:pt idx="56">
                  <c:v>27.6609196857118</c:v>
                </c:pt>
                <c:pt idx="57">
                  <c:v>27.6791849048935</c:v>
                </c:pt>
                <c:pt idx="58">
                  <c:v>27.697775864713201</c:v>
                </c:pt>
                <c:pt idx="59">
                  <c:v>27.716657902156101</c:v>
                </c:pt>
                <c:pt idx="60">
                  <c:v>27.735781227087799</c:v>
                </c:pt>
                <c:pt idx="61">
                  <c:v>27.755072957294001</c:v>
                </c:pt>
                <c:pt idx="62">
                  <c:v>27.774440513533602</c:v>
                </c:pt>
                <c:pt idx="63">
                  <c:v>27.793790832873999</c:v>
                </c:pt>
                <c:pt idx="64">
                  <c:v>27.813016608697598</c:v>
                </c:pt>
                <c:pt idx="65">
                  <c:v>27.831988377518599</c:v>
                </c:pt>
                <c:pt idx="66">
                  <c:v>27.850570649902501</c:v>
                </c:pt>
                <c:pt idx="67">
                  <c:v>27.8686508193809</c:v>
                </c:pt>
                <c:pt idx="68">
                  <c:v>27.886175522546001</c:v>
                </c:pt>
                <c:pt idx="69">
                  <c:v>27.903144361105799</c:v>
                </c:pt>
                <c:pt idx="70">
                  <c:v>27.919570668420999</c:v>
                </c:pt>
                <c:pt idx="71">
                  <c:v>27.9354206110261</c:v>
                </c:pt>
                <c:pt idx="72">
                  <c:v>27.9506000699173</c:v>
                </c:pt>
                <c:pt idx="73">
                  <c:v>27.964990843151099</c:v>
                </c:pt>
                <c:pt idx="74">
                  <c:v>27.978464388146001</c:v>
                </c:pt>
                <c:pt idx="75">
                  <c:v>27.990910580171999</c:v>
                </c:pt>
                <c:pt idx="76">
                  <c:v>28.002277230537501</c:v>
                </c:pt>
                <c:pt idx="77">
                  <c:v>28.012586313874799</c:v>
                </c:pt>
                <c:pt idx="78">
                  <c:v>28.021939831236899</c:v>
                </c:pt>
                <c:pt idx="79">
                  <c:v>28.0304756869755</c:v>
                </c:pt>
                <c:pt idx="80">
                  <c:v>28.038325402558801</c:v>
                </c:pt>
                <c:pt idx="81">
                  <c:v>28.045577835119101</c:v>
                </c:pt>
                <c:pt idx="82">
                  <c:v>28.052237605134501</c:v>
                </c:pt>
                <c:pt idx="83">
                  <c:v>28.058222124680501</c:v>
                </c:pt>
                <c:pt idx="84">
                  <c:v>28.063404853817701</c:v>
                </c:pt>
                <c:pt idx="85">
                  <c:v>28.067669252942</c:v>
                </c:pt>
                <c:pt idx="86">
                  <c:v>28.070984132769102</c:v>
                </c:pt>
                <c:pt idx="87">
                  <c:v>28.073423984172699</c:v>
                </c:pt>
                <c:pt idx="88">
                  <c:v>28.075099770748601</c:v>
                </c:pt>
                <c:pt idx="89">
                  <c:v>28.076107457001701</c:v>
                </c:pt>
                <c:pt idx="90">
                  <c:v>28.076519158065398</c:v>
                </c:pt>
                <c:pt idx="91">
                  <c:v>28.076392785838401</c:v>
                </c:pt>
                <c:pt idx="92">
                  <c:v>28.0757799975468</c:v>
                </c:pt>
                <c:pt idx="93">
                  <c:v>28.074702305949501</c:v>
                </c:pt>
                <c:pt idx="94">
                  <c:v>28.0731132961245</c:v>
                </c:pt>
                <c:pt idx="95">
                  <c:v>28.070891759786502</c:v>
                </c:pt>
                <c:pt idx="96">
                  <c:v>28.067776580065601</c:v>
                </c:pt>
                <c:pt idx="97">
                  <c:v>28.063446495860699</c:v>
                </c:pt>
                <c:pt idx="98">
                  <c:v>28.057612481543998</c:v>
                </c:pt>
                <c:pt idx="99">
                  <c:v>28.050036797365198</c:v>
                </c:pt>
                <c:pt idx="100">
                  <c:v>28.040472391824299</c:v>
                </c:pt>
                <c:pt idx="101">
                  <c:v>28.0287672509799</c:v>
                </c:pt>
                <c:pt idx="102">
                  <c:v>28.015051287887498</c:v>
                </c:pt>
                <c:pt idx="103">
                  <c:v>27.9996247194393</c:v>
                </c:pt>
                <c:pt idx="104">
                  <c:v>27.9827487319046</c:v>
                </c:pt>
                <c:pt idx="105">
                  <c:v>27.964600190883999</c:v>
                </c:pt>
                <c:pt idx="106">
                  <c:v>27.9453257849603</c:v>
                </c:pt>
                <c:pt idx="107">
                  <c:v>27.9250624657674</c:v>
                </c:pt>
                <c:pt idx="108">
                  <c:v>27.903943268333101</c:v>
                </c:pt>
                <c:pt idx="109">
                  <c:v>27.8820986219473</c:v>
                </c:pt>
                <c:pt idx="110">
                  <c:v>27.859658298845901</c:v>
                </c:pt>
                <c:pt idx="111">
                  <c:v>27.8367242144021</c:v>
                </c:pt>
                <c:pt idx="112">
                  <c:v>27.813311030099701</c:v>
                </c:pt>
                <c:pt idx="113">
                  <c:v>27.789304766825101</c:v>
                </c:pt>
                <c:pt idx="114">
                  <c:v>27.764592623033099</c:v>
                </c:pt>
                <c:pt idx="115">
                  <c:v>27.7391996413035</c:v>
                </c:pt>
                <c:pt idx="116">
                  <c:v>27.7133383175773</c:v>
                </c:pt>
                <c:pt idx="117">
                  <c:v>27.687406833415199</c:v>
                </c:pt>
                <c:pt idx="118">
                  <c:v>27.661938571051099</c:v>
                </c:pt>
                <c:pt idx="119">
                  <c:v>27.637547254231599</c:v>
                </c:pt>
                <c:pt idx="120">
                  <c:v>27.614809459894001</c:v>
                </c:pt>
                <c:pt idx="121">
                  <c:v>27.593939363523699</c:v>
                </c:pt>
                <c:pt idx="122">
                  <c:v>27.574892556660998</c:v>
                </c:pt>
                <c:pt idx="123">
                  <c:v>27.557586289461099</c:v>
                </c:pt>
                <c:pt idx="124">
                  <c:v>27.542002142396601</c:v>
                </c:pt>
                <c:pt idx="125">
                  <c:v>27.528122264572701</c:v>
                </c:pt>
                <c:pt idx="126">
                  <c:v>27.515829677448199</c:v>
                </c:pt>
                <c:pt idx="127">
                  <c:v>27.504958278286399</c:v>
                </c:pt>
                <c:pt idx="128">
                  <c:v>27.495347316838</c:v>
                </c:pt>
                <c:pt idx="129">
                  <c:v>27.486861975118099</c:v>
                </c:pt>
                <c:pt idx="130">
                  <c:v>27.479444377973699</c:v>
                </c:pt>
                <c:pt idx="131">
                  <c:v>27.473188668862601</c:v>
                </c:pt>
                <c:pt idx="132">
                  <c:v>27.468257775251502</c:v>
                </c:pt>
                <c:pt idx="133">
                  <c:v>27.4647523627597</c:v>
                </c:pt>
                <c:pt idx="134">
                  <c:v>27.4626534316312</c:v>
                </c:pt>
                <c:pt idx="135">
                  <c:v>27.461835580926099</c:v>
                </c:pt>
                <c:pt idx="136">
                  <c:v>27.462102488917498</c:v>
                </c:pt>
                <c:pt idx="137">
                  <c:v>27.463186859003301</c:v>
                </c:pt>
                <c:pt idx="138">
                  <c:v>27.464784808636001</c:v>
                </c:pt>
                <c:pt idx="139">
                  <c:v>27.466640268294999</c:v>
                </c:pt>
                <c:pt idx="140">
                  <c:v>27.468604330673699</c:v>
                </c:pt>
                <c:pt idx="141">
                  <c:v>27.470597333225601</c:v>
                </c:pt>
                <c:pt idx="142">
                  <c:v>27.472573990732599</c:v>
                </c:pt>
                <c:pt idx="143">
                  <c:v>27.4745035439357</c:v>
                </c:pt>
                <c:pt idx="144">
                  <c:v>27.476383876558302</c:v>
                </c:pt>
                <c:pt idx="145">
                  <c:v>27.478220387167301</c:v>
                </c:pt>
                <c:pt idx="146">
                  <c:v>27.480021989623499</c:v>
                </c:pt>
                <c:pt idx="147">
                  <c:v>27.481791663534999</c:v>
                </c:pt>
                <c:pt idx="148">
                  <c:v>27.4835378780746</c:v>
                </c:pt>
                <c:pt idx="149">
                  <c:v>27.485317226151601</c:v>
                </c:pt>
                <c:pt idx="150">
                  <c:v>27.4872350170156</c:v>
                </c:pt>
                <c:pt idx="151">
                  <c:v>27.4894074605279</c:v>
                </c:pt>
                <c:pt idx="152">
                  <c:v>27.491905026256401</c:v>
                </c:pt>
                <c:pt idx="153">
                  <c:v>27.494736073461901</c:v>
                </c:pt>
                <c:pt idx="154">
                  <c:v>27.497872328284</c:v>
                </c:pt>
                <c:pt idx="155">
                  <c:v>27.5012887535669</c:v>
                </c:pt>
                <c:pt idx="156">
                  <c:v>27.504949839360801</c:v>
                </c:pt>
                <c:pt idx="157">
                  <c:v>27.508791558444202</c:v>
                </c:pt>
                <c:pt idx="158">
                  <c:v>27.5127363083243</c:v>
                </c:pt>
                <c:pt idx="159">
                  <c:v>27.516717039728</c:v>
                </c:pt>
                <c:pt idx="160">
                  <c:v>27.520678382536101</c:v>
                </c:pt>
                <c:pt idx="161">
                  <c:v>27.524607295038699</c:v>
                </c:pt>
                <c:pt idx="162">
                  <c:v>27.528498355474699</c:v>
                </c:pt>
                <c:pt idx="163">
                  <c:v>27.532356617323099</c:v>
                </c:pt>
                <c:pt idx="164">
                  <c:v>27.536197406467</c:v>
                </c:pt>
                <c:pt idx="165">
                  <c:v>27.540041135168298</c:v>
                </c:pt>
                <c:pt idx="166">
                  <c:v>27.543912310935401</c:v>
                </c:pt>
                <c:pt idx="167">
                  <c:v>27.547806368787199</c:v>
                </c:pt>
                <c:pt idx="168">
                  <c:v>27.551704628850299</c:v>
                </c:pt>
                <c:pt idx="169">
                  <c:v>27.5555965358032</c:v>
                </c:pt>
                <c:pt idx="170">
                  <c:v>27.559487399651299</c:v>
                </c:pt>
                <c:pt idx="171">
                  <c:v>27.5634034599071</c:v>
                </c:pt>
                <c:pt idx="172">
                  <c:v>27.567389976196999</c:v>
                </c:pt>
                <c:pt idx="173">
                  <c:v>27.571499860048601</c:v>
                </c:pt>
                <c:pt idx="174">
                  <c:v>27.575795143543299</c:v>
                </c:pt>
                <c:pt idx="175">
                  <c:v>27.5803519399512</c:v>
                </c:pt>
                <c:pt idx="176">
                  <c:v>27.5852947970351</c:v>
                </c:pt>
                <c:pt idx="177">
                  <c:v>27.5907664933987</c:v>
                </c:pt>
                <c:pt idx="178">
                  <c:v>27.596882839170501</c:v>
                </c:pt>
                <c:pt idx="179">
                  <c:v>27.603718127867801</c:v>
                </c:pt>
                <c:pt idx="180">
                  <c:v>27.611295246103101</c:v>
                </c:pt>
                <c:pt idx="181">
                  <c:v>27.6195968105643</c:v>
                </c:pt>
                <c:pt idx="182">
                  <c:v>27.628574211507399</c:v>
                </c:pt>
                <c:pt idx="183">
                  <c:v>27.638163552840801</c:v>
                </c:pt>
                <c:pt idx="184">
                  <c:v>27.648313943171999</c:v>
                </c:pt>
                <c:pt idx="185">
                  <c:v>27.659040522291001</c:v>
                </c:pt>
                <c:pt idx="186">
                  <c:v>27.670386053326599</c:v>
                </c:pt>
                <c:pt idx="187">
                  <c:v>27.6823825694891</c:v>
                </c:pt>
                <c:pt idx="188">
                  <c:v>27.6950363831053</c:v>
                </c:pt>
                <c:pt idx="189">
                  <c:v>27.7083306863411</c:v>
                </c:pt>
                <c:pt idx="190">
                  <c:v>27.7222234715681</c:v>
                </c:pt>
                <c:pt idx="191">
                  <c:v>27.736655085964902</c:v>
                </c:pt>
                <c:pt idx="192">
                  <c:v>27.7515530491115</c:v>
                </c:pt>
                <c:pt idx="193">
                  <c:v>27.766845736968801</c:v>
                </c:pt>
                <c:pt idx="194">
                  <c:v>27.782492996516201</c:v>
                </c:pt>
                <c:pt idx="195">
                  <c:v>27.798480267929399</c:v>
                </c:pt>
                <c:pt idx="196">
                  <c:v>27.814803370899501</c:v>
                </c:pt>
                <c:pt idx="197">
                  <c:v>27.821438652454098</c:v>
                </c:pt>
                <c:pt idx="198">
                  <c:v>27.838225696489001</c:v>
                </c:pt>
                <c:pt idx="199">
                  <c:v>27.838752742729099</c:v>
                </c:pt>
                <c:pt idx="200">
                  <c:v>27.855338860210502</c:v>
                </c:pt>
                <c:pt idx="201">
                  <c:v>27.8564134054802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C6B-4474-9606-423673B19760}"/>
            </c:ext>
          </c:extLst>
        </c:ser>
        <c:ser>
          <c:idx val="10"/>
          <c:order val="7"/>
          <c:tx>
            <c:strRef>
              <c:f>Verification!$C$6</c:f>
              <c:strCache>
                <c:ptCount val="1"/>
                <c:pt idx="0">
                  <c:v>1C_OurModel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Verification!$C$8:$C$210</c:f>
              <c:numCache>
                <c:formatCode>0.000</c:formatCode>
                <c:ptCount val="203"/>
                <c:pt idx="0">
                  <c:v>0</c:v>
                </c:pt>
                <c:pt idx="1">
                  <c:v>5.7512851238898932E-2</c:v>
                </c:pt>
                <c:pt idx="2">
                  <c:v>0.11502570247800037</c:v>
                </c:pt>
                <c:pt idx="3">
                  <c:v>0.17253855371710003</c:v>
                </c:pt>
                <c:pt idx="4">
                  <c:v>0.23005140495619969</c:v>
                </c:pt>
                <c:pt idx="5">
                  <c:v>0.28756425619529935</c:v>
                </c:pt>
                <c:pt idx="6">
                  <c:v>0.34507710743439901</c:v>
                </c:pt>
                <c:pt idx="7">
                  <c:v>0.40258995867359992</c:v>
                </c:pt>
                <c:pt idx="8">
                  <c:v>0.46010280991269958</c:v>
                </c:pt>
                <c:pt idx="9">
                  <c:v>0.51761566115179924</c:v>
                </c:pt>
                <c:pt idx="10">
                  <c:v>0.57512851239100016</c:v>
                </c:pt>
                <c:pt idx="11">
                  <c:v>0.63264136363009982</c:v>
                </c:pt>
                <c:pt idx="12">
                  <c:v>0.69015421486919948</c:v>
                </c:pt>
                <c:pt idx="13">
                  <c:v>0.74766706610829914</c:v>
                </c:pt>
                <c:pt idx="14">
                  <c:v>0.80517991734750005</c:v>
                </c:pt>
                <c:pt idx="15">
                  <c:v>0.86269276858659971</c:v>
                </c:pt>
                <c:pt idx="16">
                  <c:v>0.92020561982569937</c:v>
                </c:pt>
                <c:pt idx="17">
                  <c:v>0.97771847106490029</c:v>
                </c:pt>
                <c:pt idx="18">
                  <c:v>1.0352313223039999</c:v>
                </c:pt>
                <c:pt idx="19">
                  <c:v>1.0927441735430996</c:v>
                </c:pt>
                <c:pt idx="20">
                  <c:v>1.1502570247821993</c:v>
                </c:pt>
                <c:pt idx="21">
                  <c:v>1.2077698760214002</c:v>
                </c:pt>
                <c:pt idx="22">
                  <c:v>1.2652827272604998</c:v>
                </c:pt>
                <c:pt idx="23">
                  <c:v>1.322795578499699</c:v>
                </c:pt>
                <c:pt idx="24">
                  <c:v>1.3803084297386992</c:v>
                </c:pt>
                <c:pt idx="25">
                  <c:v>1.4378212809779001</c:v>
                </c:pt>
                <c:pt idx="26">
                  <c:v>1.4953341322169997</c:v>
                </c:pt>
                <c:pt idx="27">
                  <c:v>1.5528469834560994</c:v>
                </c:pt>
                <c:pt idx="28">
                  <c:v>1.6103598346952595</c:v>
                </c:pt>
                <c:pt idx="29">
                  <c:v>1.6678726859343698</c:v>
                </c:pt>
                <c:pt idx="30">
                  <c:v>1.7253855371734996</c:v>
                </c:pt>
                <c:pt idx="31">
                  <c:v>1.7828983884126401</c:v>
                </c:pt>
                <c:pt idx="32">
                  <c:v>1.8404112396517789</c:v>
                </c:pt>
                <c:pt idx="33">
                  <c:v>1.8979240908908892</c:v>
                </c:pt>
                <c:pt idx="34">
                  <c:v>1.9554369421300191</c:v>
                </c:pt>
                <c:pt idx="35">
                  <c:v>2.0129497933691098</c:v>
                </c:pt>
                <c:pt idx="36">
                  <c:v>2.0704626446082504</c:v>
                </c:pt>
                <c:pt idx="37">
                  <c:v>2.1279754958474104</c:v>
                </c:pt>
                <c:pt idx="38">
                  <c:v>2.1854883470865403</c:v>
                </c:pt>
                <c:pt idx="39">
                  <c:v>2.2430011983256488</c:v>
                </c:pt>
                <c:pt idx="40">
                  <c:v>2.3005140495648089</c:v>
                </c:pt>
                <c:pt idx="41">
                  <c:v>2.3580269008038997</c:v>
                </c:pt>
                <c:pt idx="42">
                  <c:v>2.41553975204301</c:v>
                </c:pt>
                <c:pt idx="43">
                  <c:v>2.47305260328217</c:v>
                </c:pt>
                <c:pt idx="44">
                  <c:v>2.5305654545212999</c:v>
                </c:pt>
                <c:pt idx="45">
                  <c:v>2.5880783057604493</c:v>
                </c:pt>
                <c:pt idx="46">
                  <c:v>2.6455911569995489</c:v>
                </c:pt>
                <c:pt idx="47">
                  <c:v>2.7031040082386895</c:v>
                </c:pt>
                <c:pt idx="48">
                  <c:v>2.7606168594777998</c:v>
                </c:pt>
                <c:pt idx="49">
                  <c:v>2.8181297107169598</c:v>
                </c:pt>
                <c:pt idx="50">
                  <c:v>2.8756425619560595</c:v>
                </c:pt>
                <c:pt idx="51">
                  <c:v>2.9331554131951805</c:v>
                </c:pt>
                <c:pt idx="52">
                  <c:v>2.9906682644343299</c:v>
                </c:pt>
                <c:pt idx="53">
                  <c:v>3.0481811156734491</c:v>
                </c:pt>
                <c:pt idx="54">
                  <c:v>3.1056939669125789</c:v>
                </c:pt>
                <c:pt idx="55">
                  <c:v>3.1632068181517194</c:v>
                </c:pt>
                <c:pt idx="56">
                  <c:v>3.2207196693908102</c:v>
                </c:pt>
                <c:pt idx="57">
                  <c:v>3.2782325206299596</c:v>
                </c:pt>
                <c:pt idx="58">
                  <c:v>3.3357453718690788</c:v>
                </c:pt>
                <c:pt idx="59">
                  <c:v>3.3932582231082389</c:v>
                </c:pt>
                <c:pt idx="60">
                  <c:v>3.4507710743473687</c:v>
                </c:pt>
                <c:pt idx="61">
                  <c:v>3.5082839255864897</c:v>
                </c:pt>
                <c:pt idx="62">
                  <c:v>3.5657967768256293</c:v>
                </c:pt>
                <c:pt idx="63">
                  <c:v>3.6233096280647592</c:v>
                </c:pt>
                <c:pt idx="64">
                  <c:v>3.68082247930385</c:v>
                </c:pt>
                <c:pt idx="65">
                  <c:v>3.7383353305430091</c:v>
                </c:pt>
                <c:pt idx="66">
                  <c:v>3.7958481817821497</c:v>
                </c:pt>
                <c:pt idx="67">
                  <c:v>3.8533610330212493</c:v>
                </c:pt>
                <c:pt idx="68">
                  <c:v>3.9108738842603792</c:v>
                </c:pt>
                <c:pt idx="69">
                  <c:v>3.9683867354995099</c:v>
                </c:pt>
                <c:pt idx="70">
                  <c:v>4.02589958673867</c:v>
                </c:pt>
                <c:pt idx="71">
                  <c:v>4.0834124379777794</c:v>
                </c:pt>
                <c:pt idx="72">
                  <c:v>4.1409252892168995</c:v>
                </c:pt>
                <c:pt idx="73">
                  <c:v>4.1984381404560294</c:v>
                </c:pt>
                <c:pt idx="74">
                  <c:v>4.2559509916951495</c:v>
                </c:pt>
                <c:pt idx="75">
                  <c:v>4.31346384293429</c:v>
                </c:pt>
                <c:pt idx="76">
                  <c:v>4.3709766941734198</c:v>
                </c:pt>
                <c:pt idx="77">
                  <c:v>4.4284895454125399</c:v>
                </c:pt>
                <c:pt idx="78">
                  <c:v>4.4860023966516698</c:v>
                </c:pt>
                <c:pt idx="79">
                  <c:v>4.5435152478907996</c:v>
                </c:pt>
                <c:pt idx="80">
                  <c:v>4.6010280991299197</c:v>
                </c:pt>
                <c:pt idx="81">
                  <c:v>4.6585409503690496</c:v>
                </c:pt>
                <c:pt idx="82">
                  <c:v>4.7160538016081892</c:v>
                </c:pt>
                <c:pt idx="83">
                  <c:v>4.77356665284732</c:v>
                </c:pt>
                <c:pt idx="84">
                  <c:v>4.83107950408648</c:v>
                </c:pt>
                <c:pt idx="85">
                  <c:v>4.8885923553255894</c:v>
                </c:pt>
                <c:pt idx="86">
                  <c:v>4.9461052065646998</c:v>
                </c:pt>
                <c:pt idx="87">
                  <c:v>5.0036180578038199</c:v>
                </c:pt>
                <c:pt idx="88">
                  <c:v>5.0611309090429595</c:v>
                </c:pt>
                <c:pt idx="89">
                  <c:v>5.1186437602820893</c:v>
                </c:pt>
                <c:pt idx="90">
                  <c:v>5.1761566115212192</c:v>
                </c:pt>
                <c:pt idx="91">
                  <c:v>5.2336694627603295</c:v>
                </c:pt>
                <c:pt idx="92">
                  <c:v>5.2911823139994691</c:v>
                </c:pt>
                <c:pt idx="93">
                  <c:v>5.3486951652385892</c:v>
                </c:pt>
                <c:pt idx="94">
                  <c:v>5.40620801647772</c:v>
                </c:pt>
                <c:pt idx="95">
                  <c:v>5.4637208677168791</c:v>
                </c:pt>
                <c:pt idx="96">
                  <c:v>5.5212337189559992</c:v>
                </c:pt>
                <c:pt idx="97">
                  <c:v>5.5787465701951096</c:v>
                </c:pt>
                <c:pt idx="98">
                  <c:v>5.6362594214342492</c:v>
                </c:pt>
                <c:pt idx="99">
                  <c:v>5.6937722726733897</c:v>
                </c:pt>
                <c:pt idx="100">
                  <c:v>5.7512851239125</c:v>
                </c:pt>
                <c:pt idx="101">
                  <c:v>5.8087979751516299</c:v>
                </c:pt>
                <c:pt idx="102">
                  <c:v>5.8663108263907695</c:v>
                </c:pt>
                <c:pt idx="103">
                  <c:v>5.9238236776298798</c:v>
                </c:pt>
                <c:pt idx="104">
                  <c:v>5.9813365288690292</c:v>
                </c:pt>
                <c:pt idx="105">
                  <c:v>6.03884938010816</c:v>
                </c:pt>
                <c:pt idx="106">
                  <c:v>6.0963622313472694</c:v>
                </c:pt>
                <c:pt idx="107">
                  <c:v>6.1538750825864099</c:v>
                </c:pt>
                <c:pt idx="108">
                  <c:v>6.2113879338255398</c:v>
                </c:pt>
                <c:pt idx="109">
                  <c:v>6.2689007850646599</c:v>
                </c:pt>
                <c:pt idx="110">
                  <c:v>6.3264136363037897</c:v>
                </c:pt>
                <c:pt idx="111">
                  <c:v>6.3839264875429294</c:v>
                </c:pt>
                <c:pt idx="112">
                  <c:v>6.4414393387820592</c:v>
                </c:pt>
                <c:pt idx="113">
                  <c:v>6.4989521900211598</c:v>
                </c:pt>
                <c:pt idx="114">
                  <c:v>6.5564650412603198</c:v>
                </c:pt>
                <c:pt idx="115">
                  <c:v>6.6139778924994497</c:v>
                </c:pt>
                <c:pt idx="116">
                  <c:v>6.6714907437385493</c:v>
                </c:pt>
                <c:pt idx="117">
                  <c:v>6.7290035949777192</c:v>
                </c:pt>
                <c:pt idx="118">
                  <c:v>6.7865164462167993</c:v>
                </c:pt>
                <c:pt idx="119">
                  <c:v>6.8440292974559398</c:v>
                </c:pt>
                <c:pt idx="120">
                  <c:v>6.9015421486950794</c:v>
                </c:pt>
                <c:pt idx="121">
                  <c:v>6.9590549999342093</c:v>
                </c:pt>
                <c:pt idx="122">
                  <c:v>7.0165678511733294</c:v>
                </c:pt>
                <c:pt idx="123">
                  <c:v>7.0740807024124699</c:v>
                </c:pt>
                <c:pt idx="124">
                  <c:v>7.1315935536515793</c:v>
                </c:pt>
                <c:pt idx="125">
                  <c:v>7.1891064048907296</c:v>
                </c:pt>
                <c:pt idx="126">
                  <c:v>7.2466192561298399</c:v>
                </c:pt>
                <c:pt idx="127">
                  <c:v>7.30413210736896</c:v>
                </c:pt>
                <c:pt idx="128">
                  <c:v>7.3616449586080899</c:v>
                </c:pt>
                <c:pt idx="129">
                  <c:v>7.4191578098472295</c:v>
                </c:pt>
                <c:pt idx="130">
                  <c:v>7.4766706610863798</c:v>
                </c:pt>
                <c:pt idx="131">
                  <c:v>7.5341835123255096</c:v>
                </c:pt>
                <c:pt idx="132">
                  <c:v>7.5916963635646395</c:v>
                </c:pt>
                <c:pt idx="133">
                  <c:v>7.6492092148037596</c:v>
                </c:pt>
                <c:pt idx="134">
                  <c:v>7.7067220660428797</c:v>
                </c:pt>
                <c:pt idx="135">
                  <c:v>7.7642349172820193</c:v>
                </c:pt>
                <c:pt idx="136">
                  <c:v>7.8217477685211296</c:v>
                </c:pt>
                <c:pt idx="137">
                  <c:v>7.8792606197602701</c:v>
                </c:pt>
                <c:pt idx="138">
                  <c:v>7.9367734709993893</c:v>
                </c:pt>
                <c:pt idx="139">
                  <c:v>7.9942863222385094</c:v>
                </c:pt>
                <c:pt idx="140">
                  <c:v>8.0517991734776491</c:v>
                </c:pt>
                <c:pt idx="141">
                  <c:v>8.1093120247167896</c:v>
                </c:pt>
                <c:pt idx="142">
                  <c:v>8.1668248759559106</c:v>
                </c:pt>
                <c:pt idx="143">
                  <c:v>8.2243377271950493</c:v>
                </c:pt>
                <c:pt idx="144">
                  <c:v>8.2818505784341792</c:v>
                </c:pt>
                <c:pt idx="145">
                  <c:v>8.3393634296732895</c:v>
                </c:pt>
                <c:pt idx="146">
                  <c:v>8.39687628091243</c:v>
                </c:pt>
                <c:pt idx="147">
                  <c:v>8.4543891321515598</c:v>
                </c:pt>
                <c:pt idx="148">
                  <c:v>8.5119019833906702</c:v>
                </c:pt>
                <c:pt idx="149">
                  <c:v>8.5694148346298196</c:v>
                </c:pt>
                <c:pt idx="150">
                  <c:v>8.6269276858689601</c:v>
                </c:pt>
                <c:pt idx="151">
                  <c:v>8.6844405371080899</c:v>
                </c:pt>
                <c:pt idx="152">
                  <c:v>8.7419533883472091</c:v>
                </c:pt>
                <c:pt idx="153">
                  <c:v>8.7994662395863301</c:v>
                </c:pt>
                <c:pt idx="154">
                  <c:v>8.85697909082546</c:v>
                </c:pt>
                <c:pt idx="155">
                  <c:v>8.9144919420645685</c:v>
                </c:pt>
                <c:pt idx="156">
                  <c:v>8.9720047933037286</c:v>
                </c:pt>
                <c:pt idx="157">
                  <c:v>9.0295176445428496</c:v>
                </c:pt>
                <c:pt idx="158">
                  <c:v>9.0870304957819599</c:v>
                </c:pt>
                <c:pt idx="159">
                  <c:v>9.1445433470211093</c:v>
                </c:pt>
                <c:pt idx="160">
                  <c:v>9.2020561982602302</c:v>
                </c:pt>
                <c:pt idx="161">
                  <c:v>9.2595690494993601</c:v>
                </c:pt>
                <c:pt idx="162">
                  <c:v>9.31708190073849</c:v>
                </c:pt>
                <c:pt idx="163">
                  <c:v>9.3745947519776198</c:v>
                </c:pt>
                <c:pt idx="164">
                  <c:v>9.432107603216739</c:v>
                </c:pt>
                <c:pt idx="165">
                  <c:v>9.4896204544558707</c:v>
                </c:pt>
                <c:pt idx="166">
                  <c:v>9.5471333056950094</c:v>
                </c:pt>
                <c:pt idx="167">
                  <c:v>9.6046461569341197</c:v>
                </c:pt>
                <c:pt idx="168">
                  <c:v>9.6621590081732496</c:v>
                </c:pt>
                <c:pt idx="169">
                  <c:v>9.7196718594123901</c:v>
                </c:pt>
                <c:pt idx="170">
                  <c:v>9.7771847106515004</c:v>
                </c:pt>
                <c:pt idx="171">
                  <c:v>9.8346975618906605</c:v>
                </c:pt>
                <c:pt idx="172">
                  <c:v>9.8922104131297903</c:v>
                </c:pt>
                <c:pt idx="173">
                  <c:v>9.9497232643689202</c:v>
                </c:pt>
                <c:pt idx="174">
                  <c:v>9.972728404864549</c:v>
                </c:pt>
                <c:pt idx="175">
                  <c:v>10.030241256103679</c:v>
                </c:pt>
                <c:pt idx="176">
                  <c:v>10.087754107342811</c:v>
                </c:pt>
                <c:pt idx="177">
                  <c:v>10.145266958581949</c:v>
                </c:pt>
                <c:pt idx="178">
                  <c:v>10.20277980982107</c:v>
                </c:pt>
                <c:pt idx="179">
                  <c:v>10.2602926610602</c:v>
                </c:pt>
                <c:pt idx="180">
                  <c:v>10.317805512299319</c:v>
                </c:pt>
                <c:pt idx="181">
                  <c:v>10.375318363538449</c:v>
                </c:pt>
                <c:pt idx="182">
                  <c:v>10.432831214777579</c:v>
                </c:pt>
                <c:pt idx="183">
                  <c:v>10.49034406601672</c:v>
                </c:pt>
                <c:pt idx="184">
                  <c:v>10.547856917255828</c:v>
                </c:pt>
                <c:pt idx="185">
                  <c:v>10.605369768494985</c:v>
                </c:pt>
                <c:pt idx="186">
                  <c:v>10.662882619734097</c:v>
                </c:pt>
                <c:pt idx="187">
                  <c:v>10.720395470973232</c:v>
                </c:pt>
                <c:pt idx="188">
                  <c:v>10.77790832221236</c:v>
                </c:pt>
                <c:pt idx="189">
                  <c:v>10.835421173451493</c:v>
                </c:pt>
                <c:pt idx="190">
                  <c:v>10.892934024690609</c:v>
                </c:pt>
                <c:pt idx="191">
                  <c:v>10.950446875929732</c:v>
                </c:pt>
                <c:pt idx="192">
                  <c:v>11.00795972716889</c:v>
                </c:pt>
                <c:pt idx="193">
                  <c:v>11.065472578407993</c:v>
                </c:pt>
                <c:pt idx="194">
                  <c:v>11.122985429647143</c:v>
                </c:pt>
                <c:pt idx="195">
                  <c:v>11.180498280886249</c:v>
                </c:pt>
                <c:pt idx="196">
                  <c:v>11.238011132125388</c:v>
                </c:pt>
                <c:pt idx="197">
                  <c:v>11.295523983364538</c:v>
                </c:pt>
                <c:pt idx="198">
                  <c:v>11.353036834603655</c:v>
                </c:pt>
                <c:pt idx="199">
                  <c:v>11.370040449780648</c:v>
                </c:pt>
                <c:pt idx="200">
                  <c:v>11.410549685842767</c:v>
                </c:pt>
                <c:pt idx="201">
                  <c:v>11.468062537081879</c:v>
                </c:pt>
                <c:pt idx="202">
                  <c:v>11.497068817500281</c:v>
                </c:pt>
              </c:numCache>
            </c:numRef>
          </c:xVal>
          <c:yVal>
            <c:numRef>
              <c:f>Verification!$D$8:$D$210</c:f>
              <c:numCache>
                <c:formatCode>0.000</c:formatCode>
                <c:ptCount val="203"/>
                <c:pt idx="0">
                  <c:v>27.001052260791901</c:v>
                </c:pt>
                <c:pt idx="1">
                  <c:v>27.1200356304462</c:v>
                </c:pt>
                <c:pt idx="2">
                  <c:v>27.252987436131701</c:v>
                </c:pt>
                <c:pt idx="3">
                  <c:v>27.4034974598536</c:v>
                </c:pt>
                <c:pt idx="4">
                  <c:v>27.5668747191135</c:v>
                </c:pt>
                <c:pt idx="5">
                  <c:v>27.7394507587844</c:v>
                </c:pt>
                <c:pt idx="6">
                  <c:v>27.9179802730944</c:v>
                </c:pt>
                <c:pt idx="7">
                  <c:v>28.0995408043336</c:v>
                </c:pt>
                <c:pt idx="8">
                  <c:v>28.281931972484301</c:v>
                </c:pt>
                <c:pt idx="9">
                  <c:v>28.463529144364401</c:v>
                </c:pt>
                <c:pt idx="10">
                  <c:v>28.643035826862199</c:v>
                </c:pt>
                <c:pt idx="11">
                  <c:v>28.819541056164802</c:v>
                </c:pt>
                <c:pt idx="12">
                  <c:v>28.992591005761199</c:v>
                </c:pt>
                <c:pt idx="13">
                  <c:v>29.161902703373499</c:v>
                </c:pt>
                <c:pt idx="14">
                  <c:v>29.327259649472499</c:v>
                </c:pt>
                <c:pt idx="15">
                  <c:v>29.488509400867901</c:v>
                </c:pt>
                <c:pt idx="16">
                  <c:v>29.645564196776</c:v>
                </c:pt>
                <c:pt idx="17">
                  <c:v>29.7984038936183</c:v>
                </c:pt>
                <c:pt idx="18">
                  <c:v>29.9470690158726</c:v>
                </c:pt>
                <c:pt idx="19">
                  <c:v>30.091641527421199</c:v>
                </c:pt>
                <c:pt idx="20">
                  <c:v>30.232206168455502</c:v>
                </c:pt>
                <c:pt idx="21">
                  <c:v>30.368892244203799</c:v>
                </c:pt>
                <c:pt idx="22">
                  <c:v>30.5018512245999</c:v>
                </c:pt>
                <c:pt idx="23">
                  <c:v>30.631241887295701</c:v>
                </c:pt>
                <c:pt idx="24">
                  <c:v>30.757221820617801</c:v>
                </c:pt>
                <c:pt idx="25">
                  <c:v>30.879943193412998</c:v>
                </c:pt>
                <c:pt idx="26">
                  <c:v>30.9995494163026</c:v>
                </c:pt>
                <c:pt idx="27">
                  <c:v>31.1161727795823</c:v>
                </c:pt>
                <c:pt idx="28">
                  <c:v>31.229933147826198</c:v>
                </c:pt>
                <c:pt idx="29">
                  <c:v>31.340947614953201</c:v>
                </c:pt>
                <c:pt idx="30">
                  <c:v>31.449340114281799</c:v>
                </c:pt>
                <c:pt idx="31">
                  <c:v>31.5552446065734</c:v>
                </c:pt>
                <c:pt idx="32">
                  <c:v>31.658804775536201</c:v>
                </c:pt>
                <c:pt idx="33">
                  <c:v>31.760169601516299</c:v>
                </c:pt>
                <c:pt idx="34">
                  <c:v>31.859488800380099</c:v>
                </c:pt>
                <c:pt idx="35">
                  <c:v>31.9569113776686</c:v>
                </c:pt>
                <c:pt idx="36">
                  <c:v>32.0525910955757</c:v>
                </c:pt>
                <c:pt idx="37">
                  <c:v>32.146693693827302</c:v>
                </c:pt>
                <c:pt idx="38">
                  <c:v>32.239395989556897</c:v>
                </c:pt>
                <c:pt idx="39">
                  <c:v>32.330875468938302</c:v>
                </c:pt>
                <c:pt idx="40">
                  <c:v>32.421297470259198</c:v>
                </c:pt>
                <c:pt idx="41">
                  <c:v>32.510812070364899</c:v>
                </c:pt>
                <c:pt idx="42">
                  <c:v>32.599556414156403</c:v>
                </c:pt>
                <c:pt idx="43">
                  <c:v>32.687662463573403</c:v>
                </c:pt>
                <c:pt idx="44">
                  <c:v>32.775253593882702</c:v>
                </c:pt>
                <c:pt idx="45">
                  <c:v>32.8624332163904</c:v>
                </c:pt>
                <c:pt idx="46">
                  <c:v>32.949271776369301</c:v>
                </c:pt>
                <c:pt idx="47">
                  <c:v>33.035807304838201</c:v>
                </c:pt>
                <c:pt idx="48">
                  <c:v>33.122056920376799</c:v>
                </c:pt>
                <c:pt idx="49">
                  <c:v>33.208018630010699</c:v>
                </c:pt>
                <c:pt idx="50">
                  <c:v>33.293687660153303</c:v>
                </c:pt>
                <c:pt idx="51">
                  <c:v>33.379061054898699</c:v>
                </c:pt>
                <c:pt idx="52">
                  <c:v>33.464126443731502</c:v>
                </c:pt>
                <c:pt idx="53">
                  <c:v>33.5488605938449</c:v>
                </c:pt>
                <c:pt idx="54">
                  <c:v>33.6332312945975</c:v>
                </c:pt>
                <c:pt idx="55">
                  <c:v>33.717202010163597</c:v>
                </c:pt>
                <c:pt idx="56">
                  <c:v>33.800731685598201</c:v>
                </c:pt>
                <c:pt idx="57">
                  <c:v>33.883763244110597</c:v>
                </c:pt>
                <c:pt idx="58">
                  <c:v>33.966222020401098</c:v>
                </c:pt>
                <c:pt idx="59">
                  <c:v>34.048025474997402</c:v>
                </c:pt>
                <c:pt idx="60">
                  <c:v>34.129082014804801</c:v>
                </c:pt>
                <c:pt idx="61">
                  <c:v>34.209286611677697</c:v>
                </c:pt>
                <c:pt idx="62">
                  <c:v>34.288520112861299</c:v>
                </c:pt>
                <c:pt idx="63">
                  <c:v>34.366664235187201</c:v>
                </c:pt>
                <c:pt idx="64">
                  <c:v>34.443619325153101</c:v>
                </c:pt>
                <c:pt idx="65">
                  <c:v>34.519317859310299</c:v>
                </c:pt>
                <c:pt idx="66">
                  <c:v>34.5937087246445</c:v>
                </c:pt>
                <c:pt idx="67">
                  <c:v>34.666732294152702</c:v>
                </c:pt>
                <c:pt idx="68">
                  <c:v>34.738289458400601</c:v>
                </c:pt>
                <c:pt idx="69">
                  <c:v>34.808282614543302</c:v>
                </c:pt>
                <c:pt idx="70">
                  <c:v>34.876594969145501</c:v>
                </c:pt>
                <c:pt idx="71">
                  <c:v>34.9431000742685</c:v>
                </c:pt>
                <c:pt idx="72">
                  <c:v>35.007702687973001</c:v>
                </c:pt>
                <c:pt idx="73">
                  <c:v>35.070305318536199</c:v>
                </c:pt>
                <c:pt idx="74">
                  <c:v>35.130845924761701</c:v>
                </c:pt>
                <c:pt idx="75">
                  <c:v>35.1892982979872</c:v>
                </c:pt>
                <c:pt idx="76">
                  <c:v>35.245661085873301</c:v>
                </c:pt>
                <c:pt idx="77">
                  <c:v>35.299947119115501</c:v>
                </c:pt>
                <c:pt idx="78">
                  <c:v>35.352168654150198</c:v>
                </c:pt>
                <c:pt idx="79">
                  <c:v>35.402313452720001</c:v>
                </c:pt>
                <c:pt idx="80">
                  <c:v>35.450332004178101</c:v>
                </c:pt>
                <c:pt idx="81">
                  <c:v>35.496145792023903</c:v>
                </c:pt>
                <c:pt idx="82">
                  <c:v>35.539670747427202</c:v>
                </c:pt>
                <c:pt idx="83">
                  <c:v>35.580851125894199</c:v>
                </c:pt>
                <c:pt idx="84">
                  <c:v>35.619672497037001</c:v>
                </c:pt>
                <c:pt idx="85">
                  <c:v>35.656130344834899</c:v>
                </c:pt>
                <c:pt idx="86">
                  <c:v>35.690199796384199</c:v>
                </c:pt>
                <c:pt idx="87">
                  <c:v>35.721834153172097</c:v>
                </c:pt>
                <c:pt idx="88">
                  <c:v>35.750971587518997</c:v>
                </c:pt>
                <c:pt idx="89">
                  <c:v>35.777526911323399</c:v>
                </c:pt>
                <c:pt idx="90">
                  <c:v>35.801381177017902</c:v>
                </c:pt>
                <c:pt idx="91">
                  <c:v>35.822371762487002</c:v>
                </c:pt>
                <c:pt idx="92">
                  <c:v>35.840269158922098</c:v>
                </c:pt>
                <c:pt idx="93">
                  <c:v>35.854739964466503</c:v>
                </c:pt>
                <c:pt idx="94">
                  <c:v>35.8654269809808</c:v>
                </c:pt>
                <c:pt idx="95">
                  <c:v>35.872058156566702</c:v>
                </c:pt>
                <c:pt idx="96">
                  <c:v>35.874422312074799</c:v>
                </c:pt>
                <c:pt idx="97">
                  <c:v>35.872328091429601</c:v>
                </c:pt>
                <c:pt idx="98">
                  <c:v>35.865740191040402</c:v>
                </c:pt>
                <c:pt idx="99">
                  <c:v>35.854778004478803</c:v>
                </c:pt>
                <c:pt idx="100">
                  <c:v>35.839587402801598</c:v>
                </c:pt>
                <c:pt idx="101">
                  <c:v>35.820305150463398</c:v>
                </c:pt>
                <c:pt idx="102">
                  <c:v>35.797057950296697</c:v>
                </c:pt>
                <c:pt idx="103">
                  <c:v>35.769980458927201</c:v>
                </c:pt>
                <c:pt idx="104">
                  <c:v>35.7392213745158</c:v>
                </c:pt>
                <c:pt idx="105">
                  <c:v>35.704939429876703</c:v>
                </c:pt>
                <c:pt idx="106">
                  <c:v>35.667300043953396</c:v>
                </c:pt>
                <c:pt idx="107">
                  <c:v>35.626472894588503</c:v>
                </c:pt>
                <c:pt idx="108">
                  <c:v>35.582617581780603</c:v>
                </c:pt>
                <c:pt idx="109">
                  <c:v>35.535859972466099</c:v>
                </c:pt>
                <c:pt idx="110">
                  <c:v>35.486363507730303</c:v>
                </c:pt>
                <c:pt idx="111">
                  <c:v>35.434419113572901</c:v>
                </c:pt>
                <c:pt idx="112">
                  <c:v>35.380484946180097</c:v>
                </c:pt>
                <c:pt idx="113">
                  <c:v>35.325159938018999</c:v>
                </c:pt>
                <c:pt idx="114">
                  <c:v>35.269125006803499</c:v>
                </c:pt>
                <c:pt idx="115">
                  <c:v>35.213021066052299</c:v>
                </c:pt>
                <c:pt idx="116">
                  <c:v>35.157349953511499</c:v>
                </c:pt>
                <c:pt idx="117">
                  <c:v>35.1024094072827</c:v>
                </c:pt>
                <c:pt idx="118">
                  <c:v>35.048392062238101</c:v>
                </c:pt>
                <c:pt idx="119">
                  <c:v>34.995488548792103</c:v>
                </c:pt>
                <c:pt idx="120">
                  <c:v>34.943819121194302</c:v>
                </c:pt>
                <c:pt idx="121">
                  <c:v>34.8934774458858</c:v>
                </c:pt>
                <c:pt idx="122">
                  <c:v>34.844544829006303</c:v>
                </c:pt>
                <c:pt idx="123">
                  <c:v>34.797095998960202</c:v>
                </c:pt>
                <c:pt idx="124">
                  <c:v>34.751244071844503</c:v>
                </c:pt>
                <c:pt idx="125">
                  <c:v>34.707134122353096</c:v>
                </c:pt>
                <c:pt idx="126">
                  <c:v>34.664965493577</c:v>
                </c:pt>
                <c:pt idx="127">
                  <c:v>34.6249318847441</c:v>
                </c:pt>
                <c:pt idx="128">
                  <c:v>34.587159300563101</c:v>
                </c:pt>
                <c:pt idx="129">
                  <c:v>34.5516953009719</c:v>
                </c:pt>
                <c:pt idx="130">
                  <c:v>34.518491157903597</c:v>
                </c:pt>
                <c:pt idx="131">
                  <c:v>34.487416930425297</c:v>
                </c:pt>
                <c:pt idx="132">
                  <c:v>34.458324379526502</c:v>
                </c:pt>
                <c:pt idx="133">
                  <c:v>34.431061659669197</c:v>
                </c:pt>
                <c:pt idx="134">
                  <c:v>34.4055172758666</c:v>
                </c:pt>
                <c:pt idx="135">
                  <c:v>34.3816210768004</c:v>
                </c:pt>
                <c:pt idx="136">
                  <c:v>34.359323141537899</c:v>
                </c:pt>
                <c:pt idx="137">
                  <c:v>34.3385755353587</c:v>
                </c:pt>
                <c:pt idx="138">
                  <c:v>34.319324755567202</c:v>
                </c:pt>
                <c:pt idx="139">
                  <c:v>34.301510756457397</c:v>
                </c:pt>
                <c:pt idx="140">
                  <c:v>34.285070528986097</c:v>
                </c:pt>
                <c:pt idx="141">
                  <c:v>34.2699412988906</c:v>
                </c:pt>
                <c:pt idx="142">
                  <c:v>34.256063798799801</c:v>
                </c:pt>
                <c:pt idx="143">
                  <c:v>34.243384183933699</c:v>
                </c:pt>
                <c:pt idx="144">
                  <c:v>34.231854942286503</c:v>
                </c:pt>
                <c:pt idx="145">
                  <c:v>34.221426534447097</c:v>
                </c:pt>
                <c:pt idx="146">
                  <c:v>34.212039457199801</c:v>
                </c:pt>
                <c:pt idx="147">
                  <c:v>34.203621289207298</c:v>
                </c:pt>
                <c:pt idx="148">
                  <c:v>34.196086084924197</c:v>
                </c:pt>
                <c:pt idx="149">
                  <c:v>34.189354908307799</c:v>
                </c:pt>
                <c:pt idx="150">
                  <c:v>34.183380722518599</c:v>
                </c:pt>
                <c:pt idx="151">
                  <c:v>34.178143086728902</c:v>
                </c:pt>
                <c:pt idx="152">
                  <c:v>34.1736345553268</c:v>
                </c:pt>
                <c:pt idx="153">
                  <c:v>34.169841901555699</c:v>
                </c:pt>
                <c:pt idx="154">
                  <c:v>34.166756603588198</c:v>
                </c:pt>
                <c:pt idx="155">
                  <c:v>34.164382551053997</c:v>
                </c:pt>
                <c:pt idx="156">
                  <c:v>34.162737859428198</c:v>
                </c:pt>
                <c:pt idx="157">
                  <c:v>34.161839507714802</c:v>
                </c:pt>
                <c:pt idx="158">
                  <c:v>34.1616883916871</c:v>
                </c:pt>
                <c:pt idx="159">
                  <c:v>34.162275497874901</c:v>
                </c:pt>
                <c:pt idx="160">
                  <c:v>34.163583792123397</c:v>
                </c:pt>
                <c:pt idx="161">
                  <c:v>34.165581278232501</c:v>
                </c:pt>
                <c:pt idx="162">
                  <c:v>34.168244059025596</c:v>
                </c:pt>
                <c:pt idx="163">
                  <c:v>34.171553992522902</c:v>
                </c:pt>
                <c:pt idx="164">
                  <c:v>34.175513359021203</c:v>
                </c:pt>
                <c:pt idx="165">
                  <c:v>34.180147577228901</c:v>
                </c:pt>
                <c:pt idx="166">
                  <c:v>34.185503399468097</c:v>
                </c:pt>
                <c:pt idx="167">
                  <c:v>34.191667947343397</c:v>
                </c:pt>
                <c:pt idx="168">
                  <c:v>34.198737122093299</c:v>
                </c:pt>
                <c:pt idx="169">
                  <c:v>34.206839056931599</c:v>
                </c:pt>
                <c:pt idx="170">
                  <c:v>34.216134626107703</c:v>
                </c:pt>
                <c:pt idx="171">
                  <c:v>34.2267527122819</c:v>
                </c:pt>
                <c:pt idx="172">
                  <c:v>34.238837312255797</c:v>
                </c:pt>
                <c:pt idx="173">
                  <c:v>34.252499288548201</c:v>
                </c:pt>
                <c:pt idx="174">
                  <c:v>34.258492602425697</c:v>
                </c:pt>
                <c:pt idx="175">
                  <c:v>34.274482240737299</c:v>
                </c:pt>
                <c:pt idx="176">
                  <c:v>34.292154366790299</c:v>
                </c:pt>
                <c:pt idx="177">
                  <c:v>34.311532810688703</c:v>
                </c:pt>
                <c:pt idx="178">
                  <c:v>34.332626455942901</c:v>
                </c:pt>
                <c:pt idx="179">
                  <c:v>34.355513755025498</c:v>
                </c:pt>
                <c:pt idx="180">
                  <c:v>34.380250510865999</c:v>
                </c:pt>
                <c:pt idx="181">
                  <c:v>34.406842119485297</c:v>
                </c:pt>
                <c:pt idx="182">
                  <c:v>34.435377910961499</c:v>
                </c:pt>
                <c:pt idx="183">
                  <c:v>34.465813873832801</c:v>
                </c:pt>
                <c:pt idx="184">
                  <c:v>34.498147835869702</c:v>
                </c:pt>
                <c:pt idx="185">
                  <c:v>34.5323807001324</c:v>
                </c:pt>
                <c:pt idx="186">
                  <c:v>34.568429023319801</c:v>
                </c:pt>
                <c:pt idx="187">
                  <c:v>34.606276735805501</c:v>
                </c:pt>
                <c:pt idx="188">
                  <c:v>34.6458884402998</c:v>
                </c:pt>
                <c:pt idx="189">
                  <c:v>34.687228425830803</c:v>
                </c:pt>
                <c:pt idx="190">
                  <c:v>34.730277019966103</c:v>
                </c:pt>
                <c:pt idx="191">
                  <c:v>34.7750224588858</c:v>
                </c:pt>
                <c:pt idx="192">
                  <c:v>34.8214398385511</c:v>
                </c:pt>
                <c:pt idx="193">
                  <c:v>34.869521994140896</c:v>
                </c:pt>
                <c:pt idx="194">
                  <c:v>34.919248633396101</c:v>
                </c:pt>
                <c:pt idx="195">
                  <c:v>34.970612765876403</c:v>
                </c:pt>
                <c:pt idx="196">
                  <c:v>35.023598574644197</c:v>
                </c:pt>
                <c:pt idx="197">
                  <c:v>35.078158088258697</c:v>
                </c:pt>
                <c:pt idx="198">
                  <c:v>35.134268055563602</c:v>
                </c:pt>
                <c:pt idx="199">
                  <c:v>35.151150250069897</c:v>
                </c:pt>
                <c:pt idx="200">
                  <c:v>35.191834829083597</c:v>
                </c:pt>
                <c:pt idx="201">
                  <c:v>35.2508442926447</c:v>
                </c:pt>
                <c:pt idx="202">
                  <c:v>35.2811607916681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C6B-4474-9606-423673B19760}"/>
            </c:ext>
          </c:extLst>
        </c:ser>
        <c:ser>
          <c:idx val="11"/>
          <c:order val="8"/>
          <c:tx>
            <c:strRef>
              <c:f>Verification!$E$6</c:f>
              <c:strCache>
                <c:ptCount val="1"/>
                <c:pt idx="0">
                  <c:v>2C_OurModel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Verification!$E$8:$E$210</c:f>
              <c:numCache>
                <c:formatCode>0.000</c:formatCode>
                <c:ptCount val="203"/>
                <c:pt idx="0">
                  <c:v>0</c:v>
                </c:pt>
                <c:pt idx="1">
                  <c:v>5.7512851238898932E-2</c:v>
                </c:pt>
                <c:pt idx="2">
                  <c:v>0.11502570247800037</c:v>
                </c:pt>
                <c:pt idx="3">
                  <c:v>0.17253855371710003</c:v>
                </c:pt>
                <c:pt idx="4">
                  <c:v>0.23005140495619969</c:v>
                </c:pt>
                <c:pt idx="5">
                  <c:v>0.28756425619529935</c:v>
                </c:pt>
                <c:pt idx="6">
                  <c:v>0.34507710743450026</c:v>
                </c:pt>
                <c:pt idx="7">
                  <c:v>0.40258995867359992</c:v>
                </c:pt>
                <c:pt idx="8">
                  <c:v>0.46010280991269958</c:v>
                </c:pt>
                <c:pt idx="9">
                  <c:v>0.51761566115179924</c:v>
                </c:pt>
                <c:pt idx="10">
                  <c:v>0.5751285123908989</c:v>
                </c:pt>
                <c:pt idx="11">
                  <c:v>0.63264136363009982</c:v>
                </c:pt>
                <c:pt idx="12">
                  <c:v>0.69015421486919948</c:v>
                </c:pt>
                <c:pt idx="13">
                  <c:v>0.74766706610840039</c:v>
                </c:pt>
                <c:pt idx="14">
                  <c:v>0.80517991734750005</c:v>
                </c:pt>
                <c:pt idx="15">
                  <c:v>0.86269276858659971</c:v>
                </c:pt>
                <c:pt idx="16">
                  <c:v>0.92020561982569937</c:v>
                </c:pt>
                <c:pt idx="17">
                  <c:v>0.97771847106490029</c:v>
                </c:pt>
                <c:pt idx="18">
                  <c:v>1.0352313223039999</c:v>
                </c:pt>
                <c:pt idx="19">
                  <c:v>1.0927441735430996</c:v>
                </c:pt>
                <c:pt idx="20">
                  <c:v>1.1502570247821993</c:v>
                </c:pt>
                <c:pt idx="21">
                  <c:v>1.2077698760214002</c:v>
                </c:pt>
                <c:pt idx="22">
                  <c:v>1.2652827272604998</c:v>
                </c:pt>
                <c:pt idx="23">
                  <c:v>1.3227955784995995</c:v>
                </c:pt>
                <c:pt idx="24">
                  <c:v>1.3803084297386992</c:v>
                </c:pt>
                <c:pt idx="25">
                  <c:v>1.4378212809779001</c:v>
                </c:pt>
                <c:pt idx="26">
                  <c:v>1.4953341322169997</c:v>
                </c:pt>
                <c:pt idx="27">
                  <c:v>1.5528469834561101</c:v>
                </c:pt>
                <c:pt idx="28">
                  <c:v>1.6103598346952293</c:v>
                </c:pt>
                <c:pt idx="29">
                  <c:v>1.6678726859343893</c:v>
                </c:pt>
                <c:pt idx="30">
                  <c:v>1.7253855371734801</c:v>
                </c:pt>
                <c:pt idx="31">
                  <c:v>1.7828983884126188</c:v>
                </c:pt>
                <c:pt idx="32">
                  <c:v>1.84041123965177</c:v>
                </c:pt>
                <c:pt idx="33">
                  <c:v>1.8979240908908892</c:v>
                </c:pt>
                <c:pt idx="34">
                  <c:v>1.9554369421299995</c:v>
                </c:pt>
                <c:pt idx="35">
                  <c:v>2.0129497933691596</c:v>
                </c:pt>
                <c:pt idx="36">
                  <c:v>2.0704626446082504</c:v>
                </c:pt>
                <c:pt idx="37">
                  <c:v>2.1279754958473802</c:v>
                </c:pt>
                <c:pt idx="38">
                  <c:v>2.1854883470865492</c:v>
                </c:pt>
                <c:pt idx="39">
                  <c:v>2.2430011983256399</c:v>
                </c:pt>
                <c:pt idx="40">
                  <c:v>2.3005140495648</c:v>
                </c:pt>
                <c:pt idx="41">
                  <c:v>2.3580269008038695</c:v>
                </c:pt>
                <c:pt idx="42">
                  <c:v>2.41553975204301</c:v>
                </c:pt>
                <c:pt idx="43">
                  <c:v>2.4730526032821487</c:v>
                </c:pt>
                <c:pt idx="44">
                  <c:v>2.5305654545213301</c:v>
                </c:pt>
                <c:pt idx="45">
                  <c:v>2.5880783057603995</c:v>
                </c:pt>
                <c:pt idx="46">
                  <c:v>2.6455911569995401</c:v>
                </c:pt>
                <c:pt idx="47">
                  <c:v>2.7031040082386699</c:v>
                </c:pt>
                <c:pt idx="48">
                  <c:v>2.7606168594778193</c:v>
                </c:pt>
                <c:pt idx="49">
                  <c:v>2.8181297107169403</c:v>
                </c:pt>
                <c:pt idx="50">
                  <c:v>2.8756425619560897</c:v>
                </c:pt>
                <c:pt idx="51">
                  <c:v>2.9331554131952</c:v>
                </c:pt>
                <c:pt idx="52">
                  <c:v>2.9906682644343299</c:v>
                </c:pt>
                <c:pt idx="53">
                  <c:v>3.0481811156734402</c:v>
                </c:pt>
                <c:pt idx="54">
                  <c:v>3.1056939669125896</c:v>
                </c:pt>
                <c:pt idx="55">
                  <c:v>3.1632068181517301</c:v>
                </c:pt>
                <c:pt idx="56">
                  <c:v>3.2207196693908404</c:v>
                </c:pt>
                <c:pt idx="57">
                  <c:v>3.2782325206299703</c:v>
                </c:pt>
                <c:pt idx="58">
                  <c:v>3.335745371869109</c:v>
                </c:pt>
                <c:pt idx="59">
                  <c:v>3.3932582231082495</c:v>
                </c:pt>
                <c:pt idx="60">
                  <c:v>3.4507710743473901</c:v>
                </c:pt>
                <c:pt idx="61">
                  <c:v>3.5082839255864799</c:v>
                </c:pt>
                <c:pt idx="62">
                  <c:v>3.5657967768256293</c:v>
                </c:pt>
                <c:pt idx="63">
                  <c:v>3.6233096280647699</c:v>
                </c:pt>
                <c:pt idx="64">
                  <c:v>3.6808224793038695</c:v>
                </c:pt>
                <c:pt idx="65">
                  <c:v>3.7383353305429994</c:v>
                </c:pt>
                <c:pt idx="66">
                  <c:v>3.7958481817821399</c:v>
                </c:pt>
                <c:pt idx="67">
                  <c:v>3.8533610330212795</c:v>
                </c:pt>
                <c:pt idx="68">
                  <c:v>3.9108738842603898</c:v>
                </c:pt>
                <c:pt idx="69">
                  <c:v>3.9683867354995197</c:v>
                </c:pt>
                <c:pt idx="70">
                  <c:v>4.0258995867386398</c:v>
                </c:pt>
                <c:pt idx="71">
                  <c:v>4.0834124379777696</c:v>
                </c:pt>
                <c:pt idx="72">
                  <c:v>4.1409252892168897</c:v>
                </c:pt>
                <c:pt idx="73">
                  <c:v>4.19843814045604</c:v>
                </c:pt>
                <c:pt idx="74">
                  <c:v>4.2559509916951397</c:v>
                </c:pt>
                <c:pt idx="75">
                  <c:v>4.31346384293429</c:v>
                </c:pt>
                <c:pt idx="76">
                  <c:v>4.3709766941734296</c:v>
                </c:pt>
                <c:pt idx="77">
                  <c:v>4.4284895454125399</c:v>
                </c:pt>
                <c:pt idx="78">
                  <c:v>4.4860023966516698</c:v>
                </c:pt>
                <c:pt idx="79">
                  <c:v>4.5435152478908094</c:v>
                </c:pt>
                <c:pt idx="80">
                  <c:v>4.6010280991299197</c:v>
                </c:pt>
                <c:pt idx="81">
                  <c:v>4.65854095036907</c:v>
                </c:pt>
                <c:pt idx="82">
                  <c:v>4.7160538016081892</c:v>
                </c:pt>
                <c:pt idx="83">
                  <c:v>4.77356665284732</c:v>
                </c:pt>
                <c:pt idx="84">
                  <c:v>4.8310795040864498</c:v>
                </c:pt>
                <c:pt idx="85">
                  <c:v>4.8885923553255699</c:v>
                </c:pt>
                <c:pt idx="86">
                  <c:v>4.9461052065647095</c:v>
                </c:pt>
                <c:pt idx="87">
                  <c:v>5.0036180578038394</c:v>
                </c:pt>
                <c:pt idx="88">
                  <c:v>5.0611309090429497</c:v>
                </c:pt>
                <c:pt idx="89">
                  <c:v>5.1186437602821098</c:v>
                </c:pt>
                <c:pt idx="90">
                  <c:v>5.1761566115212192</c:v>
                </c:pt>
                <c:pt idx="91">
                  <c:v>5.2336694627603393</c:v>
                </c:pt>
                <c:pt idx="92">
                  <c:v>5.2911823139994691</c:v>
                </c:pt>
                <c:pt idx="93">
                  <c:v>5.3486951652385999</c:v>
                </c:pt>
                <c:pt idx="94">
                  <c:v>5.4062080164777297</c:v>
                </c:pt>
                <c:pt idx="95">
                  <c:v>5.4637208677168596</c:v>
                </c:pt>
                <c:pt idx="96">
                  <c:v>5.5212337189560197</c:v>
                </c:pt>
                <c:pt idx="97">
                  <c:v>5.5787465701951096</c:v>
                </c:pt>
                <c:pt idx="98">
                  <c:v>5.6362594214342394</c:v>
                </c:pt>
                <c:pt idx="99">
                  <c:v>5.6937722726733693</c:v>
                </c:pt>
                <c:pt idx="100">
                  <c:v>5.7512851239124894</c:v>
                </c:pt>
                <c:pt idx="101">
                  <c:v>5.8087979751516299</c:v>
                </c:pt>
                <c:pt idx="102">
                  <c:v>5.8663108263907597</c:v>
                </c:pt>
                <c:pt idx="103">
                  <c:v>5.9238236776298798</c:v>
                </c:pt>
                <c:pt idx="104">
                  <c:v>5.9813365288690292</c:v>
                </c:pt>
                <c:pt idx="105">
                  <c:v>6.0388493801081493</c:v>
                </c:pt>
                <c:pt idx="106">
                  <c:v>6.0963622313472898</c:v>
                </c:pt>
                <c:pt idx="107">
                  <c:v>6.1538750825864099</c:v>
                </c:pt>
                <c:pt idx="108">
                  <c:v>6.2113879338255398</c:v>
                </c:pt>
                <c:pt idx="109">
                  <c:v>6.2689007850646696</c:v>
                </c:pt>
                <c:pt idx="110">
                  <c:v>6.3264136363038199</c:v>
                </c:pt>
                <c:pt idx="111">
                  <c:v>6.38392648754294</c:v>
                </c:pt>
                <c:pt idx="112">
                  <c:v>6.4414393387820494</c:v>
                </c:pt>
                <c:pt idx="113">
                  <c:v>6.4989521900211793</c:v>
                </c:pt>
                <c:pt idx="114">
                  <c:v>6.5564650412603198</c:v>
                </c:pt>
                <c:pt idx="115">
                  <c:v>6.6139778924994497</c:v>
                </c:pt>
                <c:pt idx="116">
                  <c:v>6.6714907437385795</c:v>
                </c:pt>
                <c:pt idx="117">
                  <c:v>6.7290035949776996</c:v>
                </c:pt>
                <c:pt idx="118">
                  <c:v>6.7865164462168099</c:v>
                </c:pt>
                <c:pt idx="119">
                  <c:v>6.8440292974559496</c:v>
                </c:pt>
                <c:pt idx="120">
                  <c:v>6.9015421486950892</c:v>
                </c:pt>
                <c:pt idx="121">
                  <c:v>6.9590549999342199</c:v>
                </c:pt>
                <c:pt idx="122">
                  <c:v>7.0165678511733391</c:v>
                </c:pt>
                <c:pt idx="123">
                  <c:v>7.0740807024124699</c:v>
                </c:pt>
                <c:pt idx="124">
                  <c:v>7.1315935536516095</c:v>
                </c:pt>
                <c:pt idx="125">
                  <c:v>7.1891064048907092</c:v>
                </c:pt>
                <c:pt idx="126">
                  <c:v>7.2466192561298293</c:v>
                </c:pt>
                <c:pt idx="127">
                  <c:v>7.3041321073689796</c:v>
                </c:pt>
                <c:pt idx="128">
                  <c:v>7.3616449586081192</c:v>
                </c:pt>
                <c:pt idx="129">
                  <c:v>7.4191578098472499</c:v>
                </c:pt>
                <c:pt idx="130">
                  <c:v>7.4766706610863594</c:v>
                </c:pt>
                <c:pt idx="131">
                  <c:v>7.5341835123254892</c:v>
                </c:pt>
                <c:pt idx="132">
                  <c:v>7.5916963635646191</c:v>
                </c:pt>
                <c:pt idx="133">
                  <c:v>7.6492092148037489</c:v>
                </c:pt>
                <c:pt idx="134">
                  <c:v>7.7067220660428797</c:v>
                </c:pt>
                <c:pt idx="135">
                  <c:v>7.7642349172820193</c:v>
                </c:pt>
                <c:pt idx="136">
                  <c:v>7.8217477685211492</c:v>
                </c:pt>
                <c:pt idx="137">
                  <c:v>7.879260619760279</c:v>
                </c:pt>
                <c:pt idx="138">
                  <c:v>7.9367734709994</c:v>
                </c:pt>
                <c:pt idx="139">
                  <c:v>7.9942863222385299</c:v>
                </c:pt>
                <c:pt idx="140">
                  <c:v>8.0517991734776491</c:v>
                </c:pt>
                <c:pt idx="141">
                  <c:v>8.10931202471677</c:v>
                </c:pt>
                <c:pt idx="142">
                  <c:v>8.1668248759558999</c:v>
                </c:pt>
                <c:pt idx="143">
                  <c:v>8.2243377271950298</c:v>
                </c:pt>
                <c:pt idx="144">
                  <c:v>8.2818505784341703</c:v>
                </c:pt>
                <c:pt idx="145">
                  <c:v>8.3393634296733001</c:v>
                </c:pt>
                <c:pt idx="146">
                  <c:v>8.39687628091243</c:v>
                </c:pt>
                <c:pt idx="147">
                  <c:v>8.4543891321515598</c:v>
                </c:pt>
                <c:pt idx="148">
                  <c:v>8.511901983390679</c:v>
                </c:pt>
                <c:pt idx="149">
                  <c:v>8.5694148346298107</c:v>
                </c:pt>
                <c:pt idx="150">
                  <c:v>8.6269276858689494</c:v>
                </c:pt>
                <c:pt idx="151">
                  <c:v>8.6844405371080793</c:v>
                </c:pt>
                <c:pt idx="152">
                  <c:v>8.7419533883471896</c:v>
                </c:pt>
                <c:pt idx="153">
                  <c:v>8.799466239586339</c:v>
                </c:pt>
                <c:pt idx="154">
                  <c:v>8.8569790908254493</c:v>
                </c:pt>
                <c:pt idx="155">
                  <c:v>8.9144919420645898</c:v>
                </c:pt>
                <c:pt idx="156">
                  <c:v>8.9720047933037197</c:v>
                </c:pt>
                <c:pt idx="157">
                  <c:v>9.02951764454283</c:v>
                </c:pt>
                <c:pt idx="158">
                  <c:v>9.0870304957819794</c:v>
                </c:pt>
                <c:pt idx="159">
                  <c:v>9.1445433470210986</c:v>
                </c:pt>
                <c:pt idx="160">
                  <c:v>9.2020561982602391</c:v>
                </c:pt>
                <c:pt idx="161">
                  <c:v>9.2250613387558893</c:v>
                </c:pt>
                <c:pt idx="162">
                  <c:v>9.2825741899950192</c:v>
                </c:pt>
                <c:pt idx="163">
                  <c:v>9.3400870412341401</c:v>
                </c:pt>
                <c:pt idx="164">
                  <c:v>9.39759989247327</c:v>
                </c:pt>
                <c:pt idx="165">
                  <c:v>9.4551127437123998</c:v>
                </c:pt>
                <c:pt idx="166">
                  <c:v>9.512625594951519</c:v>
                </c:pt>
                <c:pt idx="167">
                  <c:v>9.5701384461906596</c:v>
                </c:pt>
                <c:pt idx="168">
                  <c:v>9.6276512974297788</c:v>
                </c:pt>
                <c:pt idx="169">
                  <c:v>9.6851641486689299</c:v>
                </c:pt>
                <c:pt idx="170">
                  <c:v>9.7426769999080403</c:v>
                </c:pt>
                <c:pt idx="171">
                  <c:v>9.8001898511471701</c:v>
                </c:pt>
                <c:pt idx="172">
                  <c:v>9.8577027023862893</c:v>
                </c:pt>
                <c:pt idx="173">
                  <c:v>9.9152155536254298</c:v>
                </c:pt>
                <c:pt idx="174">
                  <c:v>9.9727284048645597</c:v>
                </c:pt>
                <c:pt idx="175">
                  <c:v>10.0302412561037</c:v>
                </c:pt>
                <c:pt idx="176">
                  <c:v>10.087754107342811</c:v>
                </c:pt>
                <c:pt idx="177">
                  <c:v>10.14526695858196</c:v>
                </c:pt>
                <c:pt idx="178">
                  <c:v>10.20277980982107</c:v>
                </c:pt>
                <c:pt idx="179">
                  <c:v>10.260292661060209</c:v>
                </c:pt>
                <c:pt idx="180">
                  <c:v>10.317805512299339</c:v>
                </c:pt>
                <c:pt idx="181">
                  <c:v>10.37531836353846</c:v>
                </c:pt>
                <c:pt idx="182">
                  <c:v>10.4328312147776</c:v>
                </c:pt>
                <c:pt idx="183">
                  <c:v>10.49034406601672</c:v>
                </c:pt>
                <c:pt idx="184">
                  <c:v>10.547856917255846</c:v>
                </c:pt>
                <c:pt idx="185">
                  <c:v>10.605369768494974</c:v>
                </c:pt>
                <c:pt idx="186">
                  <c:v>10.662882619734086</c:v>
                </c:pt>
                <c:pt idx="187">
                  <c:v>10.720395470973227</c:v>
                </c:pt>
                <c:pt idx="188">
                  <c:v>10.777908322212358</c:v>
                </c:pt>
                <c:pt idx="189">
                  <c:v>10.835421173451486</c:v>
                </c:pt>
                <c:pt idx="190">
                  <c:v>10.892934024690605</c:v>
                </c:pt>
                <c:pt idx="191">
                  <c:v>10.95044687592975</c:v>
                </c:pt>
                <c:pt idx="192">
                  <c:v>11.007959727168874</c:v>
                </c:pt>
                <c:pt idx="193">
                  <c:v>11.065472578407997</c:v>
                </c:pt>
                <c:pt idx="194">
                  <c:v>11.122985429647132</c:v>
                </c:pt>
                <c:pt idx="195">
                  <c:v>11.180498280886273</c:v>
                </c:pt>
                <c:pt idx="196">
                  <c:v>11.238011132125399</c:v>
                </c:pt>
                <c:pt idx="197">
                  <c:v>11.295523983364516</c:v>
                </c:pt>
                <c:pt idx="198">
                  <c:v>11.353036834603637</c:v>
                </c:pt>
                <c:pt idx="199">
                  <c:v>11.380109978522139</c:v>
                </c:pt>
                <c:pt idx="200">
                  <c:v>11.410549685842781</c:v>
                </c:pt>
                <c:pt idx="201">
                  <c:v>11.46806253708189</c:v>
                </c:pt>
                <c:pt idx="202">
                  <c:v>11.504013130200104</c:v>
                </c:pt>
              </c:numCache>
            </c:numRef>
          </c:xVal>
          <c:yVal>
            <c:numRef>
              <c:f>Verification!$F$8:$F$210</c:f>
              <c:numCache>
                <c:formatCode>0.000</c:formatCode>
                <c:ptCount val="203"/>
                <c:pt idx="0">
                  <c:v>27.001109334703798</c:v>
                </c:pt>
                <c:pt idx="1">
                  <c:v>27.233445181215799</c:v>
                </c:pt>
                <c:pt idx="2">
                  <c:v>27.495358614191499</c:v>
                </c:pt>
                <c:pt idx="3">
                  <c:v>27.7815337234317</c:v>
                </c:pt>
                <c:pt idx="4">
                  <c:v>28.084078685900302</c:v>
                </c:pt>
                <c:pt idx="5">
                  <c:v>28.3967501428139</c:v>
                </c:pt>
                <c:pt idx="6">
                  <c:v>28.715316687842002</c:v>
                </c:pt>
                <c:pt idx="7">
                  <c:v>29.0368548950647</c:v>
                </c:pt>
                <c:pt idx="8">
                  <c:v>29.359507745045502</c:v>
                </c:pt>
                <c:pt idx="9">
                  <c:v>29.681939774965802</c:v>
                </c:pt>
                <c:pt idx="10">
                  <c:v>30.003112361463401</c:v>
                </c:pt>
                <c:pt idx="11">
                  <c:v>30.322222846608302</c:v>
                </c:pt>
                <c:pt idx="12">
                  <c:v>30.638679776452701</c:v>
                </c:pt>
                <c:pt idx="13">
                  <c:v>30.952019050905999</c:v>
                </c:pt>
                <c:pt idx="14">
                  <c:v>31.2618975367415</c:v>
                </c:pt>
                <c:pt idx="15">
                  <c:v>31.568061829734201</c:v>
                </c:pt>
                <c:pt idx="16">
                  <c:v>31.870323996063998</c:v>
                </c:pt>
                <c:pt idx="17">
                  <c:v>32.168543246603903</c:v>
                </c:pt>
                <c:pt idx="18">
                  <c:v>32.462632836788998</c:v>
                </c:pt>
                <c:pt idx="19">
                  <c:v>32.752548840215503</c:v>
                </c:pt>
                <c:pt idx="20">
                  <c:v>33.038278623544997</c:v>
                </c:pt>
                <c:pt idx="21">
                  <c:v>33.319831625498701</c:v>
                </c:pt>
                <c:pt idx="22">
                  <c:v>33.597230732925503</c:v>
                </c:pt>
                <c:pt idx="23">
                  <c:v>33.870513074069699</c:v>
                </c:pt>
                <c:pt idx="24">
                  <c:v>34.139734605272302</c:v>
                </c:pt>
                <c:pt idx="25">
                  <c:v>34.404971707456397</c:v>
                </c:pt>
                <c:pt idx="26">
                  <c:v>34.666321337465902</c:v>
                </c:pt>
                <c:pt idx="27">
                  <c:v>34.923897465246903</c:v>
                </c:pt>
                <c:pt idx="28">
                  <c:v>35.1778247174407</c:v>
                </c:pt>
                <c:pt idx="29">
                  <c:v>35.428227135953499</c:v>
                </c:pt>
                <c:pt idx="30">
                  <c:v>35.675233515467802</c:v>
                </c:pt>
                <c:pt idx="31">
                  <c:v>35.918979891228602</c:v>
                </c:pt>
                <c:pt idx="32">
                  <c:v>36.159607683070703</c:v>
                </c:pt>
                <c:pt idx="33">
                  <c:v>36.397256881903701</c:v>
                </c:pt>
                <c:pt idx="34">
                  <c:v>36.632057283309301</c:v>
                </c:pt>
                <c:pt idx="35">
                  <c:v>36.864121727346301</c:v>
                </c:pt>
                <c:pt idx="36">
                  <c:v>37.093546717504097</c:v>
                </c:pt>
                <c:pt idx="37">
                  <c:v>37.320416864968699</c:v>
                </c:pt>
                <c:pt idx="38">
                  <c:v>37.544807801589599</c:v>
                </c:pt>
                <c:pt idx="39">
                  <c:v>37.766785645516599</c:v>
                </c:pt>
                <c:pt idx="40">
                  <c:v>37.986407731272799</c:v>
                </c:pt>
                <c:pt idx="41">
                  <c:v>38.203722332495602</c:v>
                </c:pt>
                <c:pt idx="42">
                  <c:v>38.418766853889998</c:v>
                </c:pt>
                <c:pt idx="43">
                  <c:v>38.631567123213301</c:v>
                </c:pt>
                <c:pt idx="44">
                  <c:v>38.842137849126402</c:v>
                </c:pt>
                <c:pt idx="45">
                  <c:v>39.050484043371902</c:v>
                </c:pt>
                <c:pt idx="46">
                  <c:v>39.256606440850199</c:v>
                </c:pt>
                <c:pt idx="47">
                  <c:v>39.460511325952403</c:v>
                </c:pt>
                <c:pt idx="48">
                  <c:v>39.662213909131196</c:v>
                </c:pt>
                <c:pt idx="49">
                  <c:v>39.861729170109598</c:v>
                </c:pt>
                <c:pt idx="50">
                  <c:v>40.059069982091998</c:v>
                </c:pt>
                <c:pt idx="51">
                  <c:v>40.254246825781699</c:v>
                </c:pt>
                <c:pt idx="52">
                  <c:v>40.447267731234597</c:v>
                </c:pt>
                <c:pt idx="53">
                  <c:v>40.638140310886001</c:v>
                </c:pt>
                <c:pt idx="54">
                  <c:v>40.826870120355601</c:v>
                </c:pt>
                <c:pt idx="55">
                  <c:v>41.013452122566598</c:v>
                </c:pt>
                <c:pt idx="56">
                  <c:v>41.197869426371803</c:v>
                </c:pt>
                <c:pt idx="57">
                  <c:v>41.380098559649802</c:v>
                </c:pt>
                <c:pt idx="58">
                  <c:v>41.560106354518197</c:v>
                </c:pt>
                <c:pt idx="59">
                  <c:v>41.737845633920401</c:v>
                </c:pt>
                <c:pt idx="60">
                  <c:v>41.913254967422503</c:v>
                </c:pt>
                <c:pt idx="61">
                  <c:v>42.086262501305697</c:v>
                </c:pt>
                <c:pt idx="62">
                  <c:v>42.2567958004175</c:v>
                </c:pt>
                <c:pt idx="63">
                  <c:v>42.424794785317403</c:v>
                </c:pt>
                <c:pt idx="64">
                  <c:v>42.590211459942701</c:v>
                </c:pt>
                <c:pt idx="65">
                  <c:v>42.753002670687401</c:v>
                </c:pt>
                <c:pt idx="66">
                  <c:v>42.913120265679503</c:v>
                </c:pt>
                <c:pt idx="67">
                  <c:v>43.070506255674999</c:v>
                </c:pt>
                <c:pt idx="68">
                  <c:v>43.225089082543903</c:v>
                </c:pt>
                <c:pt idx="69">
                  <c:v>43.376787305580002</c:v>
                </c:pt>
                <c:pt idx="70">
                  <c:v>43.5255114555437</c:v>
                </c:pt>
                <c:pt idx="71">
                  <c:v>43.671171740373701</c:v>
                </c:pt>
                <c:pt idx="72">
                  <c:v>43.813695477971798</c:v>
                </c:pt>
                <c:pt idx="73">
                  <c:v>43.953026234456502</c:v>
                </c:pt>
                <c:pt idx="74">
                  <c:v>44.0891170565396</c:v>
                </c:pt>
                <c:pt idx="75">
                  <c:v>44.2219299471016</c:v>
                </c:pt>
                <c:pt idx="76">
                  <c:v>44.351437964038801</c:v>
                </c:pt>
                <c:pt idx="77">
                  <c:v>44.477612099545297</c:v>
                </c:pt>
                <c:pt idx="78">
                  <c:v>44.600402756791397</c:v>
                </c:pt>
                <c:pt idx="79">
                  <c:v>44.719734933120598</c:v>
                </c:pt>
                <c:pt idx="80">
                  <c:v>44.835515842013898</c:v>
                </c:pt>
                <c:pt idx="81">
                  <c:v>44.947647236281199</c:v>
                </c:pt>
                <c:pt idx="82">
                  <c:v>45.056044432899597</c:v>
                </c:pt>
                <c:pt idx="83">
                  <c:v>45.160657267241497</c:v>
                </c:pt>
                <c:pt idx="84">
                  <c:v>45.261451640031197</c:v>
                </c:pt>
                <c:pt idx="85">
                  <c:v>45.358388770098799</c:v>
                </c:pt>
                <c:pt idx="86">
                  <c:v>45.451415324044397</c:v>
                </c:pt>
                <c:pt idx="87">
                  <c:v>45.540461443525501</c:v>
                </c:pt>
                <c:pt idx="88">
                  <c:v>45.625439430498602</c:v>
                </c:pt>
                <c:pt idx="89">
                  <c:v>45.706237191917303</c:v>
                </c:pt>
                <c:pt idx="90">
                  <c:v>45.782707538146497</c:v>
                </c:pt>
                <c:pt idx="91">
                  <c:v>45.854649497015799</c:v>
                </c:pt>
                <c:pt idx="92">
                  <c:v>45.921778646386599</c:v>
                </c:pt>
                <c:pt idx="93">
                  <c:v>45.983787473059401</c:v>
                </c:pt>
                <c:pt idx="94">
                  <c:v>46.0404374580609</c:v>
                </c:pt>
                <c:pt idx="95">
                  <c:v>46.0915766230044</c:v>
                </c:pt>
                <c:pt idx="96">
                  <c:v>46.137079488104597</c:v>
                </c:pt>
                <c:pt idx="97">
                  <c:v>46.176924016274803</c:v>
                </c:pt>
                <c:pt idx="98">
                  <c:v>46.211227714325197</c:v>
                </c:pt>
                <c:pt idx="99">
                  <c:v>46.240158269897599</c:v>
                </c:pt>
                <c:pt idx="100">
                  <c:v>46.263891211054499</c:v>
                </c:pt>
                <c:pt idx="101">
                  <c:v>46.282595420910098</c:v>
                </c:pt>
                <c:pt idx="102">
                  <c:v>46.296432759960503</c:v>
                </c:pt>
                <c:pt idx="103">
                  <c:v>46.305559560825301</c:v>
                </c:pt>
                <c:pt idx="104">
                  <c:v>46.310132138496201</c:v>
                </c:pt>
                <c:pt idx="105">
                  <c:v>46.310310844250601</c:v>
                </c:pt>
                <c:pt idx="106">
                  <c:v>46.306258599855298</c:v>
                </c:pt>
                <c:pt idx="107">
                  <c:v>46.2981192423238</c:v>
                </c:pt>
                <c:pt idx="108">
                  <c:v>46.286011868955597</c:v>
                </c:pt>
                <c:pt idx="109">
                  <c:v>46.270101736106803</c:v>
                </c:pt>
                <c:pt idx="110">
                  <c:v>46.250704297214199</c:v>
                </c:pt>
                <c:pt idx="111">
                  <c:v>46.228309601615599</c:v>
                </c:pt>
                <c:pt idx="112">
                  <c:v>46.203485633631203</c:v>
                </c:pt>
                <c:pt idx="113">
                  <c:v>46.176846158326597</c:v>
                </c:pt>
                <c:pt idx="114">
                  <c:v>46.148987923984201</c:v>
                </c:pt>
                <c:pt idx="115">
                  <c:v>46.120369019421503</c:v>
                </c:pt>
                <c:pt idx="116">
                  <c:v>46.091332328730502</c:v>
                </c:pt>
                <c:pt idx="117">
                  <c:v>46.062141313902004</c:v>
                </c:pt>
                <c:pt idx="118">
                  <c:v>46.033039129942601</c:v>
                </c:pt>
                <c:pt idx="119">
                  <c:v>46.004251113102598</c:v>
                </c:pt>
                <c:pt idx="120">
                  <c:v>45.975950018830702</c:v>
                </c:pt>
                <c:pt idx="121">
                  <c:v>45.9482617964008</c:v>
                </c:pt>
                <c:pt idx="122">
                  <c:v>45.921289331061097</c:v>
                </c:pt>
                <c:pt idx="123">
                  <c:v>45.895142090155097</c:v>
                </c:pt>
                <c:pt idx="124">
                  <c:v>45.869964508840802</c:v>
                </c:pt>
                <c:pt idx="125">
                  <c:v>45.845931847867</c:v>
                </c:pt>
                <c:pt idx="126">
                  <c:v>45.823190666481104</c:v>
                </c:pt>
                <c:pt idx="127">
                  <c:v>45.801815229307103</c:v>
                </c:pt>
                <c:pt idx="128">
                  <c:v>45.781804114297003</c:v>
                </c:pt>
                <c:pt idx="129">
                  <c:v>45.763099022807097</c:v>
                </c:pt>
                <c:pt idx="130">
                  <c:v>45.745607404565703</c:v>
                </c:pt>
                <c:pt idx="131">
                  <c:v>45.729241553107897</c:v>
                </c:pt>
                <c:pt idx="132">
                  <c:v>45.713941557254202</c:v>
                </c:pt>
                <c:pt idx="133">
                  <c:v>45.6996878480943</c:v>
                </c:pt>
                <c:pt idx="134">
                  <c:v>45.686480853986097</c:v>
                </c:pt>
                <c:pt idx="135">
                  <c:v>45.6743258792715</c:v>
                </c:pt>
                <c:pt idx="136">
                  <c:v>45.663228531327299</c:v>
                </c:pt>
                <c:pt idx="137">
                  <c:v>45.653190016980197</c:v>
                </c:pt>
                <c:pt idx="138">
                  <c:v>45.644206757389497</c:v>
                </c:pt>
                <c:pt idx="139">
                  <c:v>45.636269559247502</c:v>
                </c:pt>
                <c:pt idx="140">
                  <c:v>45.629362605755198</c:v>
                </c:pt>
                <c:pt idx="141">
                  <c:v>45.623462137802697</c:v>
                </c:pt>
                <c:pt idx="142">
                  <c:v>45.618533600258701</c:v>
                </c:pt>
                <c:pt idx="143">
                  <c:v>45.6145275614968</c:v>
                </c:pt>
                <c:pt idx="144">
                  <c:v>45.611377463237197</c:v>
                </c:pt>
                <c:pt idx="145">
                  <c:v>45.609002995996697</c:v>
                </c:pt>
                <c:pt idx="146">
                  <c:v>45.607317133002702</c:v>
                </c:pt>
                <c:pt idx="147">
                  <c:v>45.606233588710303</c:v>
                </c:pt>
                <c:pt idx="148">
                  <c:v>45.605673544649797</c:v>
                </c:pt>
                <c:pt idx="149">
                  <c:v>45.6055685378942</c:v>
                </c:pt>
                <c:pt idx="150">
                  <c:v>45.605866454351897</c:v>
                </c:pt>
                <c:pt idx="151">
                  <c:v>45.606534050467701</c:v>
                </c:pt>
                <c:pt idx="152">
                  <c:v>45.607551943642299</c:v>
                </c:pt>
                <c:pt idx="153">
                  <c:v>45.608917831792503</c:v>
                </c:pt>
                <c:pt idx="154">
                  <c:v>45.610659989504903</c:v>
                </c:pt>
                <c:pt idx="155">
                  <c:v>45.6128307635542</c:v>
                </c:pt>
                <c:pt idx="156">
                  <c:v>45.615493863730102</c:v>
                </c:pt>
                <c:pt idx="157">
                  <c:v>45.618697474126698</c:v>
                </c:pt>
                <c:pt idx="158">
                  <c:v>45.622479347134202</c:v>
                </c:pt>
                <c:pt idx="159">
                  <c:v>45.626870078767801</c:v>
                </c:pt>
                <c:pt idx="160">
                  <c:v>45.631907992169403</c:v>
                </c:pt>
                <c:pt idx="161">
                  <c:v>45.634137010084402</c:v>
                </c:pt>
                <c:pt idx="162">
                  <c:v>45.640155457927897</c:v>
                </c:pt>
                <c:pt idx="163">
                  <c:v>45.646979231524298</c:v>
                </c:pt>
                <c:pt idx="164">
                  <c:v>45.654750368977297</c:v>
                </c:pt>
                <c:pt idx="165">
                  <c:v>45.663522333175202</c:v>
                </c:pt>
                <c:pt idx="166">
                  <c:v>45.6734435711248</c:v>
                </c:pt>
                <c:pt idx="167">
                  <c:v>45.684631130317896</c:v>
                </c:pt>
                <c:pt idx="168">
                  <c:v>45.697155822768899</c:v>
                </c:pt>
                <c:pt idx="169">
                  <c:v>45.711342638532599</c:v>
                </c:pt>
                <c:pt idx="170">
                  <c:v>45.727081867541102</c:v>
                </c:pt>
                <c:pt idx="171">
                  <c:v>45.744746471186602</c:v>
                </c:pt>
                <c:pt idx="172">
                  <c:v>45.764182210504003</c:v>
                </c:pt>
                <c:pt idx="173">
                  <c:v>45.785675037931497</c:v>
                </c:pt>
                <c:pt idx="174">
                  <c:v>45.809144216533703</c:v>
                </c:pt>
                <c:pt idx="175">
                  <c:v>45.837144473152797</c:v>
                </c:pt>
                <c:pt idx="176">
                  <c:v>45.8663668816586</c:v>
                </c:pt>
                <c:pt idx="177">
                  <c:v>45.898628032512697</c:v>
                </c:pt>
                <c:pt idx="178">
                  <c:v>45.931967941916298</c:v>
                </c:pt>
                <c:pt idx="179">
                  <c:v>45.969370986292397</c:v>
                </c:pt>
                <c:pt idx="180">
                  <c:v>46.007606241867997</c:v>
                </c:pt>
                <c:pt idx="181">
                  <c:v>46.049129242640703</c:v>
                </c:pt>
                <c:pt idx="182">
                  <c:v>46.092525598901197</c:v>
                </c:pt>
                <c:pt idx="183">
                  <c:v>46.137811229994703</c:v>
                </c:pt>
                <c:pt idx="184">
                  <c:v>46.186172197426799</c:v>
                </c:pt>
                <c:pt idx="185">
                  <c:v>46.236676181677403</c:v>
                </c:pt>
                <c:pt idx="186">
                  <c:v>46.288667805238298</c:v>
                </c:pt>
                <c:pt idx="187">
                  <c:v>46.3429518381744</c:v>
                </c:pt>
                <c:pt idx="188">
                  <c:v>46.399055862607497</c:v>
                </c:pt>
                <c:pt idx="189">
                  <c:v>46.457148012206503</c:v>
                </c:pt>
                <c:pt idx="190">
                  <c:v>46.517716375221298</c:v>
                </c:pt>
                <c:pt idx="191">
                  <c:v>46.580473160956302</c:v>
                </c:pt>
                <c:pt idx="192">
                  <c:v>46.645530669539497</c:v>
                </c:pt>
                <c:pt idx="193">
                  <c:v>46.712915783521503</c:v>
                </c:pt>
                <c:pt idx="194">
                  <c:v>46.782794899746698</c:v>
                </c:pt>
                <c:pt idx="195">
                  <c:v>46.856844809230402</c:v>
                </c:pt>
                <c:pt idx="196">
                  <c:v>46.932701296543797</c:v>
                </c:pt>
                <c:pt idx="197">
                  <c:v>47.0101579785007</c:v>
                </c:pt>
                <c:pt idx="198">
                  <c:v>47.090676259288301</c:v>
                </c:pt>
                <c:pt idx="199">
                  <c:v>47.128578813900297</c:v>
                </c:pt>
                <c:pt idx="200">
                  <c:v>47.172002075948299</c:v>
                </c:pt>
                <c:pt idx="201">
                  <c:v>47.255189746850398</c:v>
                </c:pt>
                <c:pt idx="202">
                  <c:v>47.307949047157301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C6B-4474-9606-423673B19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101944"/>
        <c:axId val="434103256"/>
      </c:scatterChart>
      <c:valAx>
        <c:axId val="434101944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 b="1"/>
                  <a:t>Charge Capacity (Ah)</a:t>
                </a:r>
              </a:p>
            </c:rich>
          </c:tx>
          <c:layout>
            <c:manualLayout>
              <c:xMode val="edge"/>
              <c:yMode val="edge"/>
              <c:x val="0.44619540453408585"/>
              <c:y val="0.93795179829105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3256"/>
        <c:crosses val="autoZero"/>
        <c:crossBetween val="midCat"/>
        <c:majorUnit val="2"/>
        <c:minorUnit val="1"/>
      </c:valAx>
      <c:valAx>
        <c:axId val="434103256"/>
        <c:scaling>
          <c:orientation val="minMax"/>
          <c:max val="60"/>
          <c:min val="2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 b="1"/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3791207457047035E-2"/>
              <c:y val="0.374025888026437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1944"/>
        <c:crosses val="autoZero"/>
        <c:crossBetween val="midCat"/>
        <c:majorUnit val="5"/>
        <c:minorUnit val="2.5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486924186831321"/>
          <c:y val="7.4158460166921028E-2"/>
          <c:w val="0.32409669973939997"/>
          <c:h val="0.2019863320332810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1</xdr:row>
      <xdr:rowOff>90486</xdr:rowOff>
    </xdr:from>
    <xdr:to>
      <xdr:col>20</xdr:col>
      <xdr:colOff>133350</xdr:colOff>
      <xdr:row>26</xdr:row>
      <xdr:rowOff>66674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3B4EE63-8779-401F-9309-D48D3FE50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268941</xdr:colOff>
      <xdr:row>2</xdr:row>
      <xdr:rowOff>174811</xdr:rowOff>
    </xdr:from>
    <xdr:to>
      <xdr:col>46</xdr:col>
      <xdr:colOff>201706</xdr:colOff>
      <xdr:row>34</xdr:row>
      <xdr:rowOff>67235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FBE4EE4-18A2-44B5-8478-6A6A6341F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285748</xdr:colOff>
      <xdr:row>0</xdr:row>
      <xdr:rowOff>62754</xdr:rowOff>
    </xdr:from>
    <xdr:to>
      <xdr:col>25</xdr:col>
      <xdr:colOff>313764</xdr:colOff>
      <xdr:row>30</xdr:row>
      <xdr:rowOff>44824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DC77D87-3424-49C8-A621-D3B2A2E9B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257736</xdr:colOff>
      <xdr:row>30</xdr:row>
      <xdr:rowOff>168088</xdr:rowOff>
    </xdr:from>
    <xdr:to>
      <xdr:col>25</xdr:col>
      <xdr:colOff>288067</xdr:colOff>
      <xdr:row>60</xdr:row>
      <xdr:rowOff>100853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83F1A7DD-5EEA-4F99-82DE-D5B63E4E42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0912" y="5894294"/>
          <a:ext cx="7291743" cy="56477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0</xdr:row>
      <xdr:rowOff>95249</xdr:rowOff>
    </xdr:from>
    <xdr:to>
      <xdr:col>16</xdr:col>
      <xdr:colOff>257175</xdr:colOff>
      <xdr:row>33</xdr:row>
      <xdr:rowOff>9525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31D8959-CE31-446D-8C08-E09A36BA3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6"/>
  <sheetViews>
    <sheetView tabSelected="1" workbookViewId="0">
      <selection activeCell="F208" sqref="F208"/>
    </sheetView>
  </sheetViews>
  <sheetFormatPr defaultRowHeight="15" x14ac:dyDescent="0.25"/>
  <cols>
    <col min="1" max="1" width="10.7109375" customWidth="1"/>
    <col min="2" max="2" width="12.5703125" bestFit="1" customWidth="1"/>
    <col min="3" max="3" width="10.85546875" bestFit="1" customWidth="1"/>
    <col min="4" max="4" width="12.5703125" bestFit="1" customWidth="1"/>
    <col min="5" max="5" width="10.85546875" bestFit="1" customWidth="1"/>
    <col min="6" max="6" width="12.5703125" bestFit="1" customWidth="1"/>
    <col min="8" max="8" width="16.85546875" bestFit="1" customWidth="1"/>
    <col min="9" max="9" width="11.140625" bestFit="1" customWidth="1"/>
  </cols>
  <sheetData>
    <row r="1" spans="1:10" ht="15.75" x14ac:dyDescent="0.25">
      <c r="A1" s="1" t="s">
        <v>44</v>
      </c>
    </row>
    <row r="5" spans="1:10" ht="15.75" thickBot="1" x14ac:dyDescent="0.3"/>
    <row r="6" spans="1:10" ht="16.5" thickTop="1" thickBot="1" x14ac:dyDescent="0.3">
      <c r="A6" s="40" t="s">
        <v>38</v>
      </c>
      <c r="B6" s="41"/>
      <c r="C6" s="40" t="s">
        <v>39</v>
      </c>
      <c r="D6" s="41"/>
      <c r="E6" s="40" t="s">
        <v>40</v>
      </c>
      <c r="F6" s="41"/>
      <c r="I6" s="11"/>
    </row>
    <row r="7" spans="1:10" ht="16.5" thickTop="1" thickBot="1" x14ac:dyDescent="0.3">
      <c r="A7" s="37" t="s">
        <v>54</v>
      </c>
      <c r="B7" s="6" t="s">
        <v>3</v>
      </c>
      <c r="C7" s="37" t="s">
        <v>54</v>
      </c>
      <c r="D7" s="6" t="s">
        <v>3</v>
      </c>
      <c r="E7" s="37" t="s">
        <v>54</v>
      </c>
      <c r="F7" s="5" t="s">
        <v>3</v>
      </c>
      <c r="H7" s="12" t="s">
        <v>47</v>
      </c>
      <c r="I7" s="9" t="s">
        <v>48</v>
      </c>
      <c r="J7" s="10"/>
    </row>
    <row r="8" spans="1:10" ht="15.75" thickTop="1" x14ac:dyDescent="0.25">
      <c r="A8" s="36">
        <v>0</v>
      </c>
      <c r="B8" s="4">
        <v>27.000969820614301</v>
      </c>
      <c r="C8" s="36">
        <v>0</v>
      </c>
      <c r="D8" s="4">
        <v>27.001052260791901</v>
      </c>
      <c r="E8" s="36">
        <v>0</v>
      </c>
      <c r="F8" s="4">
        <v>27.001109334703798</v>
      </c>
      <c r="H8" s="30" t="s">
        <v>41</v>
      </c>
      <c r="I8" s="31" t="s">
        <v>42</v>
      </c>
    </row>
    <row r="9" spans="1:10" x14ac:dyDescent="0.25">
      <c r="A9" s="32">
        <v>5.7512851238799456E-2</v>
      </c>
      <c r="B9" s="2">
        <v>26.927668471882299</v>
      </c>
      <c r="C9" s="32">
        <v>5.7512851238898932E-2</v>
      </c>
      <c r="D9" s="2">
        <v>27.1200356304462</v>
      </c>
      <c r="E9" s="32">
        <v>5.7512851238898932E-2</v>
      </c>
      <c r="F9" s="2">
        <v>27.233445181215799</v>
      </c>
      <c r="H9" s="29" t="s">
        <v>43</v>
      </c>
      <c r="I9" s="34" t="s">
        <v>55</v>
      </c>
      <c r="J9" s="10"/>
    </row>
    <row r="10" spans="1:10" ht="15.75" thickBot="1" x14ac:dyDescent="0.3">
      <c r="A10" s="32">
        <v>0.11502570247789912</v>
      </c>
      <c r="B10" s="2">
        <v>26.874881114185701</v>
      </c>
      <c r="C10" s="32">
        <v>0.11502570247800037</v>
      </c>
      <c r="D10" s="2">
        <v>27.252987436131701</v>
      </c>
      <c r="E10" s="32">
        <v>0.11502570247800037</v>
      </c>
      <c r="F10" s="2">
        <v>27.495358614191499</v>
      </c>
      <c r="H10" s="38" t="s">
        <v>52</v>
      </c>
      <c r="I10" s="39" t="s">
        <v>53</v>
      </c>
      <c r="J10" s="35"/>
    </row>
    <row r="11" spans="1:10" ht="15.75" thickTop="1" x14ac:dyDescent="0.25">
      <c r="A11" s="32">
        <v>0.17253855371710003</v>
      </c>
      <c r="B11" s="2">
        <v>26.834820273412198</v>
      </c>
      <c r="C11" s="32">
        <v>0.17253855371710003</v>
      </c>
      <c r="D11" s="2">
        <v>27.4034974598536</v>
      </c>
      <c r="E11" s="32">
        <v>0.17253855371710003</v>
      </c>
      <c r="F11" s="2">
        <v>27.7815337234317</v>
      </c>
      <c r="H11" s="33"/>
      <c r="I11" s="33"/>
    </row>
    <row r="12" spans="1:10" x14ac:dyDescent="0.25">
      <c r="A12" s="32">
        <v>0.23005140495619969</v>
      </c>
      <c r="B12" s="2">
        <v>26.804555824052301</v>
      </c>
      <c r="C12" s="32">
        <v>0.23005140495619969</v>
      </c>
      <c r="D12" s="2">
        <v>27.5668747191135</v>
      </c>
      <c r="E12" s="32">
        <v>0.23005140495619969</v>
      </c>
      <c r="F12" s="2">
        <v>28.084078685900302</v>
      </c>
    </row>
    <row r="13" spans="1:10" x14ac:dyDescent="0.25">
      <c r="A13" s="32">
        <v>0.28756425619529935</v>
      </c>
      <c r="B13" s="2">
        <v>26.7859182119373</v>
      </c>
      <c r="C13" s="32">
        <v>0.28756425619529935</v>
      </c>
      <c r="D13" s="2">
        <v>27.7394507587844</v>
      </c>
      <c r="E13" s="32">
        <v>0.28756425619529935</v>
      </c>
      <c r="F13" s="2">
        <v>28.3967501428139</v>
      </c>
      <c r="H13" s="8"/>
    </row>
    <row r="14" spans="1:10" x14ac:dyDescent="0.25">
      <c r="A14" s="32">
        <v>0.34507710743450026</v>
      </c>
      <c r="B14" s="2">
        <v>26.778650350362099</v>
      </c>
      <c r="C14" s="32">
        <v>0.34507710743439901</v>
      </c>
      <c r="D14" s="2">
        <v>27.9179802730944</v>
      </c>
      <c r="E14" s="32">
        <v>0.34507710743450026</v>
      </c>
      <c r="F14" s="2">
        <v>28.715316687842002</v>
      </c>
      <c r="H14" s="8"/>
    </row>
    <row r="15" spans="1:10" x14ac:dyDescent="0.25">
      <c r="A15" s="32">
        <v>0.40258995867359992</v>
      </c>
      <c r="B15" s="2">
        <v>26.780602408819998</v>
      </c>
      <c r="C15" s="32">
        <v>0.40258995867359992</v>
      </c>
      <c r="D15" s="2">
        <v>28.0995408043336</v>
      </c>
      <c r="E15" s="32">
        <v>0.40258995867359992</v>
      </c>
      <c r="F15" s="2">
        <v>29.0368548950647</v>
      </c>
      <c r="H15" s="8"/>
    </row>
    <row r="16" spans="1:10" x14ac:dyDescent="0.25">
      <c r="A16" s="32">
        <v>0.46010280991269958</v>
      </c>
      <c r="B16" s="2">
        <v>26.790205754489001</v>
      </c>
      <c r="C16" s="32">
        <v>0.46010280991269958</v>
      </c>
      <c r="D16" s="2">
        <v>28.281931972484301</v>
      </c>
      <c r="E16" s="32">
        <v>0.46010280991269958</v>
      </c>
      <c r="F16" s="2">
        <v>29.359507745045502</v>
      </c>
      <c r="H16" s="8"/>
    </row>
    <row r="17" spans="1:8" x14ac:dyDescent="0.25">
      <c r="A17" s="32">
        <v>0.51761566115179924</v>
      </c>
      <c r="B17" s="2">
        <v>26.805999228652201</v>
      </c>
      <c r="C17" s="32">
        <v>0.51761566115179924</v>
      </c>
      <c r="D17" s="2">
        <v>28.463529144364401</v>
      </c>
      <c r="E17" s="32">
        <v>0.51761566115179924</v>
      </c>
      <c r="F17" s="2">
        <v>29.681939774965802</v>
      </c>
      <c r="H17" s="8"/>
    </row>
    <row r="18" spans="1:8" x14ac:dyDescent="0.25">
      <c r="A18" s="32">
        <v>0.57512851239100016</v>
      </c>
      <c r="B18" s="2">
        <v>26.826740131506899</v>
      </c>
      <c r="C18" s="32">
        <v>0.57512851239100016</v>
      </c>
      <c r="D18" s="2">
        <v>28.643035826862199</v>
      </c>
      <c r="E18" s="32">
        <v>0.5751285123908989</v>
      </c>
      <c r="F18" s="2">
        <v>30.003112361463401</v>
      </c>
      <c r="H18" s="8"/>
    </row>
    <row r="19" spans="1:8" x14ac:dyDescent="0.25">
      <c r="A19" s="32">
        <v>0.63264136363009982</v>
      </c>
      <c r="B19" s="2">
        <v>26.8513344117316</v>
      </c>
      <c r="C19" s="32">
        <v>0.63264136363009982</v>
      </c>
      <c r="D19" s="2">
        <v>28.819541056164802</v>
      </c>
      <c r="E19" s="32">
        <v>0.63264136363009982</v>
      </c>
      <c r="F19" s="2">
        <v>30.322222846608302</v>
      </c>
      <c r="H19" s="8"/>
    </row>
    <row r="20" spans="1:8" x14ac:dyDescent="0.25">
      <c r="A20" s="32">
        <v>0.69015421486919948</v>
      </c>
      <c r="B20" s="2">
        <v>26.8787165972015</v>
      </c>
      <c r="C20" s="32">
        <v>0.69015421486919948</v>
      </c>
      <c r="D20" s="2">
        <v>28.992591005761199</v>
      </c>
      <c r="E20" s="32">
        <v>0.69015421486919948</v>
      </c>
      <c r="F20" s="2">
        <v>30.638679776452701</v>
      </c>
      <c r="H20" s="8"/>
    </row>
    <row r="21" spans="1:8" x14ac:dyDescent="0.25">
      <c r="A21" s="32">
        <v>0.74766706610829914</v>
      </c>
      <c r="B21" s="2">
        <v>26.907779639722602</v>
      </c>
      <c r="C21" s="32">
        <v>0.74766706610829914</v>
      </c>
      <c r="D21" s="2">
        <v>29.161902703373499</v>
      </c>
      <c r="E21" s="32">
        <v>0.74766706610840039</v>
      </c>
      <c r="F21" s="2">
        <v>30.952019050905999</v>
      </c>
      <c r="H21" s="8"/>
    </row>
    <row r="22" spans="1:8" x14ac:dyDescent="0.25">
      <c r="A22" s="32">
        <v>0.80517991734750005</v>
      </c>
      <c r="B22" s="2">
        <v>26.937591180018099</v>
      </c>
      <c r="C22" s="32">
        <v>0.80517991734750005</v>
      </c>
      <c r="D22" s="2">
        <v>29.327259649472499</v>
      </c>
      <c r="E22" s="32">
        <v>0.80517991734750005</v>
      </c>
      <c r="F22" s="2">
        <v>31.2618975367415</v>
      </c>
      <c r="H22" s="8"/>
    </row>
    <row r="23" spans="1:8" x14ac:dyDescent="0.25">
      <c r="A23" s="32">
        <v>0.86269276858659971</v>
      </c>
      <c r="B23" s="2">
        <v>26.967556466466</v>
      </c>
      <c r="C23" s="32">
        <v>0.86269276858659971</v>
      </c>
      <c r="D23" s="2">
        <v>29.488509400867901</v>
      </c>
      <c r="E23" s="32">
        <v>0.86269276858659971</v>
      </c>
      <c r="F23" s="2">
        <v>31.568061829734201</v>
      </c>
      <c r="H23" s="8"/>
    </row>
    <row r="24" spans="1:8" x14ac:dyDescent="0.25">
      <c r="A24" s="32">
        <v>0.92020561982569937</v>
      </c>
      <c r="B24" s="2">
        <v>26.997098638416901</v>
      </c>
      <c r="C24" s="32">
        <v>0.92020561982569937</v>
      </c>
      <c r="D24" s="2">
        <v>29.645564196776</v>
      </c>
      <c r="E24" s="32">
        <v>0.92020561982569937</v>
      </c>
      <c r="F24" s="2">
        <v>31.870323996063998</v>
      </c>
      <c r="H24" s="8"/>
    </row>
    <row r="25" spans="1:8" x14ac:dyDescent="0.25">
      <c r="A25" s="32">
        <v>0.97771847106490029</v>
      </c>
      <c r="B25" s="2">
        <v>27.0257084184578</v>
      </c>
      <c r="C25" s="32">
        <v>0.97771847106490029</v>
      </c>
      <c r="D25" s="2">
        <v>29.7984038936183</v>
      </c>
      <c r="E25" s="32">
        <v>0.97771847106490029</v>
      </c>
      <c r="F25" s="2">
        <v>32.168543246603903</v>
      </c>
      <c r="H25" s="8"/>
    </row>
    <row r="26" spans="1:8" x14ac:dyDescent="0.25">
      <c r="A26" s="32">
        <v>1.0352313223039999</v>
      </c>
      <c r="B26" s="2">
        <v>27.053081224814498</v>
      </c>
      <c r="C26" s="32">
        <v>1.0352313223039999</v>
      </c>
      <c r="D26" s="2">
        <v>29.9470690158726</v>
      </c>
      <c r="E26" s="32">
        <v>1.0352313223039999</v>
      </c>
      <c r="F26" s="2">
        <v>32.462632836788998</v>
      </c>
      <c r="H26" s="8"/>
    </row>
    <row r="27" spans="1:8" x14ac:dyDescent="0.25">
      <c r="A27" s="32">
        <v>1.0927441735430996</v>
      </c>
      <c r="B27" s="2">
        <v>27.0791415935991</v>
      </c>
      <c r="C27" s="32">
        <v>1.0927441735430996</v>
      </c>
      <c r="D27" s="2">
        <v>30.091641527421199</v>
      </c>
      <c r="E27" s="32">
        <v>1.0927441735430996</v>
      </c>
      <c r="F27" s="2">
        <v>32.752548840215503</v>
      </c>
      <c r="H27" s="8"/>
    </row>
    <row r="28" spans="1:8" x14ac:dyDescent="0.25">
      <c r="A28" s="32">
        <v>1.1502570247822987</v>
      </c>
      <c r="B28" s="2">
        <v>27.103924568359201</v>
      </c>
      <c r="C28" s="32">
        <v>1.1502570247821993</v>
      </c>
      <c r="D28" s="2">
        <v>30.232206168455502</v>
      </c>
      <c r="E28" s="32">
        <v>1.1502570247821993</v>
      </c>
      <c r="F28" s="2">
        <v>33.038278623544997</v>
      </c>
      <c r="H28" s="8"/>
    </row>
    <row r="29" spans="1:8" x14ac:dyDescent="0.25">
      <c r="A29" s="32">
        <v>1.2077698760214002</v>
      </c>
      <c r="B29" s="2">
        <v>27.127476828701301</v>
      </c>
      <c r="C29" s="32">
        <v>1.2077698760214002</v>
      </c>
      <c r="D29" s="2">
        <v>30.368892244203799</v>
      </c>
      <c r="E29" s="32">
        <v>1.2077698760214002</v>
      </c>
      <c r="F29" s="2">
        <v>33.319831625498701</v>
      </c>
      <c r="H29" s="8"/>
    </row>
    <row r="30" spans="1:8" x14ac:dyDescent="0.25">
      <c r="A30" s="32">
        <v>1.2652827272604998</v>
      </c>
      <c r="B30" s="2">
        <v>27.1498060561747</v>
      </c>
      <c r="C30" s="32">
        <v>1.2652827272604998</v>
      </c>
      <c r="D30" s="2">
        <v>30.5018512245999</v>
      </c>
      <c r="E30" s="32">
        <v>1.2652827272604998</v>
      </c>
      <c r="F30" s="2">
        <v>33.597230732925503</v>
      </c>
      <c r="H30" s="8"/>
    </row>
    <row r="31" spans="1:8" x14ac:dyDescent="0.25">
      <c r="A31" s="32">
        <v>1.322795578499699</v>
      </c>
      <c r="B31" s="2">
        <v>27.170930096348499</v>
      </c>
      <c r="C31" s="32">
        <v>1.322795578499699</v>
      </c>
      <c r="D31" s="2">
        <v>30.631241887295701</v>
      </c>
      <c r="E31" s="32">
        <v>1.3227955784995995</v>
      </c>
      <c r="F31" s="2">
        <v>33.870513074069699</v>
      </c>
      <c r="H31" s="8"/>
    </row>
    <row r="32" spans="1:8" x14ac:dyDescent="0.25">
      <c r="A32" s="32">
        <v>1.3803084297388004</v>
      </c>
      <c r="B32" s="2">
        <v>27.190894596845801</v>
      </c>
      <c r="C32" s="32">
        <v>1.3803084297386992</v>
      </c>
      <c r="D32" s="2">
        <v>30.757221820617801</v>
      </c>
      <c r="E32" s="32">
        <v>1.3803084297386992</v>
      </c>
      <c r="F32" s="2">
        <v>34.139734605272302</v>
      </c>
      <c r="H32" s="8"/>
    </row>
    <row r="33" spans="1:8" x14ac:dyDescent="0.25">
      <c r="A33" s="32">
        <v>1.4378212809779001</v>
      </c>
      <c r="B33" s="2">
        <v>27.2097662743897</v>
      </c>
      <c r="C33" s="32">
        <v>1.4378212809779001</v>
      </c>
      <c r="D33" s="2">
        <v>30.879943193412998</v>
      </c>
      <c r="E33" s="32">
        <v>1.4378212809779001</v>
      </c>
      <c r="F33" s="2">
        <v>34.404971707456397</v>
      </c>
      <c r="H33" s="8"/>
    </row>
    <row r="34" spans="1:8" x14ac:dyDescent="0.25">
      <c r="A34" s="32">
        <v>1.4953341322169997</v>
      </c>
      <c r="B34" s="2">
        <v>27.227632155702199</v>
      </c>
      <c r="C34" s="32">
        <v>1.4953341322169997</v>
      </c>
      <c r="D34" s="2">
        <v>30.9995494163026</v>
      </c>
      <c r="E34" s="32">
        <v>1.4953341322169997</v>
      </c>
      <c r="F34" s="2">
        <v>34.666321337465902</v>
      </c>
      <c r="H34" s="8"/>
    </row>
    <row r="35" spans="1:8" x14ac:dyDescent="0.25">
      <c r="A35" s="32">
        <v>1.5528469834560994</v>
      </c>
      <c r="B35" s="2">
        <v>27.244593120648201</v>
      </c>
      <c r="C35" s="32">
        <v>1.5528469834560994</v>
      </c>
      <c r="D35" s="2">
        <v>31.1161727795823</v>
      </c>
      <c r="E35" s="32">
        <v>1.5528469834561101</v>
      </c>
      <c r="F35" s="2">
        <v>34.923897465246903</v>
      </c>
      <c r="H35" s="8"/>
    </row>
    <row r="36" spans="1:8" x14ac:dyDescent="0.25">
      <c r="A36" s="32">
        <v>1.6103598346952488</v>
      </c>
      <c r="B36" s="2">
        <v>27.2607568963147</v>
      </c>
      <c r="C36" s="32">
        <v>1.6103598346952595</v>
      </c>
      <c r="D36" s="2">
        <v>31.229933147826198</v>
      </c>
      <c r="E36" s="32">
        <v>1.6103598346952293</v>
      </c>
      <c r="F36" s="2">
        <v>35.1778247174407</v>
      </c>
      <c r="H36" s="8"/>
    </row>
    <row r="37" spans="1:8" x14ac:dyDescent="0.25">
      <c r="A37" s="32">
        <v>1.6678726859343396</v>
      </c>
      <c r="B37" s="2">
        <v>27.276233520477099</v>
      </c>
      <c r="C37" s="32">
        <v>1.6678726859343698</v>
      </c>
      <c r="D37" s="2">
        <v>31.340947614953201</v>
      </c>
      <c r="E37" s="32">
        <v>1.6678726859343893</v>
      </c>
      <c r="F37" s="2">
        <v>35.428227135953499</v>
      </c>
      <c r="H37" s="8"/>
    </row>
    <row r="38" spans="1:8" x14ac:dyDescent="0.25">
      <c r="A38" s="32">
        <v>1.725385537173489</v>
      </c>
      <c r="B38" s="2">
        <v>27.291132062103699</v>
      </c>
      <c r="C38" s="32">
        <v>1.7253855371734996</v>
      </c>
      <c r="D38" s="2">
        <v>31.449340114281799</v>
      </c>
      <c r="E38" s="32">
        <v>1.7253855371734801</v>
      </c>
      <c r="F38" s="2">
        <v>35.675233515467802</v>
      </c>
      <c r="H38" s="8"/>
    </row>
    <row r="39" spans="1:8" x14ac:dyDescent="0.25">
      <c r="A39" s="32">
        <v>1.7828983884125993</v>
      </c>
      <c r="B39" s="2">
        <v>27.305555414203798</v>
      </c>
      <c r="C39" s="32">
        <v>1.7828983884126401</v>
      </c>
      <c r="D39" s="2">
        <v>31.5552446065734</v>
      </c>
      <c r="E39" s="32">
        <v>1.7828983884126188</v>
      </c>
      <c r="F39" s="2">
        <v>35.918979891228602</v>
      </c>
      <c r="H39" s="8"/>
    </row>
    <row r="40" spans="1:8" x14ac:dyDescent="0.25">
      <c r="A40" s="32">
        <v>1.8404112396517398</v>
      </c>
      <c r="B40" s="2">
        <v>27.319600392874801</v>
      </c>
      <c r="C40" s="32">
        <v>1.8404112396517789</v>
      </c>
      <c r="D40" s="2">
        <v>31.658804775536201</v>
      </c>
      <c r="E40" s="32">
        <v>1.84041123965177</v>
      </c>
      <c r="F40" s="2">
        <v>36.159607683070703</v>
      </c>
      <c r="H40" s="8"/>
    </row>
    <row r="41" spans="1:8" x14ac:dyDescent="0.25">
      <c r="A41" s="32">
        <v>1.8979240908908697</v>
      </c>
      <c r="B41" s="2">
        <v>27.333357431984101</v>
      </c>
      <c r="C41" s="32">
        <v>1.8979240908908892</v>
      </c>
      <c r="D41" s="2">
        <v>31.760169601516299</v>
      </c>
      <c r="E41" s="32">
        <v>1.8979240908908892</v>
      </c>
      <c r="F41" s="2">
        <v>36.397256881903701</v>
      </c>
      <c r="H41" s="8"/>
    </row>
    <row r="42" spans="1:8" x14ac:dyDescent="0.25">
      <c r="A42" s="32">
        <v>1.9554369421299995</v>
      </c>
      <c r="B42" s="2">
        <v>27.346897309771901</v>
      </c>
      <c r="C42" s="32">
        <v>1.9554369421300191</v>
      </c>
      <c r="D42" s="2">
        <v>31.859488800380099</v>
      </c>
      <c r="E42" s="32">
        <v>1.9554369421299995</v>
      </c>
      <c r="F42" s="2">
        <v>36.632057283309301</v>
      </c>
      <c r="H42" s="8"/>
    </row>
    <row r="43" spans="1:8" x14ac:dyDescent="0.25">
      <c r="A43" s="32">
        <v>2.01294979336914</v>
      </c>
      <c r="B43" s="2">
        <v>27.360249787228501</v>
      </c>
      <c r="C43" s="32">
        <v>2.0129497933691098</v>
      </c>
      <c r="D43" s="2">
        <v>31.9569113776686</v>
      </c>
      <c r="E43" s="32">
        <v>2.0129497933691596</v>
      </c>
      <c r="F43" s="2">
        <v>36.864121727346301</v>
      </c>
      <c r="H43" s="8"/>
    </row>
    <row r="44" spans="1:8" x14ac:dyDescent="0.25">
      <c r="A44" s="32">
        <v>2.0704626446082592</v>
      </c>
      <c r="B44" s="2">
        <v>27.3734188959105</v>
      </c>
      <c r="C44" s="32">
        <v>2.0704626446082504</v>
      </c>
      <c r="D44" s="2">
        <v>32.0525910955757</v>
      </c>
      <c r="E44" s="32">
        <v>2.0704626446082504</v>
      </c>
      <c r="F44" s="2">
        <v>37.093546717504097</v>
      </c>
      <c r="H44" s="8"/>
    </row>
    <row r="45" spans="1:8" x14ac:dyDescent="0.25">
      <c r="A45" s="32">
        <v>2.1279754958473802</v>
      </c>
      <c r="B45" s="2">
        <v>27.3864095018731</v>
      </c>
      <c r="C45" s="32">
        <v>2.1279754958474104</v>
      </c>
      <c r="D45" s="2">
        <v>32.146693693827302</v>
      </c>
      <c r="E45" s="32">
        <v>2.1279754958473802</v>
      </c>
      <c r="F45" s="2">
        <v>37.320416864968699</v>
      </c>
      <c r="H45" s="8"/>
    </row>
    <row r="46" spans="1:8" x14ac:dyDescent="0.25">
      <c r="A46" s="32">
        <v>2.1854883470865101</v>
      </c>
      <c r="B46" s="2">
        <v>27.3992402531062</v>
      </c>
      <c r="C46" s="32">
        <v>2.1854883470865403</v>
      </c>
      <c r="D46" s="2">
        <v>32.239395989556897</v>
      </c>
      <c r="E46" s="32">
        <v>2.1854883470865492</v>
      </c>
      <c r="F46" s="2">
        <v>37.544807801589599</v>
      </c>
      <c r="H46" s="8"/>
    </row>
    <row r="47" spans="1:8" x14ac:dyDescent="0.25">
      <c r="A47" s="32">
        <v>2.2430011983256293</v>
      </c>
      <c r="B47" s="2">
        <v>27.411937510454699</v>
      </c>
      <c r="C47" s="32">
        <v>2.2430011983256488</v>
      </c>
      <c r="D47" s="2">
        <v>32.330875468938302</v>
      </c>
      <c r="E47" s="32">
        <v>2.2430011983256399</v>
      </c>
      <c r="F47" s="2">
        <v>37.766785645516599</v>
      </c>
      <c r="H47" s="8"/>
    </row>
    <row r="48" spans="1:8" x14ac:dyDescent="0.25">
      <c r="A48" s="32">
        <v>2.3005140495647591</v>
      </c>
      <c r="B48" s="2">
        <v>27.424531969932801</v>
      </c>
      <c r="C48" s="32">
        <v>2.3005140495648089</v>
      </c>
      <c r="D48" s="2">
        <v>32.421297470259198</v>
      </c>
      <c r="E48" s="32">
        <v>2.3005140495648</v>
      </c>
      <c r="F48" s="2">
        <v>37.986407731272799</v>
      </c>
      <c r="H48" s="8"/>
    </row>
    <row r="49" spans="1:8" x14ac:dyDescent="0.25">
      <c r="A49" s="32">
        <v>2.3580269008039103</v>
      </c>
      <c r="B49" s="2">
        <v>27.437064618667499</v>
      </c>
      <c r="C49" s="32">
        <v>2.3580269008038997</v>
      </c>
      <c r="D49" s="2">
        <v>32.510812070364899</v>
      </c>
      <c r="E49" s="32">
        <v>2.3580269008038695</v>
      </c>
      <c r="F49" s="2">
        <v>38.203722332495602</v>
      </c>
      <c r="H49" s="8"/>
    </row>
    <row r="50" spans="1:8" x14ac:dyDescent="0.25">
      <c r="A50" s="32">
        <v>2.4155397520430402</v>
      </c>
      <c r="B50" s="2">
        <v>27.449592326592601</v>
      </c>
      <c r="C50" s="32">
        <v>2.41553975204301</v>
      </c>
      <c r="D50" s="2">
        <v>32.599556414156403</v>
      </c>
      <c r="E50" s="32">
        <v>2.41553975204301</v>
      </c>
      <c r="F50" s="2">
        <v>38.418766853889998</v>
      </c>
      <c r="H50" s="8"/>
    </row>
    <row r="51" spans="1:8" x14ac:dyDescent="0.25">
      <c r="A51" s="32">
        <v>2.4730526032821594</v>
      </c>
      <c r="B51" s="2">
        <v>27.4621892277124</v>
      </c>
      <c r="C51" s="32">
        <v>2.47305260328217</v>
      </c>
      <c r="D51" s="2">
        <v>32.687662463573403</v>
      </c>
      <c r="E51" s="32">
        <v>2.4730526032821487</v>
      </c>
      <c r="F51" s="2">
        <v>38.631567123213301</v>
      </c>
      <c r="H51" s="8"/>
    </row>
    <row r="52" spans="1:8" x14ac:dyDescent="0.25">
      <c r="A52" s="32">
        <v>2.530565454521259</v>
      </c>
      <c r="B52" s="2">
        <v>27.474943167489101</v>
      </c>
      <c r="C52" s="32">
        <v>2.5305654545212999</v>
      </c>
      <c r="D52" s="2">
        <v>32.775253593882702</v>
      </c>
      <c r="E52" s="32">
        <v>2.5305654545213301</v>
      </c>
      <c r="F52" s="2">
        <v>38.842137849126402</v>
      </c>
      <c r="H52" s="8"/>
    </row>
    <row r="53" spans="1:8" x14ac:dyDescent="0.25">
      <c r="A53" s="32">
        <v>2.5880783057604404</v>
      </c>
      <c r="B53" s="2">
        <v>27.4879458067998</v>
      </c>
      <c r="C53" s="32">
        <v>2.5880783057604493</v>
      </c>
      <c r="D53" s="2">
        <v>32.8624332163904</v>
      </c>
      <c r="E53" s="32">
        <v>2.5880783057603995</v>
      </c>
      <c r="F53" s="2">
        <v>39.050484043371902</v>
      </c>
      <c r="H53" s="8"/>
    </row>
    <row r="54" spans="1:8" x14ac:dyDescent="0.25">
      <c r="A54" s="32">
        <v>2.6455911569995401</v>
      </c>
      <c r="B54" s="2">
        <v>27.5012832154016</v>
      </c>
      <c r="C54" s="32">
        <v>2.6455911569995489</v>
      </c>
      <c r="D54" s="2">
        <v>32.949271776369301</v>
      </c>
      <c r="E54" s="32">
        <v>2.6455911569995401</v>
      </c>
      <c r="F54" s="2">
        <v>39.256606440850199</v>
      </c>
      <c r="H54" s="8"/>
    </row>
    <row r="55" spans="1:8" x14ac:dyDescent="0.25">
      <c r="A55" s="32">
        <v>2.7031040082386699</v>
      </c>
      <c r="B55" s="2">
        <v>27.515024572113202</v>
      </c>
      <c r="C55" s="32">
        <v>2.7031040082386895</v>
      </c>
      <c r="D55" s="2">
        <v>33.035807304838201</v>
      </c>
      <c r="E55" s="32">
        <v>2.7031040082386699</v>
      </c>
      <c r="F55" s="2">
        <v>39.460511325952403</v>
      </c>
      <c r="H55" s="8"/>
    </row>
    <row r="56" spans="1:8" x14ac:dyDescent="0.25">
      <c r="A56" s="32">
        <v>2.7606168594778193</v>
      </c>
      <c r="B56" s="2">
        <v>27.529219723573799</v>
      </c>
      <c r="C56" s="32">
        <v>2.7606168594777998</v>
      </c>
      <c r="D56" s="2">
        <v>33.122056920376799</v>
      </c>
      <c r="E56" s="32">
        <v>2.7606168594778193</v>
      </c>
      <c r="F56" s="2">
        <v>39.662213909131196</v>
      </c>
      <c r="H56" s="8"/>
    </row>
    <row r="57" spans="1:8" x14ac:dyDescent="0.25">
      <c r="A57" s="32">
        <v>2.818129710716919</v>
      </c>
      <c r="B57" s="2">
        <v>27.5439123722674</v>
      </c>
      <c r="C57" s="32">
        <v>2.8181297107169598</v>
      </c>
      <c r="D57" s="2">
        <v>33.208018630010699</v>
      </c>
      <c r="E57" s="32">
        <v>2.8181297107169403</v>
      </c>
      <c r="F57" s="2">
        <v>39.861729170109598</v>
      </c>
      <c r="H57" s="8"/>
    </row>
    <row r="58" spans="1:8" x14ac:dyDescent="0.25">
      <c r="A58" s="32">
        <v>2.875642561956079</v>
      </c>
      <c r="B58" s="2">
        <v>27.559154616548099</v>
      </c>
      <c r="C58" s="32">
        <v>2.8756425619560595</v>
      </c>
      <c r="D58" s="2">
        <v>33.293687660153303</v>
      </c>
      <c r="E58" s="32">
        <v>2.8756425619560897</v>
      </c>
      <c r="F58" s="2">
        <v>40.059069982091998</v>
      </c>
      <c r="H58" s="8"/>
    </row>
    <row r="59" spans="1:8" x14ac:dyDescent="0.25">
      <c r="A59" s="32">
        <v>2.9331554131952089</v>
      </c>
      <c r="B59" s="2">
        <v>27.5749791007804</v>
      </c>
      <c r="C59" s="32">
        <v>2.9331554131951805</v>
      </c>
      <c r="D59" s="2">
        <v>33.379061054898699</v>
      </c>
      <c r="E59" s="32">
        <v>2.9331554131952</v>
      </c>
      <c r="F59" s="2">
        <v>40.254246825781699</v>
      </c>
      <c r="H59" s="8"/>
    </row>
    <row r="60" spans="1:8" x14ac:dyDescent="0.25">
      <c r="A60" s="32">
        <v>2.9906682644343299</v>
      </c>
      <c r="B60" s="2">
        <v>27.591354006792098</v>
      </c>
      <c r="C60" s="32">
        <v>2.9906682644343299</v>
      </c>
      <c r="D60" s="2">
        <v>33.464126443731502</v>
      </c>
      <c r="E60" s="32">
        <v>2.9906682644343299</v>
      </c>
      <c r="F60" s="2">
        <v>40.447267731234597</v>
      </c>
      <c r="H60" s="8"/>
    </row>
    <row r="61" spans="1:8" x14ac:dyDescent="0.25">
      <c r="A61" s="32">
        <v>3.0481811156734402</v>
      </c>
      <c r="B61" s="2">
        <v>27.608198386808802</v>
      </c>
      <c r="C61" s="32">
        <v>3.0481811156734491</v>
      </c>
      <c r="D61" s="2">
        <v>33.5488605938449</v>
      </c>
      <c r="E61" s="32">
        <v>3.0481811156734402</v>
      </c>
      <c r="F61" s="2">
        <v>40.638140310886001</v>
      </c>
      <c r="H61" s="8"/>
    </row>
    <row r="62" spans="1:8" x14ac:dyDescent="0.25">
      <c r="A62" s="32">
        <v>3.1056939669125487</v>
      </c>
      <c r="B62" s="2">
        <v>27.625426186664999</v>
      </c>
      <c r="C62" s="32">
        <v>3.1056939669125789</v>
      </c>
      <c r="D62" s="2">
        <v>33.6332312945975</v>
      </c>
      <c r="E62" s="32">
        <v>3.1056939669125896</v>
      </c>
      <c r="F62" s="2">
        <v>40.826870120355601</v>
      </c>
      <c r="H62" s="8"/>
    </row>
    <row r="63" spans="1:8" x14ac:dyDescent="0.25">
      <c r="A63" s="32">
        <v>3.1632068181517088</v>
      </c>
      <c r="B63" s="2">
        <v>27.643000022312499</v>
      </c>
      <c r="C63" s="32">
        <v>3.1632068181517194</v>
      </c>
      <c r="D63" s="2">
        <v>33.717202010163597</v>
      </c>
      <c r="E63" s="32">
        <v>3.1632068181517301</v>
      </c>
      <c r="F63" s="2">
        <v>41.013452122566598</v>
      </c>
      <c r="H63" s="8"/>
    </row>
    <row r="64" spans="1:8" x14ac:dyDescent="0.25">
      <c r="A64" s="32">
        <v>3.2207196693908191</v>
      </c>
      <c r="B64" s="2">
        <v>27.6609196857118</v>
      </c>
      <c r="C64" s="32">
        <v>3.2207196693908102</v>
      </c>
      <c r="D64" s="2">
        <v>33.800731685598201</v>
      </c>
      <c r="E64" s="32">
        <v>3.2207196693908404</v>
      </c>
      <c r="F64" s="2">
        <v>41.197869426371803</v>
      </c>
      <c r="H64" s="8"/>
    </row>
    <row r="65" spans="1:8" x14ac:dyDescent="0.25">
      <c r="A65" s="32">
        <v>3.278232520629949</v>
      </c>
      <c r="B65" s="2">
        <v>27.6791849048935</v>
      </c>
      <c r="C65" s="32">
        <v>3.2782325206299596</v>
      </c>
      <c r="D65" s="2">
        <v>33.883763244110597</v>
      </c>
      <c r="E65" s="32">
        <v>3.2782325206299703</v>
      </c>
      <c r="F65" s="2">
        <v>41.380098559649802</v>
      </c>
      <c r="H65" s="8"/>
    </row>
    <row r="66" spans="1:8" x14ac:dyDescent="0.25">
      <c r="A66" s="32">
        <v>3.3357453718691001</v>
      </c>
      <c r="B66" s="2">
        <v>27.697775864713201</v>
      </c>
      <c r="C66" s="32">
        <v>3.3357453718690788</v>
      </c>
      <c r="D66" s="2">
        <v>33.966222020401098</v>
      </c>
      <c r="E66" s="32">
        <v>3.335745371869109</v>
      </c>
      <c r="F66" s="2">
        <v>41.560106354518197</v>
      </c>
      <c r="H66" s="8"/>
    </row>
    <row r="67" spans="1:8" x14ac:dyDescent="0.25">
      <c r="A67" s="32">
        <v>3.3932582231081998</v>
      </c>
      <c r="B67" s="2">
        <v>27.716657902156101</v>
      </c>
      <c r="C67" s="32">
        <v>3.3932582231082389</v>
      </c>
      <c r="D67" s="2">
        <v>34.048025474997402</v>
      </c>
      <c r="E67" s="32">
        <v>3.3932582231082495</v>
      </c>
      <c r="F67" s="2">
        <v>41.737845633920401</v>
      </c>
      <c r="H67" s="8"/>
    </row>
    <row r="68" spans="1:8" x14ac:dyDescent="0.25">
      <c r="A68" s="32">
        <v>3.4507710743473297</v>
      </c>
      <c r="B68" s="2">
        <v>27.735781227087799</v>
      </c>
      <c r="C68" s="32">
        <v>3.4507710743473687</v>
      </c>
      <c r="D68" s="2">
        <v>34.129082014804801</v>
      </c>
      <c r="E68" s="32">
        <v>3.4507710743473901</v>
      </c>
      <c r="F68" s="2">
        <v>41.913254967422503</v>
      </c>
      <c r="H68" s="8"/>
    </row>
    <row r="69" spans="1:8" x14ac:dyDescent="0.25">
      <c r="A69" s="32">
        <v>3.5082839255864799</v>
      </c>
      <c r="B69" s="2">
        <v>27.755072957294001</v>
      </c>
      <c r="C69" s="32">
        <v>3.5082839255864897</v>
      </c>
      <c r="D69" s="2">
        <v>34.209286611677697</v>
      </c>
      <c r="E69" s="32">
        <v>3.5082839255864799</v>
      </c>
      <c r="F69" s="2">
        <v>42.086262501305697</v>
      </c>
      <c r="H69" s="8"/>
    </row>
    <row r="70" spans="1:8" x14ac:dyDescent="0.25">
      <c r="A70" s="32">
        <v>3.5657967768255991</v>
      </c>
      <c r="B70" s="2">
        <v>27.774440513533602</v>
      </c>
      <c r="C70" s="32">
        <v>3.5657967768256293</v>
      </c>
      <c r="D70" s="2">
        <v>34.288520112861299</v>
      </c>
      <c r="E70" s="32">
        <v>3.5657967768256293</v>
      </c>
      <c r="F70" s="2">
        <v>42.2567958004175</v>
      </c>
      <c r="H70" s="8"/>
    </row>
    <row r="71" spans="1:8" x14ac:dyDescent="0.25">
      <c r="A71" s="32">
        <v>3.6233096280647397</v>
      </c>
      <c r="B71" s="2">
        <v>27.793790832873999</v>
      </c>
      <c r="C71" s="32">
        <v>3.6233096280647592</v>
      </c>
      <c r="D71" s="2">
        <v>34.366664235187201</v>
      </c>
      <c r="E71" s="32">
        <v>3.6233096280647699</v>
      </c>
      <c r="F71" s="2">
        <v>42.424794785317403</v>
      </c>
      <c r="H71" s="8"/>
    </row>
    <row r="72" spans="1:8" x14ac:dyDescent="0.25">
      <c r="A72" s="32">
        <v>3.6808224793038793</v>
      </c>
      <c r="B72" s="2">
        <v>27.813016608697598</v>
      </c>
      <c r="C72" s="32">
        <v>3.68082247930385</v>
      </c>
      <c r="D72" s="2">
        <v>34.443619325153101</v>
      </c>
      <c r="E72" s="32">
        <v>3.6808224793038695</v>
      </c>
      <c r="F72" s="2">
        <v>42.590211459942701</v>
      </c>
      <c r="H72" s="8"/>
    </row>
    <row r="73" spans="1:8" x14ac:dyDescent="0.25">
      <c r="A73" s="32">
        <v>3.7383353305429994</v>
      </c>
      <c r="B73" s="2">
        <v>27.831988377518599</v>
      </c>
      <c r="C73" s="32">
        <v>3.7383353305430091</v>
      </c>
      <c r="D73" s="2">
        <v>34.519317859310299</v>
      </c>
      <c r="E73" s="32">
        <v>3.7383353305429994</v>
      </c>
      <c r="F73" s="2">
        <v>42.753002670687401</v>
      </c>
      <c r="H73" s="8"/>
    </row>
    <row r="74" spans="1:8" x14ac:dyDescent="0.25">
      <c r="A74" s="32">
        <v>3.7958481817821097</v>
      </c>
      <c r="B74" s="2">
        <v>27.850570649902501</v>
      </c>
      <c r="C74" s="32">
        <v>3.7958481817821497</v>
      </c>
      <c r="D74" s="2">
        <v>34.5937087246445</v>
      </c>
      <c r="E74" s="32">
        <v>3.7958481817821399</v>
      </c>
      <c r="F74" s="2">
        <v>42.913120265679503</v>
      </c>
      <c r="H74" s="8"/>
    </row>
    <row r="75" spans="1:8" x14ac:dyDescent="0.25">
      <c r="A75" s="32">
        <v>3.8533610330212396</v>
      </c>
      <c r="B75" s="2">
        <v>27.8686508193809</v>
      </c>
      <c r="C75" s="32">
        <v>3.8533610330212493</v>
      </c>
      <c r="D75" s="2">
        <v>34.666732294152702</v>
      </c>
      <c r="E75" s="32">
        <v>3.8533610330212795</v>
      </c>
      <c r="F75" s="2">
        <v>43.070506255674999</v>
      </c>
      <c r="H75" s="8"/>
    </row>
    <row r="76" spans="1:8" x14ac:dyDescent="0.25">
      <c r="A76" s="32">
        <v>3.9108738842603898</v>
      </c>
      <c r="B76" s="2">
        <v>27.886175522546001</v>
      </c>
      <c r="C76" s="32">
        <v>3.9108738842603792</v>
      </c>
      <c r="D76" s="2">
        <v>34.738289458400601</v>
      </c>
      <c r="E76" s="32">
        <v>3.9108738842603898</v>
      </c>
      <c r="F76" s="2">
        <v>43.225089082543903</v>
      </c>
      <c r="H76" s="8"/>
    </row>
    <row r="77" spans="1:8" x14ac:dyDescent="0.25">
      <c r="A77" s="32">
        <v>3.9683867354994895</v>
      </c>
      <c r="B77" s="2">
        <v>27.903144361105799</v>
      </c>
      <c r="C77" s="32">
        <v>3.9683867354995099</v>
      </c>
      <c r="D77" s="2">
        <v>34.808282614543302</v>
      </c>
      <c r="E77" s="32">
        <v>3.9683867354995197</v>
      </c>
      <c r="F77" s="2">
        <v>43.376787305580002</v>
      </c>
      <c r="H77" s="8"/>
    </row>
    <row r="78" spans="1:8" x14ac:dyDescent="0.25">
      <c r="A78" s="32">
        <v>4.02589958673863</v>
      </c>
      <c r="B78" s="2">
        <v>27.919570668420999</v>
      </c>
      <c r="C78" s="32">
        <v>4.02589958673867</v>
      </c>
      <c r="D78" s="2">
        <v>34.876594969145501</v>
      </c>
      <c r="E78" s="32">
        <v>4.0258995867386398</v>
      </c>
      <c r="F78" s="2">
        <v>43.5255114555437</v>
      </c>
      <c r="H78" s="8"/>
    </row>
    <row r="79" spans="1:8" x14ac:dyDescent="0.25">
      <c r="A79" s="32">
        <v>4.0834124379777696</v>
      </c>
      <c r="B79" s="2">
        <v>27.9354206110261</v>
      </c>
      <c r="C79" s="32">
        <v>4.0834124379777794</v>
      </c>
      <c r="D79" s="2">
        <v>34.9431000742685</v>
      </c>
      <c r="E79" s="32">
        <v>4.0834124379777696</v>
      </c>
      <c r="F79" s="2">
        <v>43.671171740373701</v>
      </c>
      <c r="H79" s="8"/>
    </row>
    <row r="80" spans="1:8" x14ac:dyDescent="0.25">
      <c r="A80" s="32">
        <v>4.1409252892168897</v>
      </c>
      <c r="B80" s="2">
        <v>27.9506000699173</v>
      </c>
      <c r="C80" s="32">
        <v>4.1409252892168995</v>
      </c>
      <c r="D80" s="2">
        <v>35.007702687973001</v>
      </c>
      <c r="E80" s="32">
        <v>4.1409252892168897</v>
      </c>
      <c r="F80" s="2">
        <v>43.813695477971798</v>
      </c>
      <c r="H80" s="8"/>
    </row>
    <row r="81" spans="1:8" x14ac:dyDescent="0.25">
      <c r="A81" s="32">
        <v>4.1984381404560294</v>
      </c>
      <c r="B81" s="2">
        <v>27.964990843151099</v>
      </c>
      <c r="C81" s="32">
        <v>4.1984381404560294</v>
      </c>
      <c r="D81" s="2">
        <v>35.070305318536199</v>
      </c>
      <c r="E81" s="32">
        <v>4.19843814045604</v>
      </c>
      <c r="F81" s="2">
        <v>43.953026234456502</v>
      </c>
      <c r="H81" s="8"/>
    </row>
    <row r="82" spans="1:8" x14ac:dyDescent="0.25">
      <c r="A82" s="32">
        <v>4.2559509916951397</v>
      </c>
      <c r="B82" s="2">
        <v>27.978464388146001</v>
      </c>
      <c r="C82" s="32">
        <v>4.2559509916951495</v>
      </c>
      <c r="D82" s="2">
        <v>35.130845924761701</v>
      </c>
      <c r="E82" s="32">
        <v>4.2559509916951397</v>
      </c>
      <c r="F82" s="2">
        <v>44.0891170565396</v>
      </c>
      <c r="H82" s="8"/>
    </row>
    <row r="83" spans="1:8" x14ac:dyDescent="0.25">
      <c r="A83" s="32">
        <v>4.31346384293429</v>
      </c>
      <c r="B83" s="2">
        <v>27.990910580171999</v>
      </c>
      <c r="C83" s="32">
        <v>4.31346384293429</v>
      </c>
      <c r="D83" s="2">
        <v>35.1892982979872</v>
      </c>
      <c r="E83" s="32">
        <v>4.31346384293429</v>
      </c>
      <c r="F83" s="2">
        <v>44.2219299471016</v>
      </c>
      <c r="H83" s="8"/>
    </row>
    <row r="84" spans="1:8" x14ac:dyDescent="0.25">
      <c r="A84" s="32">
        <v>4.3709766941733994</v>
      </c>
      <c r="B84" s="2">
        <v>28.002277230537501</v>
      </c>
      <c r="C84" s="32">
        <v>4.3709766941734198</v>
      </c>
      <c r="D84" s="2">
        <v>35.245661085873301</v>
      </c>
      <c r="E84" s="32">
        <v>4.3709766941734296</v>
      </c>
      <c r="F84" s="2">
        <v>44.351437964038801</v>
      </c>
      <c r="H84" s="8"/>
    </row>
    <row r="85" spans="1:8" x14ac:dyDescent="0.25">
      <c r="A85" s="32">
        <v>4.4284895454125497</v>
      </c>
      <c r="B85" s="2">
        <v>28.012586313874799</v>
      </c>
      <c r="C85" s="32">
        <v>4.4284895454125399</v>
      </c>
      <c r="D85" s="2">
        <v>35.299947119115501</v>
      </c>
      <c r="E85" s="32">
        <v>4.4284895454125399</v>
      </c>
      <c r="F85" s="2">
        <v>44.477612099545297</v>
      </c>
      <c r="H85" s="8"/>
    </row>
    <row r="86" spans="1:8" x14ac:dyDescent="0.25">
      <c r="A86" s="32">
        <v>4.48600239665166</v>
      </c>
      <c r="B86" s="2">
        <v>28.021939831236899</v>
      </c>
      <c r="C86" s="32">
        <v>4.4860023966516698</v>
      </c>
      <c r="D86" s="2">
        <v>35.352168654150198</v>
      </c>
      <c r="E86" s="32">
        <v>4.4860023966516698</v>
      </c>
      <c r="F86" s="2">
        <v>44.600402756791397</v>
      </c>
      <c r="H86" s="8"/>
    </row>
    <row r="87" spans="1:8" x14ac:dyDescent="0.25">
      <c r="A87" s="32">
        <v>4.5435152478907792</v>
      </c>
      <c r="B87" s="2">
        <v>28.0304756869755</v>
      </c>
      <c r="C87" s="32">
        <v>4.5435152478907996</v>
      </c>
      <c r="D87" s="2">
        <v>35.402313452720001</v>
      </c>
      <c r="E87" s="32">
        <v>4.5435152478908094</v>
      </c>
      <c r="F87" s="2">
        <v>44.719734933120598</v>
      </c>
      <c r="H87" s="8"/>
    </row>
    <row r="88" spans="1:8" x14ac:dyDescent="0.25">
      <c r="A88" s="32">
        <v>4.60102809912991</v>
      </c>
      <c r="B88" s="2">
        <v>28.038325402558801</v>
      </c>
      <c r="C88" s="32">
        <v>4.6010280991299197</v>
      </c>
      <c r="D88" s="2">
        <v>35.450332004178101</v>
      </c>
      <c r="E88" s="32">
        <v>4.6010280991299197</v>
      </c>
      <c r="F88" s="2">
        <v>44.835515842013898</v>
      </c>
      <c r="H88" s="8"/>
    </row>
    <row r="89" spans="1:8" x14ac:dyDescent="0.25">
      <c r="A89" s="32">
        <v>4.6585409503690496</v>
      </c>
      <c r="B89" s="2">
        <v>28.045577835119101</v>
      </c>
      <c r="C89" s="32">
        <v>4.6585409503690496</v>
      </c>
      <c r="D89" s="2">
        <v>35.496145792023903</v>
      </c>
      <c r="E89" s="32">
        <v>4.65854095036907</v>
      </c>
      <c r="F89" s="2">
        <v>44.947647236281199</v>
      </c>
      <c r="H89" s="8"/>
    </row>
    <row r="90" spans="1:8" x14ac:dyDescent="0.25">
      <c r="A90" s="32">
        <v>4.7160538016081794</v>
      </c>
      <c r="B90" s="2">
        <v>28.052237605134501</v>
      </c>
      <c r="C90" s="32">
        <v>4.7160538016081892</v>
      </c>
      <c r="D90" s="2">
        <v>35.539670747427202</v>
      </c>
      <c r="E90" s="32">
        <v>4.7160538016081892</v>
      </c>
      <c r="F90" s="2">
        <v>45.056044432899597</v>
      </c>
      <c r="H90" s="8"/>
    </row>
    <row r="91" spans="1:8" x14ac:dyDescent="0.25">
      <c r="A91" s="32">
        <v>4.7735666528472995</v>
      </c>
      <c r="B91" s="2">
        <v>28.058222124680501</v>
      </c>
      <c r="C91" s="32">
        <v>4.77356665284732</v>
      </c>
      <c r="D91" s="2">
        <v>35.580851125894199</v>
      </c>
      <c r="E91" s="32">
        <v>4.77356665284732</v>
      </c>
      <c r="F91" s="2">
        <v>45.160657267241497</v>
      </c>
      <c r="H91" s="8"/>
    </row>
    <row r="92" spans="1:8" x14ac:dyDescent="0.25">
      <c r="A92" s="32">
        <v>4.8310795040864392</v>
      </c>
      <c r="B92" s="2">
        <v>28.063404853817701</v>
      </c>
      <c r="C92" s="32">
        <v>4.83107950408648</v>
      </c>
      <c r="D92" s="2">
        <v>35.619672497037001</v>
      </c>
      <c r="E92" s="32">
        <v>4.8310795040864498</v>
      </c>
      <c r="F92" s="2">
        <v>45.261451640031197</v>
      </c>
      <c r="H92" s="8"/>
    </row>
    <row r="93" spans="1:8" x14ac:dyDescent="0.25">
      <c r="A93" s="32">
        <v>4.8885923553255699</v>
      </c>
      <c r="B93" s="2">
        <v>28.067669252942</v>
      </c>
      <c r="C93" s="32">
        <v>4.8885923553255894</v>
      </c>
      <c r="D93" s="2">
        <v>35.656130344834899</v>
      </c>
      <c r="E93" s="32">
        <v>4.8885923553255699</v>
      </c>
      <c r="F93" s="2">
        <v>45.358388770098799</v>
      </c>
      <c r="H93" s="8"/>
    </row>
    <row r="94" spans="1:8" x14ac:dyDescent="0.25">
      <c r="A94" s="32">
        <v>4.9461052065646793</v>
      </c>
      <c r="B94" s="2">
        <v>28.070984132769102</v>
      </c>
      <c r="C94" s="32">
        <v>4.9461052065646998</v>
      </c>
      <c r="D94" s="2">
        <v>35.690199796384199</v>
      </c>
      <c r="E94" s="32">
        <v>4.9461052065647095</v>
      </c>
      <c r="F94" s="2">
        <v>45.451415324044397</v>
      </c>
      <c r="H94" s="8"/>
    </row>
    <row r="95" spans="1:8" x14ac:dyDescent="0.25">
      <c r="A95" s="32">
        <v>5.0036180578038199</v>
      </c>
      <c r="B95" s="2">
        <v>28.073423984172699</v>
      </c>
      <c r="C95" s="32">
        <v>5.0036180578038199</v>
      </c>
      <c r="D95" s="2">
        <v>35.721834153172097</v>
      </c>
      <c r="E95" s="32">
        <v>5.0036180578038394</v>
      </c>
      <c r="F95" s="2">
        <v>45.540461443525501</v>
      </c>
      <c r="H95" s="8"/>
    </row>
    <row r="96" spans="1:8" x14ac:dyDescent="0.25">
      <c r="A96" s="32">
        <v>5.0611309090429399</v>
      </c>
      <c r="B96" s="2">
        <v>28.075099770748601</v>
      </c>
      <c r="C96" s="32">
        <v>5.0611309090429595</v>
      </c>
      <c r="D96" s="2">
        <v>35.750971587518997</v>
      </c>
      <c r="E96" s="32">
        <v>5.0611309090429497</v>
      </c>
      <c r="F96" s="2">
        <v>45.625439430498602</v>
      </c>
      <c r="H96" s="8"/>
    </row>
    <row r="97" spans="1:8" x14ac:dyDescent="0.25">
      <c r="A97" s="32">
        <v>5.1186437602820893</v>
      </c>
      <c r="B97" s="2">
        <v>28.076107457001701</v>
      </c>
      <c r="C97" s="32">
        <v>5.1186437602820893</v>
      </c>
      <c r="D97" s="2">
        <v>35.777526911323399</v>
      </c>
      <c r="E97" s="32">
        <v>5.1186437602821098</v>
      </c>
      <c r="F97" s="2">
        <v>45.706237191917303</v>
      </c>
      <c r="H97" s="8"/>
    </row>
    <row r="98" spans="1:8" x14ac:dyDescent="0.25">
      <c r="A98" s="32">
        <v>5.1761566115212094</v>
      </c>
      <c r="B98" s="2">
        <v>28.076519158065398</v>
      </c>
      <c r="C98" s="32">
        <v>5.1761566115212192</v>
      </c>
      <c r="D98" s="2">
        <v>35.801381177017902</v>
      </c>
      <c r="E98" s="32">
        <v>5.1761566115212192</v>
      </c>
      <c r="F98" s="2">
        <v>45.782707538146497</v>
      </c>
      <c r="H98" s="8"/>
    </row>
    <row r="99" spans="1:8" x14ac:dyDescent="0.25">
      <c r="A99" s="32">
        <v>5.2336694627603393</v>
      </c>
      <c r="B99" s="2">
        <v>28.076392785838401</v>
      </c>
      <c r="C99" s="32">
        <v>5.2336694627603295</v>
      </c>
      <c r="D99" s="2">
        <v>35.822371762487002</v>
      </c>
      <c r="E99" s="32">
        <v>5.2336694627603393</v>
      </c>
      <c r="F99" s="2">
        <v>45.854649497015799</v>
      </c>
      <c r="H99" s="8"/>
    </row>
    <row r="100" spans="1:8" x14ac:dyDescent="0.25">
      <c r="A100" s="32">
        <v>5.2911823139994691</v>
      </c>
      <c r="B100" s="2">
        <v>28.0757799975468</v>
      </c>
      <c r="C100" s="32">
        <v>5.2911823139994691</v>
      </c>
      <c r="D100" s="2">
        <v>35.840269158922098</v>
      </c>
      <c r="E100" s="32">
        <v>5.2911823139994691</v>
      </c>
      <c r="F100" s="2">
        <v>45.921778646386599</v>
      </c>
      <c r="H100" s="8"/>
    </row>
    <row r="101" spans="1:8" x14ac:dyDescent="0.25">
      <c r="A101" s="32">
        <v>5.3486951652385795</v>
      </c>
      <c r="B101" s="2">
        <v>28.074702305949501</v>
      </c>
      <c r="C101" s="32">
        <v>5.3486951652385892</v>
      </c>
      <c r="D101" s="2">
        <v>35.854739964466503</v>
      </c>
      <c r="E101" s="32">
        <v>5.3486951652385999</v>
      </c>
      <c r="F101" s="2">
        <v>45.983787473059401</v>
      </c>
      <c r="H101" s="8"/>
    </row>
    <row r="102" spans="1:8" x14ac:dyDescent="0.25">
      <c r="A102" s="32">
        <v>5.40620801647772</v>
      </c>
      <c r="B102" s="2">
        <v>28.0731132961245</v>
      </c>
      <c r="C102" s="32">
        <v>5.40620801647772</v>
      </c>
      <c r="D102" s="2">
        <v>35.8654269809808</v>
      </c>
      <c r="E102" s="32">
        <v>5.4062080164777297</v>
      </c>
      <c r="F102" s="2">
        <v>46.0404374580609</v>
      </c>
      <c r="H102" s="8"/>
    </row>
    <row r="103" spans="1:8" x14ac:dyDescent="0.25">
      <c r="A103" s="32">
        <v>5.4637208677168392</v>
      </c>
      <c r="B103" s="2">
        <v>28.070891759786502</v>
      </c>
      <c r="C103" s="32">
        <v>5.4637208677168791</v>
      </c>
      <c r="D103" s="2">
        <v>35.872058156566702</v>
      </c>
      <c r="E103" s="32">
        <v>5.4637208677168596</v>
      </c>
      <c r="F103" s="2">
        <v>46.0915766230044</v>
      </c>
      <c r="H103" s="8"/>
    </row>
    <row r="104" spans="1:8" x14ac:dyDescent="0.25">
      <c r="A104" s="32">
        <v>5.5212337189559699</v>
      </c>
      <c r="B104" s="2">
        <v>28.067776580065601</v>
      </c>
      <c r="C104" s="32">
        <v>5.5212337189559992</v>
      </c>
      <c r="D104" s="2">
        <v>35.874422312074799</v>
      </c>
      <c r="E104" s="32">
        <v>5.5212337189560197</v>
      </c>
      <c r="F104" s="2">
        <v>46.137079488104597</v>
      </c>
      <c r="H104" s="8"/>
    </row>
    <row r="105" spans="1:8" x14ac:dyDescent="0.25">
      <c r="A105" s="32">
        <v>5.5787465701950998</v>
      </c>
      <c r="B105" s="2">
        <v>28.063446495860699</v>
      </c>
      <c r="C105" s="32">
        <v>5.5787465701951096</v>
      </c>
      <c r="D105" s="2">
        <v>35.872328091429601</v>
      </c>
      <c r="E105" s="32">
        <v>5.5787465701951096</v>
      </c>
      <c r="F105" s="2">
        <v>46.176924016274803</v>
      </c>
      <c r="H105" s="8"/>
    </row>
    <row r="106" spans="1:8" x14ac:dyDescent="0.25">
      <c r="A106" s="32">
        <v>5.6362594214342394</v>
      </c>
      <c r="B106" s="2">
        <v>28.057612481543998</v>
      </c>
      <c r="C106" s="32">
        <v>5.6362594214342492</v>
      </c>
      <c r="D106" s="2">
        <v>35.865740191040402</v>
      </c>
      <c r="E106" s="32">
        <v>5.6362594214342394</v>
      </c>
      <c r="F106" s="2">
        <v>46.211227714325197</v>
      </c>
      <c r="H106" s="8"/>
    </row>
    <row r="107" spans="1:8" x14ac:dyDescent="0.25">
      <c r="A107" s="32">
        <v>5.6937722726733693</v>
      </c>
      <c r="B107" s="2">
        <v>28.050036797365198</v>
      </c>
      <c r="C107" s="32">
        <v>5.6937722726733897</v>
      </c>
      <c r="D107" s="2">
        <v>35.854778004478803</v>
      </c>
      <c r="E107" s="32">
        <v>5.6937722726733693</v>
      </c>
      <c r="F107" s="2">
        <v>46.240158269897599</v>
      </c>
      <c r="H107" s="8"/>
    </row>
    <row r="108" spans="1:8" x14ac:dyDescent="0.25">
      <c r="A108" s="32">
        <v>5.7512851239124894</v>
      </c>
      <c r="B108" s="2">
        <v>28.040472391824299</v>
      </c>
      <c r="C108" s="32">
        <v>5.7512851239125</v>
      </c>
      <c r="D108" s="2">
        <v>35.839587402801598</v>
      </c>
      <c r="E108" s="32">
        <v>5.7512851239124894</v>
      </c>
      <c r="F108" s="2">
        <v>46.263891211054499</v>
      </c>
      <c r="H108" s="8"/>
    </row>
    <row r="109" spans="1:8" x14ac:dyDescent="0.25">
      <c r="A109" s="32">
        <v>5.8087979751515997</v>
      </c>
      <c r="B109" s="2">
        <v>28.0287672509799</v>
      </c>
      <c r="C109" s="32">
        <v>5.8087979751516299</v>
      </c>
      <c r="D109" s="2">
        <v>35.820305150463398</v>
      </c>
      <c r="E109" s="32">
        <v>5.8087979751516299</v>
      </c>
      <c r="F109" s="2">
        <v>46.282595420910098</v>
      </c>
      <c r="H109" s="8"/>
    </row>
    <row r="110" spans="1:8" x14ac:dyDescent="0.25">
      <c r="A110" s="32">
        <v>5.86631082639075</v>
      </c>
      <c r="B110" s="2">
        <v>28.015051287887498</v>
      </c>
      <c r="C110" s="32">
        <v>5.8663108263907695</v>
      </c>
      <c r="D110" s="2">
        <v>35.797057950296697</v>
      </c>
      <c r="E110" s="32">
        <v>5.8663108263907597</v>
      </c>
      <c r="F110" s="2">
        <v>46.296432759960503</v>
      </c>
      <c r="H110" s="8"/>
    </row>
    <row r="111" spans="1:8" x14ac:dyDescent="0.25">
      <c r="A111" s="32">
        <v>5.9238236776298798</v>
      </c>
      <c r="B111" s="2">
        <v>27.9996247194393</v>
      </c>
      <c r="C111" s="32">
        <v>5.9238236776298798</v>
      </c>
      <c r="D111" s="2">
        <v>35.769980458927201</v>
      </c>
      <c r="E111" s="32">
        <v>5.9238236776298798</v>
      </c>
      <c r="F111" s="2">
        <v>46.305559560825301</v>
      </c>
      <c r="H111" s="8"/>
    </row>
    <row r="112" spans="1:8" x14ac:dyDescent="0.25">
      <c r="A112" s="32">
        <v>5.9813365288689999</v>
      </c>
      <c r="B112" s="2">
        <v>27.9827487319046</v>
      </c>
      <c r="C112" s="32">
        <v>5.9813365288690292</v>
      </c>
      <c r="D112" s="2">
        <v>35.7392213745158</v>
      </c>
      <c r="E112" s="32">
        <v>5.9813365288690292</v>
      </c>
      <c r="F112" s="2">
        <v>46.310132138496201</v>
      </c>
      <c r="H112" s="8"/>
    </row>
    <row r="113" spans="1:8" x14ac:dyDescent="0.25">
      <c r="A113" s="32">
        <v>6.0388493801081298</v>
      </c>
      <c r="B113" s="2">
        <v>27.964600190883999</v>
      </c>
      <c r="C113" s="32">
        <v>6.03884938010816</v>
      </c>
      <c r="D113" s="2">
        <v>35.704939429876703</v>
      </c>
      <c r="E113" s="32">
        <v>6.0388493801081493</v>
      </c>
      <c r="F113" s="2">
        <v>46.310310844250601</v>
      </c>
      <c r="H113" s="8"/>
    </row>
    <row r="114" spans="1:8" x14ac:dyDescent="0.25">
      <c r="A114" s="32">
        <v>6.0963622313472596</v>
      </c>
      <c r="B114" s="2">
        <v>27.9453257849603</v>
      </c>
      <c r="C114" s="32">
        <v>6.0963622313472694</v>
      </c>
      <c r="D114" s="2">
        <v>35.667300043953396</v>
      </c>
      <c r="E114" s="32">
        <v>6.0963622313472898</v>
      </c>
      <c r="F114" s="2">
        <v>46.306258599855298</v>
      </c>
      <c r="H114" s="8"/>
    </row>
    <row r="115" spans="1:8" x14ac:dyDescent="0.25">
      <c r="A115" s="32">
        <v>6.1538750825863895</v>
      </c>
      <c r="B115" s="2">
        <v>27.9250624657674</v>
      </c>
      <c r="C115" s="32">
        <v>6.1538750825864099</v>
      </c>
      <c r="D115" s="2">
        <v>35.626472894588503</v>
      </c>
      <c r="E115" s="32">
        <v>6.1538750825864099</v>
      </c>
      <c r="F115" s="2">
        <v>46.2981192423238</v>
      </c>
      <c r="H115" s="8"/>
    </row>
    <row r="116" spans="1:8" x14ac:dyDescent="0.25">
      <c r="A116" s="32">
        <v>6.2113879338255193</v>
      </c>
      <c r="B116" s="2">
        <v>27.903943268333101</v>
      </c>
      <c r="C116" s="32">
        <v>6.2113879338255398</v>
      </c>
      <c r="D116" s="2">
        <v>35.582617581780603</v>
      </c>
      <c r="E116" s="32">
        <v>6.2113879338255398</v>
      </c>
      <c r="F116" s="2">
        <v>46.286011868955597</v>
      </c>
      <c r="H116" s="8"/>
    </row>
    <row r="117" spans="1:8" x14ac:dyDescent="0.25">
      <c r="A117" s="32">
        <v>6.2689007850646599</v>
      </c>
      <c r="B117" s="2">
        <v>27.8820986219473</v>
      </c>
      <c r="C117" s="32">
        <v>6.2689007850646599</v>
      </c>
      <c r="D117" s="2">
        <v>35.535859972466099</v>
      </c>
      <c r="E117" s="32">
        <v>6.2689007850646696</v>
      </c>
      <c r="F117" s="2">
        <v>46.270101736106803</v>
      </c>
      <c r="H117" s="8"/>
    </row>
    <row r="118" spans="1:8" x14ac:dyDescent="0.25">
      <c r="A118" s="32">
        <v>6.3264136363037897</v>
      </c>
      <c r="B118" s="2">
        <v>27.859658298845901</v>
      </c>
      <c r="C118" s="32">
        <v>6.3264136363037897</v>
      </c>
      <c r="D118" s="2">
        <v>35.486363507730303</v>
      </c>
      <c r="E118" s="32">
        <v>6.3264136363038199</v>
      </c>
      <c r="F118" s="2">
        <v>46.250704297214199</v>
      </c>
      <c r="H118" s="8"/>
    </row>
    <row r="119" spans="1:8" x14ac:dyDescent="0.25">
      <c r="A119" s="32">
        <v>6.3839264875429098</v>
      </c>
      <c r="B119" s="2">
        <v>27.8367242144021</v>
      </c>
      <c r="C119" s="32">
        <v>6.3839264875429294</v>
      </c>
      <c r="D119" s="2">
        <v>35.434419113572901</v>
      </c>
      <c r="E119" s="32">
        <v>6.38392648754294</v>
      </c>
      <c r="F119" s="2">
        <v>46.228309601615599</v>
      </c>
      <c r="H119" s="8"/>
    </row>
    <row r="120" spans="1:8" x14ac:dyDescent="0.25">
      <c r="A120" s="32">
        <v>6.4414393387820494</v>
      </c>
      <c r="B120" s="2">
        <v>27.813311030099701</v>
      </c>
      <c r="C120" s="32">
        <v>6.4414393387820592</v>
      </c>
      <c r="D120" s="2">
        <v>35.380484946180097</v>
      </c>
      <c r="E120" s="32">
        <v>6.4414393387820494</v>
      </c>
      <c r="F120" s="2">
        <v>46.203485633631203</v>
      </c>
      <c r="H120" s="8"/>
    </row>
    <row r="121" spans="1:8" x14ac:dyDescent="0.25">
      <c r="A121" s="32">
        <v>6.4989521900211695</v>
      </c>
      <c r="B121" s="2">
        <v>27.789304766825101</v>
      </c>
      <c r="C121" s="32">
        <v>6.4989521900211598</v>
      </c>
      <c r="D121" s="2">
        <v>35.325159938018999</v>
      </c>
      <c r="E121" s="32">
        <v>6.4989521900211793</v>
      </c>
      <c r="F121" s="2">
        <v>46.176846158326597</v>
      </c>
      <c r="H121" s="8"/>
    </row>
    <row r="122" spans="1:8" x14ac:dyDescent="0.25">
      <c r="A122" s="32">
        <v>6.5564650412602994</v>
      </c>
      <c r="B122" s="2">
        <v>27.764592623033099</v>
      </c>
      <c r="C122" s="32">
        <v>6.5564650412603198</v>
      </c>
      <c r="D122" s="2">
        <v>35.269125006803499</v>
      </c>
      <c r="E122" s="32">
        <v>6.5564650412603198</v>
      </c>
      <c r="F122" s="2">
        <v>46.148987923984201</v>
      </c>
      <c r="H122" s="8"/>
    </row>
    <row r="123" spans="1:8" x14ac:dyDescent="0.25">
      <c r="A123" s="32">
        <v>6.6139778924994097</v>
      </c>
      <c r="B123" s="2">
        <v>27.7391996413035</v>
      </c>
      <c r="C123" s="32">
        <v>6.6139778924994497</v>
      </c>
      <c r="D123" s="2">
        <v>35.213021066052299</v>
      </c>
      <c r="E123" s="32">
        <v>6.6139778924994497</v>
      </c>
      <c r="F123" s="2">
        <v>46.120369019421503</v>
      </c>
      <c r="H123" s="8"/>
    </row>
    <row r="124" spans="1:8" x14ac:dyDescent="0.25">
      <c r="A124" s="32">
        <v>6.67149074373856</v>
      </c>
      <c r="B124" s="2">
        <v>27.7133383175773</v>
      </c>
      <c r="C124" s="32">
        <v>6.6714907437385493</v>
      </c>
      <c r="D124" s="2">
        <v>35.157349953511499</v>
      </c>
      <c r="E124" s="32">
        <v>6.6714907437385795</v>
      </c>
      <c r="F124" s="2">
        <v>46.091332328730502</v>
      </c>
      <c r="H124" s="8"/>
    </row>
    <row r="125" spans="1:8" x14ac:dyDescent="0.25">
      <c r="A125" s="32">
        <v>6.7290035949776694</v>
      </c>
      <c r="B125" s="2">
        <v>27.687406833415199</v>
      </c>
      <c r="C125" s="32">
        <v>6.7290035949777192</v>
      </c>
      <c r="D125" s="2">
        <v>35.1024094072827</v>
      </c>
      <c r="E125" s="32">
        <v>6.7290035949776996</v>
      </c>
      <c r="F125" s="2">
        <v>46.062141313902004</v>
      </c>
      <c r="H125" s="8"/>
    </row>
    <row r="126" spans="1:8" x14ac:dyDescent="0.25">
      <c r="A126" s="32">
        <v>6.7865164462168295</v>
      </c>
      <c r="B126" s="2">
        <v>27.661938571051099</v>
      </c>
      <c r="C126" s="32">
        <v>6.7865164462167993</v>
      </c>
      <c r="D126" s="2">
        <v>35.048392062238101</v>
      </c>
      <c r="E126" s="32">
        <v>6.7865164462168099</v>
      </c>
      <c r="F126" s="2">
        <v>46.033039129942601</v>
      </c>
      <c r="H126" s="8"/>
    </row>
    <row r="127" spans="1:8" x14ac:dyDescent="0.25">
      <c r="A127" s="32">
        <v>6.8440292974559496</v>
      </c>
      <c r="B127" s="2">
        <v>27.637547254231599</v>
      </c>
      <c r="C127" s="32">
        <v>6.8440292974559398</v>
      </c>
      <c r="D127" s="2">
        <v>34.995488548792103</v>
      </c>
      <c r="E127" s="32">
        <v>6.8440292974559496</v>
      </c>
      <c r="F127" s="2">
        <v>46.004251113102598</v>
      </c>
      <c r="H127" s="8"/>
    </row>
    <row r="128" spans="1:8" x14ac:dyDescent="0.25">
      <c r="A128" s="32">
        <v>6.9015421486950492</v>
      </c>
      <c r="B128" s="2">
        <v>27.614809459894001</v>
      </c>
      <c r="C128" s="32">
        <v>6.9015421486950794</v>
      </c>
      <c r="D128" s="2">
        <v>34.943819121194302</v>
      </c>
      <c r="E128" s="32">
        <v>6.9015421486950892</v>
      </c>
      <c r="F128" s="2">
        <v>45.975950018830702</v>
      </c>
      <c r="H128" s="8"/>
    </row>
    <row r="129" spans="1:8" x14ac:dyDescent="0.25">
      <c r="A129" s="32">
        <v>6.95905499993418</v>
      </c>
      <c r="B129" s="2">
        <v>27.593939363523699</v>
      </c>
      <c r="C129" s="32">
        <v>6.9590549999342093</v>
      </c>
      <c r="D129" s="2">
        <v>34.8934774458858</v>
      </c>
      <c r="E129" s="32">
        <v>6.9590549999342199</v>
      </c>
      <c r="F129" s="2">
        <v>45.9482617964008</v>
      </c>
      <c r="H129" s="8"/>
    </row>
    <row r="130" spans="1:8" x14ac:dyDescent="0.25">
      <c r="A130" s="32">
        <v>7.0165678511733196</v>
      </c>
      <c r="B130" s="2">
        <v>27.574892556660998</v>
      </c>
      <c r="C130" s="32">
        <v>7.0165678511733294</v>
      </c>
      <c r="D130" s="2">
        <v>34.844544829006303</v>
      </c>
      <c r="E130" s="32">
        <v>7.0165678511733391</v>
      </c>
      <c r="F130" s="2">
        <v>45.921289331061097</v>
      </c>
      <c r="H130" s="8"/>
    </row>
    <row r="131" spans="1:8" x14ac:dyDescent="0.25">
      <c r="A131" s="32">
        <v>7.0740807024124592</v>
      </c>
      <c r="B131" s="2">
        <v>27.557586289461099</v>
      </c>
      <c r="C131" s="32">
        <v>7.0740807024124699</v>
      </c>
      <c r="D131" s="2">
        <v>34.797095998960202</v>
      </c>
      <c r="E131" s="32">
        <v>7.0740807024124699</v>
      </c>
      <c r="F131" s="2">
        <v>45.895142090155097</v>
      </c>
      <c r="H131" s="8"/>
    </row>
    <row r="132" spans="1:8" x14ac:dyDescent="0.25">
      <c r="A132" s="32">
        <v>7.1315935536515696</v>
      </c>
      <c r="B132" s="2">
        <v>27.542002142396601</v>
      </c>
      <c r="C132" s="32">
        <v>7.1315935536515793</v>
      </c>
      <c r="D132" s="2">
        <v>34.751244071844503</v>
      </c>
      <c r="E132" s="32">
        <v>7.1315935536516095</v>
      </c>
      <c r="F132" s="2">
        <v>45.869964508840802</v>
      </c>
      <c r="H132" s="8"/>
    </row>
    <row r="133" spans="1:8" x14ac:dyDescent="0.25">
      <c r="A133" s="32">
        <v>7.1891064048906994</v>
      </c>
      <c r="B133" s="2">
        <v>27.528122264572701</v>
      </c>
      <c r="C133" s="32">
        <v>7.1891064048907296</v>
      </c>
      <c r="D133" s="2">
        <v>34.707134122353096</v>
      </c>
      <c r="E133" s="32">
        <v>7.1891064048907092</v>
      </c>
      <c r="F133" s="2">
        <v>45.845931847867</v>
      </c>
      <c r="H133" s="8"/>
    </row>
    <row r="134" spans="1:8" x14ac:dyDescent="0.25">
      <c r="A134" s="32">
        <v>7.2466192561298399</v>
      </c>
      <c r="B134" s="2">
        <v>27.515829677448199</v>
      </c>
      <c r="C134" s="32">
        <v>7.2466192561298399</v>
      </c>
      <c r="D134" s="2">
        <v>34.664965493577</v>
      </c>
      <c r="E134" s="32">
        <v>7.2466192561298293</v>
      </c>
      <c r="F134" s="2">
        <v>45.823190666481104</v>
      </c>
      <c r="H134" s="8"/>
    </row>
    <row r="135" spans="1:8" x14ac:dyDescent="0.25">
      <c r="A135" s="32">
        <v>7.30413210736896</v>
      </c>
      <c r="B135" s="2">
        <v>27.504958278286399</v>
      </c>
      <c r="C135" s="32">
        <v>7.30413210736896</v>
      </c>
      <c r="D135" s="2">
        <v>34.6249318847441</v>
      </c>
      <c r="E135" s="32">
        <v>7.3041321073689796</v>
      </c>
      <c r="F135" s="2">
        <v>45.801815229307103</v>
      </c>
      <c r="H135" s="8"/>
    </row>
    <row r="136" spans="1:8" x14ac:dyDescent="0.25">
      <c r="A136" s="32">
        <v>7.3616449586080996</v>
      </c>
      <c r="B136" s="2">
        <v>27.495347316838</v>
      </c>
      <c r="C136" s="32">
        <v>7.3616449586080899</v>
      </c>
      <c r="D136" s="2">
        <v>34.587159300563101</v>
      </c>
      <c r="E136" s="32">
        <v>7.3616449586081192</v>
      </c>
      <c r="F136" s="2">
        <v>45.781804114297003</v>
      </c>
      <c r="H136" s="8"/>
    </row>
    <row r="137" spans="1:8" x14ac:dyDescent="0.25">
      <c r="A137" s="32">
        <v>7.4191578098472197</v>
      </c>
      <c r="B137" s="2">
        <v>27.486861975118099</v>
      </c>
      <c r="C137" s="32">
        <v>7.4191578098472295</v>
      </c>
      <c r="D137" s="2">
        <v>34.5516953009719</v>
      </c>
      <c r="E137" s="32">
        <v>7.4191578098472499</v>
      </c>
      <c r="F137" s="2">
        <v>45.763099022807097</v>
      </c>
      <c r="H137" s="8"/>
    </row>
    <row r="138" spans="1:8" x14ac:dyDescent="0.25">
      <c r="A138" s="32">
        <v>7.4766706610863496</v>
      </c>
      <c r="B138" s="2">
        <v>27.479444377973699</v>
      </c>
      <c r="C138" s="32">
        <v>7.4766706610863798</v>
      </c>
      <c r="D138" s="2">
        <v>34.518491157903597</v>
      </c>
      <c r="E138" s="32">
        <v>7.4766706610863594</v>
      </c>
      <c r="F138" s="2">
        <v>45.745607404565703</v>
      </c>
      <c r="H138" s="8"/>
    </row>
    <row r="139" spans="1:8" x14ac:dyDescent="0.25">
      <c r="A139" s="32">
        <v>7.5341835123254892</v>
      </c>
      <c r="B139" s="2">
        <v>27.473188668862601</v>
      </c>
      <c r="C139" s="32">
        <v>7.5341835123255096</v>
      </c>
      <c r="D139" s="2">
        <v>34.487416930425297</v>
      </c>
      <c r="E139" s="32">
        <v>7.5341835123254892</v>
      </c>
      <c r="F139" s="2">
        <v>45.729241553107897</v>
      </c>
      <c r="H139" s="8"/>
    </row>
    <row r="140" spans="1:8" x14ac:dyDescent="0.25">
      <c r="A140" s="32">
        <v>7.5916963635646191</v>
      </c>
      <c r="B140" s="2">
        <v>27.468257775251502</v>
      </c>
      <c r="C140" s="32">
        <v>7.5916963635646395</v>
      </c>
      <c r="D140" s="2">
        <v>34.458324379526502</v>
      </c>
      <c r="E140" s="32">
        <v>7.5916963635646191</v>
      </c>
      <c r="F140" s="2">
        <v>45.713941557254202</v>
      </c>
      <c r="H140" s="8"/>
    </row>
    <row r="141" spans="1:8" x14ac:dyDescent="0.25">
      <c r="A141" s="32">
        <v>7.6492092148037294</v>
      </c>
      <c r="B141" s="2">
        <v>27.4647523627597</v>
      </c>
      <c r="C141" s="32">
        <v>7.6492092148037596</v>
      </c>
      <c r="D141" s="2">
        <v>34.431061659669197</v>
      </c>
      <c r="E141" s="32">
        <v>7.6492092148037489</v>
      </c>
      <c r="F141" s="2">
        <v>45.6996878480943</v>
      </c>
      <c r="H141" s="8"/>
    </row>
    <row r="142" spans="1:8" x14ac:dyDescent="0.25">
      <c r="A142" s="32">
        <v>7.7067220660428699</v>
      </c>
      <c r="B142" s="2">
        <v>27.4626534316312</v>
      </c>
      <c r="C142" s="32">
        <v>7.7067220660428797</v>
      </c>
      <c r="D142" s="2">
        <v>34.4055172758666</v>
      </c>
      <c r="E142" s="32">
        <v>7.7067220660428797</v>
      </c>
      <c r="F142" s="2">
        <v>45.686480853986097</v>
      </c>
      <c r="H142" s="8"/>
    </row>
    <row r="143" spans="1:8" x14ac:dyDescent="0.25">
      <c r="A143" s="32">
        <v>7.7642349172819998</v>
      </c>
      <c r="B143" s="2">
        <v>27.461835580926099</v>
      </c>
      <c r="C143" s="32">
        <v>7.7642349172820193</v>
      </c>
      <c r="D143" s="2">
        <v>34.3816210768004</v>
      </c>
      <c r="E143" s="32">
        <v>7.7642349172820193</v>
      </c>
      <c r="F143" s="2">
        <v>45.6743258792715</v>
      </c>
      <c r="H143" s="8"/>
    </row>
    <row r="144" spans="1:8" x14ac:dyDescent="0.25">
      <c r="A144" s="32">
        <v>7.8217477685211394</v>
      </c>
      <c r="B144" s="2">
        <v>27.462102488917498</v>
      </c>
      <c r="C144" s="32">
        <v>7.8217477685211296</v>
      </c>
      <c r="D144" s="2">
        <v>34.359323141537899</v>
      </c>
      <c r="E144" s="32">
        <v>7.8217477685211492</v>
      </c>
      <c r="F144" s="2">
        <v>45.663228531327299</v>
      </c>
      <c r="H144" s="8"/>
    </row>
    <row r="145" spans="1:8" x14ac:dyDescent="0.25">
      <c r="A145" s="32">
        <v>7.8792606197602497</v>
      </c>
      <c r="B145" s="2">
        <v>27.463186859003301</v>
      </c>
      <c r="C145" s="32">
        <v>7.8792606197602701</v>
      </c>
      <c r="D145" s="2">
        <v>34.3385755353587</v>
      </c>
      <c r="E145" s="32">
        <v>7.879260619760279</v>
      </c>
      <c r="F145" s="2">
        <v>45.653190016980197</v>
      </c>
      <c r="H145" s="8"/>
    </row>
    <row r="146" spans="1:8" x14ac:dyDescent="0.25">
      <c r="A146" s="32">
        <v>7.9367734709993698</v>
      </c>
      <c r="B146" s="2">
        <v>27.464784808636001</v>
      </c>
      <c r="C146" s="32">
        <v>7.9367734709993893</v>
      </c>
      <c r="D146" s="2">
        <v>34.319324755567202</v>
      </c>
      <c r="E146" s="32">
        <v>7.9367734709994</v>
      </c>
      <c r="F146" s="2">
        <v>45.644206757389497</v>
      </c>
      <c r="H146" s="8"/>
    </row>
    <row r="147" spans="1:8" x14ac:dyDescent="0.25">
      <c r="A147" s="32">
        <v>7.9942863222385094</v>
      </c>
      <c r="B147" s="2">
        <v>27.466640268294999</v>
      </c>
      <c r="C147" s="32">
        <v>7.9942863222385094</v>
      </c>
      <c r="D147" s="2">
        <v>34.301510756457397</v>
      </c>
      <c r="E147" s="32">
        <v>7.9942863222385299</v>
      </c>
      <c r="F147" s="2">
        <v>45.636269559247502</v>
      </c>
      <c r="H147" s="8"/>
    </row>
    <row r="148" spans="1:8" x14ac:dyDescent="0.25">
      <c r="A148" s="32">
        <v>8.0517991734776295</v>
      </c>
      <c r="B148" s="2">
        <v>27.468604330673699</v>
      </c>
      <c r="C148" s="32">
        <v>8.0517991734776491</v>
      </c>
      <c r="D148" s="2">
        <v>34.285070528986097</v>
      </c>
      <c r="E148" s="32">
        <v>8.0517991734776491</v>
      </c>
      <c r="F148" s="2">
        <v>45.629362605755198</v>
      </c>
      <c r="H148" s="8"/>
    </row>
    <row r="149" spans="1:8" x14ac:dyDescent="0.25">
      <c r="A149" s="32">
        <v>8.10931202471677</v>
      </c>
      <c r="B149" s="2">
        <v>27.470597333225601</v>
      </c>
      <c r="C149" s="32">
        <v>8.1093120247167896</v>
      </c>
      <c r="D149" s="2">
        <v>34.2699412988906</v>
      </c>
      <c r="E149" s="32">
        <v>8.10931202471677</v>
      </c>
      <c r="F149" s="2">
        <v>45.623462137802697</v>
      </c>
      <c r="H149" s="8"/>
    </row>
    <row r="150" spans="1:8" x14ac:dyDescent="0.25">
      <c r="A150" s="32">
        <v>8.1668248759559106</v>
      </c>
      <c r="B150" s="2">
        <v>27.472573990732599</v>
      </c>
      <c r="C150" s="32">
        <v>8.1668248759559106</v>
      </c>
      <c r="D150" s="2">
        <v>34.256063798799801</v>
      </c>
      <c r="E150" s="32">
        <v>8.1668248759558999</v>
      </c>
      <c r="F150" s="2">
        <v>45.618533600258701</v>
      </c>
      <c r="H150" s="8"/>
    </row>
    <row r="151" spans="1:8" x14ac:dyDescent="0.25">
      <c r="A151" s="32">
        <v>8.2243377271950386</v>
      </c>
      <c r="B151" s="2">
        <v>27.4745035439357</v>
      </c>
      <c r="C151" s="32">
        <v>8.2243377271950493</v>
      </c>
      <c r="D151" s="2">
        <v>34.243384183933699</v>
      </c>
      <c r="E151" s="32">
        <v>8.2243377271950298</v>
      </c>
      <c r="F151" s="2">
        <v>45.6145275614968</v>
      </c>
      <c r="H151" s="8"/>
    </row>
    <row r="152" spans="1:8" x14ac:dyDescent="0.25">
      <c r="A152" s="32">
        <v>8.2818505784341703</v>
      </c>
      <c r="B152" s="2">
        <v>27.476383876558302</v>
      </c>
      <c r="C152" s="32">
        <v>8.2818505784341792</v>
      </c>
      <c r="D152" s="2">
        <v>34.231854942286503</v>
      </c>
      <c r="E152" s="32">
        <v>8.2818505784341703</v>
      </c>
      <c r="F152" s="2">
        <v>45.611377463237197</v>
      </c>
      <c r="H152" s="8"/>
    </row>
    <row r="153" spans="1:8" x14ac:dyDescent="0.25">
      <c r="A153" s="32">
        <v>8.3393634296732895</v>
      </c>
      <c r="B153" s="2">
        <v>27.478220387167301</v>
      </c>
      <c r="C153" s="32">
        <v>8.3393634296732895</v>
      </c>
      <c r="D153" s="2">
        <v>34.221426534447097</v>
      </c>
      <c r="E153" s="32">
        <v>8.3393634296733001</v>
      </c>
      <c r="F153" s="2">
        <v>45.609002995996697</v>
      </c>
      <c r="H153" s="8"/>
    </row>
    <row r="154" spans="1:8" x14ac:dyDescent="0.25">
      <c r="A154" s="32">
        <v>8.3968762809124193</v>
      </c>
      <c r="B154" s="2">
        <v>27.480021989623499</v>
      </c>
      <c r="C154" s="32">
        <v>8.39687628091243</v>
      </c>
      <c r="D154" s="2">
        <v>34.212039457199801</v>
      </c>
      <c r="E154" s="32">
        <v>8.39687628091243</v>
      </c>
      <c r="F154" s="2">
        <v>45.607317133002702</v>
      </c>
      <c r="H154" s="8"/>
    </row>
    <row r="155" spans="1:8" x14ac:dyDescent="0.25">
      <c r="A155" s="32">
        <v>8.4543891321515492</v>
      </c>
      <c r="B155" s="2">
        <v>27.481791663534999</v>
      </c>
      <c r="C155" s="32">
        <v>8.4543891321515598</v>
      </c>
      <c r="D155" s="2">
        <v>34.203621289207298</v>
      </c>
      <c r="E155" s="32">
        <v>8.4543891321515598</v>
      </c>
      <c r="F155" s="2">
        <v>45.606233588710303</v>
      </c>
      <c r="H155" s="8"/>
    </row>
    <row r="156" spans="1:8" x14ac:dyDescent="0.25">
      <c r="A156" s="32">
        <v>8.5119019833906897</v>
      </c>
      <c r="B156" s="2">
        <v>27.4835378780746</v>
      </c>
      <c r="C156" s="32">
        <v>8.5119019833906702</v>
      </c>
      <c r="D156" s="2">
        <v>34.196086084924197</v>
      </c>
      <c r="E156" s="32">
        <v>8.511901983390679</v>
      </c>
      <c r="F156" s="2">
        <v>45.605673544649797</v>
      </c>
      <c r="H156" s="8"/>
    </row>
    <row r="157" spans="1:8" x14ac:dyDescent="0.25">
      <c r="A157" s="32">
        <v>8.5694148346298</v>
      </c>
      <c r="B157" s="2">
        <v>27.485317226151601</v>
      </c>
      <c r="C157" s="32">
        <v>8.5694148346298196</v>
      </c>
      <c r="D157" s="2">
        <v>34.189354908307799</v>
      </c>
      <c r="E157" s="32">
        <v>8.5694148346298107</v>
      </c>
      <c r="F157" s="2">
        <v>45.6055685378942</v>
      </c>
      <c r="H157" s="8"/>
    </row>
    <row r="158" spans="1:8" x14ac:dyDescent="0.25">
      <c r="A158" s="32">
        <v>8.6269276858689103</v>
      </c>
      <c r="B158" s="2">
        <v>27.4872350170156</v>
      </c>
      <c r="C158" s="32">
        <v>8.6269276858689601</v>
      </c>
      <c r="D158" s="2">
        <v>34.183380722518599</v>
      </c>
      <c r="E158" s="32">
        <v>8.6269276858689494</v>
      </c>
      <c r="F158" s="2">
        <v>45.605866454351897</v>
      </c>
      <c r="H158" s="8"/>
    </row>
    <row r="159" spans="1:8" x14ac:dyDescent="0.25">
      <c r="A159" s="32">
        <v>8.6844405371080491</v>
      </c>
      <c r="B159" s="2">
        <v>27.4894074605279</v>
      </c>
      <c r="C159" s="32">
        <v>8.6844405371080899</v>
      </c>
      <c r="D159" s="2">
        <v>34.178143086728902</v>
      </c>
      <c r="E159" s="32">
        <v>8.6844405371080793</v>
      </c>
      <c r="F159" s="2">
        <v>45.606534050467701</v>
      </c>
      <c r="H159" s="8"/>
    </row>
    <row r="160" spans="1:8" x14ac:dyDescent="0.25">
      <c r="A160" s="32">
        <v>8.7419533883471701</v>
      </c>
      <c r="B160" s="2">
        <v>27.491905026256401</v>
      </c>
      <c r="C160" s="32">
        <v>8.7419533883472091</v>
      </c>
      <c r="D160" s="2">
        <v>34.1736345553268</v>
      </c>
      <c r="E160" s="32">
        <v>8.7419533883471896</v>
      </c>
      <c r="F160" s="2">
        <v>45.607551943642299</v>
      </c>
      <c r="H160" s="8"/>
    </row>
    <row r="161" spans="1:8" x14ac:dyDescent="0.25">
      <c r="A161" s="32">
        <v>8.7994662395863195</v>
      </c>
      <c r="B161" s="2">
        <v>27.494736073461901</v>
      </c>
      <c r="C161" s="32">
        <v>8.7994662395863301</v>
      </c>
      <c r="D161" s="2">
        <v>34.169841901555699</v>
      </c>
      <c r="E161" s="32">
        <v>8.799466239586339</v>
      </c>
      <c r="F161" s="2">
        <v>45.608917831792503</v>
      </c>
      <c r="H161" s="8"/>
    </row>
    <row r="162" spans="1:8" x14ac:dyDescent="0.25">
      <c r="A162" s="32">
        <v>8.85697909082546</v>
      </c>
      <c r="B162" s="2">
        <v>27.497872328284</v>
      </c>
      <c r="C162" s="32">
        <v>8.85697909082546</v>
      </c>
      <c r="D162" s="2">
        <v>34.166756603588198</v>
      </c>
      <c r="E162" s="32">
        <v>8.8569790908254493</v>
      </c>
      <c r="F162" s="2">
        <v>45.610659989504903</v>
      </c>
      <c r="H162" s="8"/>
    </row>
    <row r="163" spans="1:8" x14ac:dyDescent="0.25">
      <c r="A163" s="32">
        <v>8.9144919420645596</v>
      </c>
      <c r="B163" s="2">
        <v>27.5012887535669</v>
      </c>
      <c r="C163" s="32">
        <v>8.9144919420645685</v>
      </c>
      <c r="D163" s="2">
        <v>34.164382551053997</v>
      </c>
      <c r="E163" s="32">
        <v>8.9144919420645898</v>
      </c>
      <c r="F163" s="2">
        <v>45.6128307635542</v>
      </c>
      <c r="H163" s="8"/>
    </row>
    <row r="164" spans="1:8" x14ac:dyDescent="0.25">
      <c r="A164" s="32">
        <v>8.9720047933037002</v>
      </c>
      <c r="B164" s="2">
        <v>27.504949839360801</v>
      </c>
      <c r="C164" s="32">
        <v>8.9720047933037286</v>
      </c>
      <c r="D164" s="2">
        <v>34.162737859428198</v>
      </c>
      <c r="E164" s="32">
        <v>8.9720047933037197</v>
      </c>
      <c r="F164" s="2">
        <v>45.615493863730102</v>
      </c>
      <c r="H164" s="8"/>
    </row>
    <row r="165" spans="1:8" x14ac:dyDescent="0.25">
      <c r="A165" s="32">
        <v>9.0295176445428105</v>
      </c>
      <c r="B165" s="2">
        <v>27.508791558444202</v>
      </c>
      <c r="C165" s="32">
        <v>9.0295176445428496</v>
      </c>
      <c r="D165" s="2">
        <v>34.161839507714802</v>
      </c>
      <c r="E165" s="32">
        <v>9.02951764454283</v>
      </c>
      <c r="F165" s="2">
        <v>45.618697474126698</v>
      </c>
      <c r="H165" s="8"/>
    </row>
    <row r="166" spans="1:8" x14ac:dyDescent="0.25">
      <c r="A166" s="32">
        <v>9.0870304957819599</v>
      </c>
      <c r="B166" s="2">
        <v>27.5127363083243</v>
      </c>
      <c r="C166" s="32">
        <v>9.0870304957819599</v>
      </c>
      <c r="D166" s="2">
        <v>34.1616883916871</v>
      </c>
      <c r="E166" s="32">
        <v>9.0870304957819794</v>
      </c>
      <c r="F166" s="2">
        <v>45.622479347134202</v>
      </c>
      <c r="H166" s="8"/>
    </row>
    <row r="167" spans="1:8" x14ac:dyDescent="0.25">
      <c r="A167" s="32">
        <v>9.1445433470210791</v>
      </c>
      <c r="B167" s="2">
        <v>27.516717039728</v>
      </c>
      <c r="C167" s="32">
        <v>9.1445433470211093</v>
      </c>
      <c r="D167" s="2">
        <v>34.162275497874901</v>
      </c>
      <c r="E167" s="32">
        <v>9.1445433470210986</v>
      </c>
      <c r="F167" s="2">
        <v>45.626870078767801</v>
      </c>
      <c r="H167" s="8"/>
    </row>
    <row r="168" spans="1:8" x14ac:dyDescent="0.25">
      <c r="A168" s="32">
        <v>9.2020561982602089</v>
      </c>
      <c r="B168" s="2">
        <v>27.520678382536101</v>
      </c>
      <c r="C168" s="32">
        <v>9.2020561982602302</v>
      </c>
      <c r="D168" s="2">
        <v>34.163583792123397</v>
      </c>
      <c r="E168" s="32">
        <v>9.2020561982602391</v>
      </c>
      <c r="F168" s="2">
        <v>45.631907992169403</v>
      </c>
      <c r="H168" s="8"/>
    </row>
    <row r="169" spans="1:8" x14ac:dyDescent="0.25">
      <c r="A169" s="32">
        <v>9.2595690494993406</v>
      </c>
      <c r="B169" s="2">
        <v>27.524607295038699</v>
      </c>
      <c r="C169" s="32">
        <v>9.2595690494993601</v>
      </c>
      <c r="D169" s="2">
        <v>34.165581278232501</v>
      </c>
      <c r="E169" s="32">
        <v>9.2250613387558893</v>
      </c>
      <c r="F169" s="2">
        <v>45.634137010084402</v>
      </c>
      <c r="H169" s="8"/>
    </row>
    <row r="170" spans="1:8" x14ac:dyDescent="0.25">
      <c r="A170" s="32">
        <v>9.3170819007384793</v>
      </c>
      <c r="B170" s="2">
        <v>27.528498355474699</v>
      </c>
      <c r="C170" s="32">
        <v>9.31708190073849</v>
      </c>
      <c r="D170" s="2">
        <v>34.168244059025596</v>
      </c>
      <c r="E170" s="32">
        <v>9.2825741899950192</v>
      </c>
      <c r="F170" s="2">
        <v>45.640155457927897</v>
      </c>
      <c r="H170" s="8"/>
    </row>
    <row r="171" spans="1:8" x14ac:dyDescent="0.25">
      <c r="A171" s="32">
        <v>9.3745947519776003</v>
      </c>
      <c r="B171" s="2">
        <v>27.532356617323099</v>
      </c>
      <c r="C171" s="32">
        <v>9.3745947519776198</v>
      </c>
      <c r="D171" s="2">
        <v>34.171553992522902</v>
      </c>
      <c r="E171" s="32">
        <v>9.3400870412341401</v>
      </c>
      <c r="F171" s="2">
        <v>45.646979231524298</v>
      </c>
      <c r="H171" s="8"/>
    </row>
    <row r="172" spans="1:8" x14ac:dyDescent="0.25">
      <c r="A172" s="32">
        <v>9.4321076032167106</v>
      </c>
      <c r="B172" s="2">
        <v>27.536197406467</v>
      </c>
      <c r="C172" s="32">
        <v>9.432107603216739</v>
      </c>
      <c r="D172" s="2">
        <v>34.175513359021203</v>
      </c>
      <c r="E172" s="32">
        <v>9.39759989247327</v>
      </c>
      <c r="F172" s="2">
        <v>45.654750368977297</v>
      </c>
      <c r="H172" s="8"/>
    </row>
    <row r="173" spans="1:8" x14ac:dyDescent="0.25">
      <c r="A173" s="32">
        <v>9.4896204544558493</v>
      </c>
      <c r="B173" s="2">
        <v>27.540041135168298</v>
      </c>
      <c r="C173" s="32">
        <v>9.4896204544558707</v>
      </c>
      <c r="D173" s="2">
        <v>34.180147577228901</v>
      </c>
      <c r="E173" s="32">
        <v>9.4551127437123998</v>
      </c>
      <c r="F173" s="2">
        <v>45.663522333175202</v>
      </c>
      <c r="H173" s="8"/>
    </row>
    <row r="174" spans="1:8" x14ac:dyDescent="0.25">
      <c r="A174" s="32">
        <v>9.5471333056949792</v>
      </c>
      <c r="B174" s="2">
        <v>27.543912310935401</v>
      </c>
      <c r="C174" s="32">
        <v>9.5471333056950094</v>
      </c>
      <c r="D174" s="2">
        <v>34.185503399468097</v>
      </c>
      <c r="E174" s="32">
        <v>9.512625594951519</v>
      </c>
      <c r="F174" s="2">
        <v>45.6734435711248</v>
      </c>
      <c r="H174" s="8"/>
    </row>
    <row r="175" spans="1:8" x14ac:dyDescent="0.25">
      <c r="A175" s="32">
        <v>9.6046461569341197</v>
      </c>
      <c r="B175" s="2">
        <v>27.547806368787199</v>
      </c>
      <c r="C175" s="32">
        <v>9.6046461569341197</v>
      </c>
      <c r="D175" s="2">
        <v>34.191667947343397</v>
      </c>
      <c r="E175" s="32">
        <v>9.5701384461906596</v>
      </c>
      <c r="F175" s="2">
        <v>45.684631130317896</v>
      </c>
      <c r="H175" s="8"/>
    </row>
    <row r="176" spans="1:8" x14ac:dyDescent="0.25">
      <c r="A176" s="32">
        <v>9.6621590081732389</v>
      </c>
      <c r="B176" s="2">
        <v>27.551704628850299</v>
      </c>
      <c r="C176" s="32">
        <v>9.6621590081732496</v>
      </c>
      <c r="D176" s="2">
        <v>34.198737122093299</v>
      </c>
      <c r="E176" s="32">
        <v>9.6276512974297788</v>
      </c>
      <c r="F176" s="2">
        <v>45.697155822768899</v>
      </c>
      <c r="H176" s="8"/>
    </row>
    <row r="177" spans="1:8" x14ac:dyDescent="0.25">
      <c r="A177" s="32">
        <v>9.7196718594123599</v>
      </c>
      <c r="B177" s="2">
        <v>27.5555965358032</v>
      </c>
      <c r="C177" s="32">
        <v>9.7196718594123901</v>
      </c>
      <c r="D177" s="2">
        <v>34.206839056931599</v>
      </c>
      <c r="E177" s="32">
        <v>9.6851641486689299</v>
      </c>
      <c r="F177" s="2">
        <v>45.711342638532599</v>
      </c>
      <c r="H177" s="8"/>
    </row>
    <row r="178" spans="1:8" x14ac:dyDescent="0.25">
      <c r="A178" s="32">
        <v>9.7771847106515004</v>
      </c>
      <c r="B178" s="2">
        <v>27.559487399651299</v>
      </c>
      <c r="C178" s="32">
        <v>9.7771847106515004</v>
      </c>
      <c r="D178" s="2">
        <v>34.216134626107703</v>
      </c>
      <c r="E178" s="32">
        <v>9.7426769999080403</v>
      </c>
      <c r="F178" s="2">
        <v>45.727081867541102</v>
      </c>
      <c r="H178" s="8"/>
    </row>
    <row r="179" spans="1:8" x14ac:dyDescent="0.25">
      <c r="A179" s="32">
        <v>9.8346975618906196</v>
      </c>
      <c r="B179" s="2">
        <v>27.5634034599071</v>
      </c>
      <c r="C179" s="32">
        <v>9.8346975618906605</v>
      </c>
      <c r="D179" s="2">
        <v>34.2267527122819</v>
      </c>
      <c r="E179" s="32">
        <v>9.8001898511471701</v>
      </c>
      <c r="F179" s="2">
        <v>45.744746471186602</v>
      </c>
      <c r="H179" s="8"/>
    </row>
    <row r="180" spans="1:8" x14ac:dyDescent="0.25">
      <c r="A180" s="32">
        <v>9.892210413129769</v>
      </c>
      <c r="B180" s="2">
        <v>27.567389976196999</v>
      </c>
      <c r="C180" s="32">
        <v>9.8922104131297903</v>
      </c>
      <c r="D180" s="2">
        <v>34.238837312255797</v>
      </c>
      <c r="E180" s="32">
        <v>9.8577027023862893</v>
      </c>
      <c r="F180" s="2">
        <v>45.764182210504003</v>
      </c>
      <c r="H180" s="8"/>
    </row>
    <row r="181" spans="1:8" x14ac:dyDescent="0.25">
      <c r="A181" s="32">
        <v>9.9497232643688793</v>
      </c>
      <c r="B181" s="2">
        <v>27.571499860048601</v>
      </c>
      <c r="C181" s="32">
        <v>9.9497232643689202</v>
      </c>
      <c r="D181" s="2">
        <v>34.252499288548201</v>
      </c>
      <c r="E181" s="32">
        <v>9.9152155536254298</v>
      </c>
      <c r="F181" s="2">
        <v>45.785675037931497</v>
      </c>
      <c r="H181" s="8"/>
    </row>
    <row r="182" spans="1:8" x14ac:dyDescent="0.25">
      <c r="A182" s="32">
        <v>10.007236115608031</v>
      </c>
      <c r="B182" s="2">
        <v>27.575795143543299</v>
      </c>
      <c r="C182" s="32">
        <v>9.972728404864549</v>
      </c>
      <c r="D182" s="2">
        <v>34.258492602425697</v>
      </c>
      <c r="E182" s="32">
        <v>9.9727284048645597</v>
      </c>
      <c r="F182" s="2">
        <v>45.809144216533703</v>
      </c>
      <c r="H182" s="8"/>
    </row>
    <row r="183" spans="1:8" x14ac:dyDescent="0.25">
      <c r="A183" s="32">
        <v>10.064748966847139</v>
      </c>
      <c r="B183" s="2">
        <v>27.5803519399512</v>
      </c>
      <c r="C183" s="32">
        <v>10.030241256103679</v>
      </c>
      <c r="D183" s="2">
        <v>34.274482240737299</v>
      </c>
      <c r="E183" s="32">
        <v>10.0302412561037</v>
      </c>
      <c r="F183" s="2">
        <v>45.837144473152797</v>
      </c>
      <c r="H183" s="8"/>
    </row>
    <row r="184" spans="1:8" x14ac:dyDescent="0.25">
      <c r="A184" s="32">
        <v>10.122261818086249</v>
      </c>
      <c r="B184" s="2">
        <v>27.5852947970351</v>
      </c>
      <c r="C184" s="32">
        <v>10.087754107342811</v>
      </c>
      <c r="D184" s="2">
        <v>34.292154366790299</v>
      </c>
      <c r="E184" s="32">
        <v>10.087754107342811</v>
      </c>
      <c r="F184" s="2">
        <v>45.8663668816586</v>
      </c>
      <c r="H184" s="8"/>
    </row>
    <row r="185" spans="1:8" x14ac:dyDescent="0.25">
      <c r="A185" s="32">
        <v>10.179774669325409</v>
      </c>
      <c r="B185" s="2">
        <v>27.5907664933987</v>
      </c>
      <c r="C185" s="32">
        <v>10.145266958581949</v>
      </c>
      <c r="D185" s="2">
        <v>34.311532810688703</v>
      </c>
      <c r="E185" s="32">
        <v>10.14526695858196</v>
      </c>
      <c r="F185" s="2">
        <v>45.898628032512697</v>
      </c>
      <c r="H185" s="8"/>
    </row>
    <row r="186" spans="1:8" x14ac:dyDescent="0.25">
      <c r="A186" s="32">
        <v>10.23728752056452</v>
      </c>
      <c r="B186" s="2">
        <v>27.596882839170501</v>
      </c>
      <c r="C186" s="32">
        <v>10.20277980982107</v>
      </c>
      <c r="D186" s="2">
        <v>34.332626455942901</v>
      </c>
      <c r="E186" s="32">
        <v>10.20277980982107</v>
      </c>
      <c r="F186" s="2">
        <v>45.931967941916298</v>
      </c>
      <c r="H186" s="8"/>
    </row>
    <row r="187" spans="1:8" x14ac:dyDescent="0.25">
      <c r="A187" s="32">
        <v>10.294800371803669</v>
      </c>
      <c r="B187" s="2">
        <v>27.603718127867801</v>
      </c>
      <c r="C187" s="32">
        <v>10.2602926610602</v>
      </c>
      <c r="D187" s="2">
        <v>34.355513755025498</v>
      </c>
      <c r="E187" s="32">
        <v>10.260292661060209</v>
      </c>
      <c r="F187" s="2">
        <v>45.969370986292397</v>
      </c>
      <c r="H187" s="8"/>
    </row>
    <row r="188" spans="1:8" x14ac:dyDescent="0.25">
      <c r="A188" s="32">
        <v>10.35231322304279</v>
      </c>
      <c r="B188" s="2">
        <v>27.611295246103101</v>
      </c>
      <c r="C188" s="32">
        <v>10.317805512299319</v>
      </c>
      <c r="D188" s="2">
        <v>34.380250510865999</v>
      </c>
      <c r="E188" s="32">
        <v>10.317805512299339</v>
      </c>
      <c r="F188" s="2">
        <v>46.007606241867997</v>
      </c>
      <c r="H188" s="8"/>
    </row>
    <row r="189" spans="1:8" x14ac:dyDescent="0.25">
      <c r="A189" s="32">
        <v>10.40982607428192</v>
      </c>
      <c r="B189" s="2">
        <v>27.6195968105643</v>
      </c>
      <c r="C189" s="32">
        <v>10.375318363538449</v>
      </c>
      <c r="D189" s="2">
        <v>34.406842119485297</v>
      </c>
      <c r="E189" s="32">
        <v>10.37531836353846</v>
      </c>
      <c r="F189" s="2">
        <v>46.049129242640703</v>
      </c>
      <c r="H189" s="8"/>
    </row>
    <row r="190" spans="1:8" x14ac:dyDescent="0.25">
      <c r="A190" s="32">
        <v>10.46733892552103</v>
      </c>
      <c r="B190" s="2">
        <v>27.628574211507399</v>
      </c>
      <c r="C190" s="32">
        <v>10.432831214777579</v>
      </c>
      <c r="D190" s="2">
        <v>34.435377910961499</v>
      </c>
      <c r="E190" s="32">
        <v>10.4328312147776</v>
      </c>
      <c r="F190" s="2">
        <v>46.092525598901197</v>
      </c>
      <c r="H190" s="8"/>
    </row>
    <row r="191" spans="1:8" x14ac:dyDescent="0.25">
      <c r="A191" s="32">
        <v>10.52485177676016</v>
      </c>
      <c r="B191" s="2">
        <v>27.638163552840801</v>
      </c>
      <c r="C191" s="32">
        <v>10.49034406601672</v>
      </c>
      <c r="D191" s="2">
        <v>34.465813873832801</v>
      </c>
      <c r="E191" s="32">
        <v>10.49034406601672</v>
      </c>
      <c r="F191" s="2">
        <v>46.137811229994703</v>
      </c>
      <c r="H191" s="8"/>
    </row>
    <row r="192" spans="1:8" x14ac:dyDescent="0.25">
      <c r="A192" s="32">
        <v>10.582364627999283</v>
      </c>
      <c r="B192" s="2">
        <v>27.648313943171999</v>
      </c>
      <c r="C192" s="32">
        <v>10.547856917255828</v>
      </c>
      <c r="D192" s="2">
        <v>34.498147835869702</v>
      </c>
      <c r="E192" s="32">
        <v>10.547856917255846</v>
      </c>
      <c r="F192" s="2">
        <v>46.186172197426799</v>
      </c>
      <c r="H192" s="8"/>
    </row>
    <row r="193" spans="1:8" x14ac:dyDescent="0.25">
      <c r="A193" s="32">
        <v>10.63987747923842</v>
      </c>
      <c r="B193" s="2">
        <v>27.659040522291001</v>
      </c>
      <c r="C193" s="32">
        <v>10.605369768494985</v>
      </c>
      <c r="D193" s="2">
        <v>34.5323807001324</v>
      </c>
      <c r="E193" s="32">
        <v>10.605369768494974</v>
      </c>
      <c r="F193" s="2">
        <v>46.236676181677403</v>
      </c>
      <c r="H193" s="8"/>
    </row>
    <row r="194" spans="1:8" x14ac:dyDescent="0.25">
      <c r="A194" s="32">
        <v>10.697390330477557</v>
      </c>
      <c r="B194" s="2">
        <v>27.670386053326599</v>
      </c>
      <c r="C194" s="32">
        <v>10.662882619734097</v>
      </c>
      <c r="D194" s="2">
        <v>34.568429023319801</v>
      </c>
      <c r="E194" s="32">
        <v>10.662882619734086</v>
      </c>
      <c r="F194" s="2">
        <v>46.288667805238298</v>
      </c>
      <c r="H194" s="8"/>
    </row>
    <row r="195" spans="1:8" x14ac:dyDescent="0.25">
      <c r="A195" s="32">
        <v>10.754903181716688</v>
      </c>
      <c r="B195" s="2">
        <v>27.6823825694891</v>
      </c>
      <c r="C195" s="32">
        <v>10.720395470973232</v>
      </c>
      <c r="D195" s="2">
        <v>34.606276735805501</v>
      </c>
      <c r="E195" s="32">
        <v>10.720395470973227</v>
      </c>
      <c r="F195" s="2">
        <v>46.3429518381744</v>
      </c>
      <c r="H195" s="8"/>
    </row>
    <row r="196" spans="1:8" x14ac:dyDescent="0.25">
      <c r="A196" s="32">
        <v>10.812416032955825</v>
      </c>
      <c r="B196" s="2">
        <v>27.6950363831053</v>
      </c>
      <c r="C196" s="32">
        <v>10.77790832221236</v>
      </c>
      <c r="D196" s="2">
        <v>34.6458884402998</v>
      </c>
      <c r="E196" s="32">
        <v>10.777908322212358</v>
      </c>
      <c r="F196" s="2">
        <v>46.399055862607497</v>
      </c>
      <c r="H196" s="8"/>
    </row>
    <row r="197" spans="1:8" x14ac:dyDescent="0.25">
      <c r="A197" s="32">
        <v>10.869928884194923</v>
      </c>
      <c r="B197" s="2">
        <v>27.7083306863411</v>
      </c>
      <c r="C197" s="32">
        <v>10.835421173451493</v>
      </c>
      <c r="D197" s="2">
        <v>34.687228425830803</v>
      </c>
      <c r="E197" s="32">
        <v>10.835421173451486</v>
      </c>
      <c r="F197" s="2">
        <v>46.457148012206503</v>
      </c>
      <c r="H197" s="8"/>
    </row>
    <row r="198" spans="1:8" x14ac:dyDescent="0.25">
      <c r="A198" s="32">
        <v>10.92744173543408</v>
      </c>
      <c r="B198" s="2">
        <v>27.7222234715681</v>
      </c>
      <c r="C198" s="32">
        <v>10.892934024690609</v>
      </c>
      <c r="D198" s="2">
        <v>34.730277019966103</v>
      </c>
      <c r="E198" s="32">
        <v>10.892934024690605</v>
      </c>
      <c r="F198" s="2">
        <v>46.517716375221298</v>
      </c>
      <c r="H198" s="8"/>
    </row>
    <row r="199" spans="1:8" x14ac:dyDescent="0.25">
      <c r="A199" s="32">
        <v>10.984954586673201</v>
      </c>
      <c r="B199" s="2">
        <v>27.736655085964902</v>
      </c>
      <c r="C199" s="32">
        <v>10.950446875929732</v>
      </c>
      <c r="D199" s="2">
        <v>34.7750224588858</v>
      </c>
      <c r="E199" s="32">
        <v>10.95044687592975</v>
      </c>
      <c r="F199" s="2">
        <v>46.580473160956302</v>
      </c>
      <c r="H199" s="8"/>
    </row>
    <row r="200" spans="1:8" x14ac:dyDescent="0.25">
      <c r="A200" s="32">
        <v>11.04246743791232</v>
      </c>
      <c r="B200" s="2">
        <v>27.7515530491115</v>
      </c>
      <c r="C200" s="32">
        <v>11.00795972716889</v>
      </c>
      <c r="D200" s="2">
        <v>34.8214398385511</v>
      </c>
      <c r="E200" s="32">
        <v>11.007959727168874</v>
      </c>
      <c r="F200" s="2">
        <v>46.645530669539497</v>
      </c>
      <c r="H200" s="8"/>
    </row>
    <row r="201" spans="1:8" x14ac:dyDescent="0.25">
      <c r="A201" s="32">
        <v>11.09998028915145</v>
      </c>
      <c r="B201" s="2">
        <v>27.766845736968801</v>
      </c>
      <c r="C201" s="32">
        <v>11.065472578407993</v>
      </c>
      <c r="D201" s="2">
        <v>34.869521994140896</v>
      </c>
      <c r="E201" s="32">
        <v>11.065472578407997</v>
      </c>
      <c r="F201" s="2">
        <v>46.712915783521503</v>
      </c>
      <c r="H201" s="8"/>
    </row>
    <row r="202" spans="1:8" x14ac:dyDescent="0.25">
      <c r="A202" s="32">
        <v>11.157493140390587</v>
      </c>
      <c r="B202" s="2">
        <v>27.782492996516201</v>
      </c>
      <c r="C202" s="32">
        <v>11.122985429647143</v>
      </c>
      <c r="D202" s="2">
        <v>34.919248633396101</v>
      </c>
      <c r="E202" s="32">
        <v>11.122985429647132</v>
      </c>
      <c r="F202" s="2">
        <v>46.782794899746698</v>
      </c>
      <c r="H202" s="8"/>
    </row>
    <row r="203" spans="1:8" x14ac:dyDescent="0.25">
      <c r="A203" s="32">
        <v>11.21500599162972</v>
      </c>
      <c r="B203" s="2">
        <v>27.798480267929399</v>
      </c>
      <c r="C203" s="32">
        <v>11.180498280886249</v>
      </c>
      <c r="D203" s="2">
        <v>34.970612765876403</v>
      </c>
      <c r="E203" s="32">
        <v>11.180498280886273</v>
      </c>
      <c r="F203" s="2">
        <v>46.856844809230402</v>
      </c>
      <c r="H203" s="8"/>
    </row>
    <row r="204" spans="1:8" x14ac:dyDescent="0.25">
      <c r="A204" s="32">
        <v>11.272518842868845</v>
      </c>
      <c r="B204" s="2">
        <v>27.814803370899501</v>
      </c>
      <c r="C204" s="32">
        <v>11.238011132125388</v>
      </c>
      <c r="D204" s="2">
        <v>35.023598574644197</v>
      </c>
      <c r="E204" s="32">
        <v>11.238011132125399</v>
      </c>
      <c r="F204" s="2">
        <v>46.932701296543797</v>
      </c>
      <c r="H204" s="8"/>
    </row>
    <row r="205" spans="1:8" x14ac:dyDescent="0.25">
      <c r="A205" s="32">
        <v>11.295523983364491</v>
      </c>
      <c r="B205" s="2">
        <v>27.821438652454098</v>
      </c>
      <c r="C205" s="32">
        <v>11.295523983364538</v>
      </c>
      <c r="D205" s="2">
        <v>35.078158088258697</v>
      </c>
      <c r="E205" s="32">
        <v>11.295523983364516</v>
      </c>
      <c r="F205" s="2">
        <v>47.0101579785007</v>
      </c>
      <c r="H205" s="8"/>
    </row>
    <row r="206" spans="1:8" x14ac:dyDescent="0.25">
      <c r="A206" s="32">
        <v>11.353036834603616</v>
      </c>
      <c r="B206" s="2">
        <v>27.838225696489001</v>
      </c>
      <c r="C206" s="32">
        <v>11.353036834603655</v>
      </c>
      <c r="D206" s="2">
        <v>35.134268055563602</v>
      </c>
      <c r="E206" s="32">
        <v>11.353036834603637</v>
      </c>
      <c r="F206" s="2">
        <v>47.090676259288301</v>
      </c>
      <c r="H206" s="8"/>
    </row>
    <row r="207" spans="1:8" x14ac:dyDescent="0.25">
      <c r="A207" s="32">
        <v>11.354824443064292</v>
      </c>
      <c r="B207" s="2">
        <v>27.838752742729099</v>
      </c>
      <c r="C207" s="32">
        <v>11.370040449780648</v>
      </c>
      <c r="D207" s="2">
        <v>35.151150250069897</v>
      </c>
      <c r="E207" s="32">
        <v>11.380109978522139</v>
      </c>
      <c r="F207" s="2">
        <v>47.128578813900297</v>
      </c>
      <c r="H207" s="8"/>
    </row>
    <row r="208" spans="1:8" x14ac:dyDescent="0.25">
      <c r="A208" s="32">
        <v>11.410549685842744</v>
      </c>
      <c r="B208" s="2">
        <v>27.855338860210502</v>
      </c>
      <c r="C208" s="32">
        <v>11.410549685842767</v>
      </c>
      <c r="D208" s="2">
        <v>35.191834829083597</v>
      </c>
      <c r="E208" s="32">
        <v>11.410549685842781</v>
      </c>
      <c r="F208" s="2">
        <v>47.172002075948299</v>
      </c>
      <c r="H208" s="8"/>
    </row>
    <row r="209" spans="1:8" ht="15.75" thickBot="1" x14ac:dyDescent="0.3">
      <c r="A209" s="45">
        <v>11.414124902764081</v>
      </c>
      <c r="B209" s="3">
        <v>27.8564134054802</v>
      </c>
      <c r="C209" s="32">
        <v>11.468062537081879</v>
      </c>
      <c r="D209" s="2">
        <v>35.2508442926447</v>
      </c>
      <c r="E209" s="32">
        <v>11.46806253708189</v>
      </c>
      <c r="F209" s="2">
        <v>47.255189746850398</v>
      </c>
      <c r="H209" s="8"/>
    </row>
    <row r="210" spans="1:8" ht="16.5" thickTop="1" thickBot="1" x14ac:dyDescent="0.3">
      <c r="A210" s="7"/>
      <c r="B210" s="8"/>
      <c r="C210" s="45">
        <v>11.497068817500281</v>
      </c>
      <c r="D210" s="3">
        <v>35.2811607916681</v>
      </c>
      <c r="E210" s="45">
        <v>11.504013130200104</v>
      </c>
      <c r="F210" s="3">
        <v>47.307949047157301</v>
      </c>
      <c r="H210" s="8"/>
    </row>
    <row r="211" spans="1:8" ht="15.75" thickTop="1" x14ac:dyDescent="0.25">
      <c r="A211" s="7"/>
      <c r="B211" s="8"/>
      <c r="C211" s="8"/>
      <c r="D211" s="8"/>
      <c r="E211" s="7"/>
      <c r="F211" s="8"/>
      <c r="H211" s="8"/>
    </row>
    <row r="212" spans="1:8" x14ac:dyDescent="0.25">
      <c r="A212" s="7"/>
      <c r="B212" s="8"/>
      <c r="C212" s="7"/>
      <c r="D212" s="8"/>
      <c r="E212" s="7"/>
      <c r="F212" s="8"/>
      <c r="H212" s="8"/>
    </row>
    <row r="213" spans="1:8" x14ac:dyDescent="0.25">
      <c r="A213" s="7"/>
      <c r="B213" s="8"/>
      <c r="C213" s="7"/>
      <c r="D213" s="8"/>
      <c r="E213" s="7"/>
      <c r="F213" s="8"/>
      <c r="H213" s="8"/>
    </row>
    <row r="214" spans="1:8" x14ac:dyDescent="0.25">
      <c r="A214" s="7"/>
      <c r="B214" s="8"/>
      <c r="C214" s="7"/>
      <c r="D214" s="8"/>
      <c r="E214" s="7"/>
      <c r="F214" s="8"/>
      <c r="H214" s="7"/>
    </row>
    <row r="215" spans="1:8" x14ac:dyDescent="0.25">
      <c r="A215" s="7"/>
      <c r="B215" s="8"/>
      <c r="C215" s="7"/>
      <c r="D215" s="8"/>
      <c r="E215" s="7"/>
      <c r="F215" s="8"/>
      <c r="H215" s="7"/>
    </row>
    <row r="216" spans="1:8" x14ac:dyDescent="0.25">
      <c r="A216" s="7"/>
      <c r="B216" s="8"/>
      <c r="C216" s="7"/>
      <c r="D216" s="8"/>
      <c r="E216" s="7"/>
      <c r="F216" s="8"/>
    </row>
    <row r="217" spans="1:8" x14ac:dyDescent="0.25">
      <c r="A217" s="7"/>
      <c r="B217" s="8"/>
      <c r="C217" s="7"/>
      <c r="D217" s="8"/>
      <c r="E217" s="7"/>
      <c r="F217" s="8"/>
    </row>
    <row r="218" spans="1:8" x14ac:dyDescent="0.25">
      <c r="A218" s="7"/>
      <c r="B218" s="8"/>
      <c r="C218" s="7"/>
      <c r="D218" s="8"/>
      <c r="E218" s="7"/>
      <c r="F218" s="8"/>
    </row>
    <row r="219" spans="1:8" x14ac:dyDescent="0.25">
      <c r="A219" s="7"/>
      <c r="B219" s="8"/>
      <c r="C219" s="7"/>
      <c r="D219" s="8"/>
      <c r="E219" s="7"/>
      <c r="F219" s="8"/>
    </row>
    <row r="220" spans="1:8" x14ac:dyDescent="0.25">
      <c r="A220" s="7"/>
      <c r="B220" s="8"/>
      <c r="C220" s="7"/>
      <c r="D220" s="8"/>
      <c r="E220" s="7"/>
      <c r="F220" s="8"/>
    </row>
    <row r="221" spans="1:8" x14ac:dyDescent="0.25">
      <c r="A221" s="7"/>
      <c r="B221" s="8"/>
      <c r="C221" s="7"/>
      <c r="D221" s="8"/>
      <c r="E221" s="7"/>
      <c r="F221" s="8"/>
    </row>
    <row r="222" spans="1:8" x14ac:dyDescent="0.25">
      <c r="A222" s="7"/>
      <c r="B222" s="8"/>
      <c r="C222" s="7"/>
      <c r="D222" s="8"/>
      <c r="E222" s="7"/>
      <c r="F222" s="8"/>
    </row>
    <row r="223" spans="1:8" x14ac:dyDescent="0.25">
      <c r="A223" s="7"/>
      <c r="B223" s="8"/>
      <c r="C223" s="7"/>
      <c r="D223" s="8"/>
      <c r="E223" s="7"/>
      <c r="F223" s="8"/>
    </row>
    <row r="224" spans="1:8" x14ac:dyDescent="0.25">
      <c r="A224" s="7"/>
      <c r="B224" s="8"/>
      <c r="C224" s="7"/>
      <c r="D224" s="8"/>
      <c r="E224" s="7"/>
      <c r="F224" s="8"/>
    </row>
    <row r="225" spans="1:6" x14ac:dyDescent="0.25">
      <c r="A225" s="7"/>
      <c r="B225" s="8"/>
      <c r="C225" s="7"/>
      <c r="D225" s="8"/>
      <c r="E225" s="7"/>
      <c r="F225" s="8"/>
    </row>
    <row r="226" spans="1:6" x14ac:dyDescent="0.25">
      <c r="A226" s="7"/>
      <c r="B226" s="8"/>
      <c r="C226" s="7"/>
      <c r="D226" s="8"/>
      <c r="E226" s="7"/>
      <c r="F226" s="8"/>
    </row>
    <row r="227" spans="1:6" x14ac:dyDescent="0.25">
      <c r="A227" s="7"/>
      <c r="B227" s="8"/>
      <c r="C227" s="7"/>
      <c r="D227" s="8"/>
      <c r="E227" s="7"/>
      <c r="F227" s="8"/>
    </row>
    <row r="228" spans="1:6" x14ac:dyDescent="0.25">
      <c r="A228" s="7"/>
      <c r="B228" s="8"/>
      <c r="C228" s="7"/>
      <c r="D228" s="8"/>
      <c r="E228" s="7"/>
      <c r="F228" s="8"/>
    </row>
    <row r="229" spans="1:6" x14ac:dyDescent="0.25">
      <c r="A229" s="7"/>
      <c r="B229" s="8"/>
      <c r="C229" s="7"/>
      <c r="D229" s="8"/>
      <c r="E229" s="7"/>
      <c r="F229" s="8"/>
    </row>
    <row r="230" spans="1:6" x14ac:dyDescent="0.25">
      <c r="A230" s="7"/>
      <c r="B230" s="8"/>
      <c r="C230" s="7"/>
      <c r="D230" s="8"/>
      <c r="E230" s="7"/>
      <c r="F230" s="8"/>
    </row>
    <row r="231" spans="1:6" x14ac:dyDescent="0.25">
      <c r="A231" s="7"/>
      <c r="B231" s="8"/>
      <c r="C231" s="7"/>
      <c r="D231" s="8"/>
      <c r="E231" s="7"/>
      <c r="F231" s="8"/>
    </row>
    <row r="232" spans="1:6" x14ac:dyDescent="0.25">
      <c r="A232" s="7"/>
      <c r="B232" s="8"/>
      <c r="C232" s="7"/>
      <c r="D232" s="8"/>
      <c r="E232" s="7"/>
      <c r="F232" s="8"/>
    </row>
    <row r="233" spans="1:6" x14ac:dyDescent="0.25">
      <c r="A233" s="7"/>
      <c r="B233" s="8"/>
      <c r="C233" s="7"/>
      <c r="D233" s="8"/>
      <c r="E233" s="7"/>
      <c r="F233" s="8"/>
    </row>
    <row r="234" spans="1:6" x14ac:dyDescent="0.25">
      <c r="A234" s="7"/>
      <c r="B234" s="8"/>
      <c r="C234" s="7"/>
      <c r="D234" s="8"/>
      <c r="E234" s="7"/>
      <c r="F234" s="8"/>
    </row>
    <row r="235" spans="1:6" x14ac:dyDescent="0.25">
      <c r="A235" s="7"/>
      <c r="B235" s="8"/>
      <c r="C235" s="7"/>
      <c r="D235" s="8"/>
      <c r="E235" s="7"/>
      <c r="F235" s="8"/>
    </row>
    <row r="236" spans="1:6" x14ac:dyDescent="0.25">
      <c r="A236" s="7"/>
      <c r="B236" s="8"/>
      <c r="C236" s="7"/>
      <c r="D236" s="8"/>
      <c r="E236" s="7"/>
      <c r="F236" s="8"/>
    </row>
  </sheetData>
  <mergeCells count="3">
    <mergeCell ref="A6:B6"/>
    <mergeCell ref="C6:D6"/>
    <mergeCell ref="E6:F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EA926-2B6D-4CA4-BB6D-85115F4683EE}">
  <dimension ref="A1:M77"/>
  <sheetViews>
    <sheetView zoomScale="85" zoomScaleNormal="85" workbookViewId="0">
      <selection activeCell="F15" sqref="F15"/>
    </sheetView>
  </sheetViews>
  <sheetFormatPr defaultRowHeight="15" x14ac:dyDescent="0.25"/>
  <cols>
    <col min="2" max="2" width="9.5703125" bestFit="1" customWidth="1"/>
    <col min="3" max="3" width="10.85546875" customWidth="1"/>
    <col min="4" max="4" width="9.5703125" bestFit="1" customWidth="1"/>
    <col min="5" max="5" width="10.140625" customWidth="1"/>
    <col min="6" max="13" width="9.28515625" bestFit="1" customWidth="1"/>
  </cols>
  <sheetData>
    <row r="1" spans="1:13" ht="15.75" x14ac:dyDescent="0.25">
      <c r="A1" s="13" t="s">
        <v>4</v>
      </c>
      <c r="B1" s="42" t="s">
        <v>32</v>
      </c>
      <c r="C1" s="43"/>
      <c r="D1" s="42" t="s">
        <v>33</v>
      </c>
      <c r="E1" s="43"/>
      <c r="F1" s="44" t="s">
        <v>34</v>
      </c>
      <c r="G1" s="44"/>
      <c r="H1" s="42" t="s">
        <v>35</v>
      </c>
      <c r="I1" s="43"/>
      <c r="J1" s="44" t="s">
        <v>36</v>
      </c>
      <c r="K1" s="44"/>
      <c r="L1" s="42" t="s">
        <v>37</v>
      </c>
      <c r="M1" s="43"/>
    </row>
    <row r="2" spans="1:13" x14ac:dyDescent="0.25">
      <c r="A2" s="14" t="s">
        <v>5</v>
      </c>
      <c r="B2" s="15" t="s">
        <v>6</v>
      </c>
      <c r="C2" s="16" t="s">
        <v>7</v>
      </c>
      <c r="D2" s="15" t="s">
        <v>8</v>
      </c>
      <c r="E2" s="16" t="s">
        <v>9</v>
      </c>
      <c r="F2" s="17" t="s">
        <v>10</v>
      </c>
      <c r="G2" s="18" t="s">
        <v>11</v>
      </c>
      <c r="H2" s="15" t="s">
        <v>12</v>
      </c>
      <c r="I2" s="16" t="s">
        <v>13</v>
      </c>
      <c r="J2" s="17" t="s">
        <v>14</v>
      </c>
      <c r="K2" s="18" t="s">
        <v>15</v>
      </c>
      <c r="L2" s="15" t="s">
        <v>16</v>
      </c>
      <c r="M2" s="16" t="s">
        <v>17</v>
      </c>
    </row>
    <row r="3" spans="1:13" x14ac:dyDescent="0.25">
      <c r="A3" s="18">
        <v>0</v>
      </c>
      <c r="B3" s="19">
        <v>0.33300000000000002</v>
      </c>
      <c r="C3" s="20">
        <v>26.184000000000001</v>
      </c>
      <c r="D3" s="21">
        <v>2E-3</v>
      </c>
      <c r="E3" s="20">
        <v>26.135999999999999</v>
      </c>
      <c r="F3" s="22">
        <v>1E-3</v>
      </c>
      <c r="G3" s="22">
        <v>27.030999999999999</v>
      </c>
      <c r="H3" s="21">
        <v>2E-3</v>
      </c>
      <c r="I3" s="20">
        <v>26.832000000000001</v>
      </c>
      <c r="J3" s="22">
        <v>5.0000000000000001E-3</v>
      </c>
      <c r="K3" s="22">
        <v>27.341000000000001</v>
      </c>
      <c r="L3" s="21">
        <v>8.9999999999999993E-3</v>
      </c>
      <c r="M3" s="20">
        <v>26.942</v>
      </c>
    </row>
    <row r="4" spans="1:13" x14ac:dyDescent="0.25">
      <c r="A4" s="18">
        <v>1</v>
      </c>
      <c r="B4" s="23">
        <v>0.52300000000000002</v>
      </c>
      <c r="C4" s="24">
        <v>26.248000000000001</v>
      </c>
      <c r="D4" s="23">
        <v>0.24399999999999999</v>
      </c>
      <c r="E4" s="24">
        <v>26.196000000000002</v>
      </c>
      <c r="F4" s="8">
        <v>0.44500000000000001</v>
      </c>
      <c r="G4" s="8">
        <v>28.068999999999999</v>
      </c>
      <c r="H4" s="23">
        <v>0.32</v>
      </c>
      <c r="I4" s="24">
        <v>27.478000000000002</v>
      </c>
      <c r="J4" s="8">
        <v>0.28499999999999998</v>
      </c>
      <c r="K4" s="8">
        <v>28.41</v>
      </c>
      <c r="L4" s="23">
        <v>0.32500000000000001</v>
      </c>
      <c r="M4" s="24">
        <v>27.905999999999999</v>
      </c>
    </row>
    <row r="5" spans="1:13" x14ac:dyDescent="0.25">
      <c r="A5" s="18">
        <v>2</v>
      </c>
      <c r="B5" s="23">
        <v>1.127</v>
      </c>
      <c r="C5" s="24">
        <v>26.404</v>
      </c>
      <c r="D5" s="23">
        <v>0.45300000000000001</v>
      </c>
      <c r="E5" s="24">
        <v>26.216000000000001</v>
      </c>
      <c r="F5" s="8">
        <v>0.88500000000000001</v>
      </c>
      <c r="G5" s="8">
        <v>29.277999999999999</v>
      </c>
      <c r="H5" s="23">
        <v>0.66400000000000003</v>
      </c>
      <c r="I5" s="24">
        <v>28.303000000000001</v>
      </c>
      <c r="J5" s="8">
        <v>0.58699999999999997</v>
      </c>
      <c r="K5" s="8">
        <v>29.792000000000002</v>
      </c>
      <c r="L5" s="23">
        <v>0.63500000000000001</v>
      </c>
      <c r="M5" s="24">
        <v>29.338999999999999</v>
      </c>
    </row>
    <row r="6" spans="1:13" x14ac:dyDescent="0.25">
      <c r="A6" s="18">
        <v>3</v>
      </c>
      <c r="B6" s="23">
        <v>1.514</v>
      </c>
      <c r="C6" s="24">
        <v>26.481999999999999</v>
      </c>
      <c r="D6" s="23">
        <v>0.77</v>
      </c>
      <c r="E6" s="24">
        <v>26.312999999999999</v>
      </c>
      <c r="F6" s="8">
        <v>1.3440000000000001</v>
      </c>
      <c r="G6" s="8">
        <v>30.280999999999999</v>
      </c>
      <c r="H6" s="23">
        <v>0.877</v>
      </c>
      <c r="I6" s="24">
        <v>28.902000000000001</v>
      </c>
      <c r="J6" s="8">
        <v>0.88600000000000001</v>
      </c>
      <c r="K6" s="8">
        <v>31.292000000000002</v>
      </c>
      <c r="L6" s="23">
        <v>0.79400000000000004</v>
      </c>
      <c r="M6" s="24">
        <v>30.253</v>
      </c>
    </row>
    <row r="7" spans="1:13" x14ac:dyDescent="0.25">
      <c r="A7" s="18">
        <v>4</v>
      </c>
      <c r="B7" s="23">
        <v>1.948</v>
      </c>
      <c r="C7" s="24">
        <v>26.698</v>
      </c>
      <c r="D7" s="23">
        <v>1.0880000000000001</v>
      </c>
      <c r="E7" s="24">
        <v>26.387</v>
      </c>
      <c r="F7" s="8">
        <v>1.7889999999999999</v>
      </c>
      <c r="G7" s="8">
        <v>31.19</v>
      </c>
      <c r="H7" s="23">
        <v>1.133</v>
      </c>
      <c r="I7" s="24">
        <v>29.542999999999999</v>
      </c>
      <c r="J7" s="8">
        <v>1.1919999999999999</v>
      </c>
      <c r="K7" s="8">
        <v>32.700000000000003</v>
      </c>
      <c r="L7" s="23">
        <v>0.98899999999999999</v>
      </c>
      <c r="M7" s="24">
        <v>31.353000000000002</v>
      </c>
    </row>
    <row r="8" spans="1:13" x14ac:dyDescent="0.25">
      <c r="A8" s="18">
        <v>5</v>
      </c>
      <c r="B8" s="23">
        <v>3.012</v>
      </c>
      <c r="C8" s="24">
        <v>26.808</v>
      </c>
      <c r="D8" s="23">
        <v>1.405</v>
      </c>
      <c r="E8" s="24">
        <v>26.49</v>
      </c>
      <c r="F8" s="8">
        <v>2.2410000000000001</v>
      </c>
      <c r="G8" s="8">
        <v>31.905000000000001</v>
      </c>
      <c r="H8" s="23">
        <v>1.45</v>
      </c>
      <c r="I8" s="24">
        <v>30.286000000000001</v>
      </c>
      <c r="J8" s="8">
        <v>1.4830000000000001</v>
      </c>
      <c r="K8" s="8">
        <v>34.012999999999998</v>
      </c>
      <c r="L8" s="23">
        <v>1.133</v>
      </c>
      <c r="M8" s="24">
        <v>32.125</v>
      </c>
    </row>
    <row r="9" spans="1:13" x14ac:dyDescent="0.25">
      <c r="A9" s="18">
        <v>6</v>
      </c>
      <c r="B9" s="23">
        <v>3.6589999999999998</v>
      </c>
      <c r="C9" s="24">
        <v>27.001000000000001</v>
      </c>
      <c r="D9" s="23">
        <v>1.722</v>
      </c>
      <c r="E9" s="24">
        <v>26.577000000000002</v>
      </c>
      <c r="F9" s="8">
        <v>2.6789999999999998</v>
      </c>
      <c r="G9" s="8">
        <v>32.595999999999997</v>
      </c>
      <c r="H9" s="23">
        <v>1.768</v>
      </c>
      <c r="I9" s="24">
        <v>30.945</v>
      </c>
      <c r="J9" s="8">
        <v>1.7909999999999999</v>
      </c>
      <c r="K9" s="8">
        <v>35.097000000000001</v>
      </c>
      <c r="L9" s="23">
        <v>1.2789999999999999</v>
      </c>
      <c r="M9" s="24">
        <v>32.963999999999999</v>
      </c>
    </row>
    <row r="10" spans="1:13" x14ac:dyDescent="0.25">
      <c r="A10" s="18">
        <v>7</v>
      </c>
      <c r="B10" s="23">
        <v>4.3109999999999999</v>
      </c>
      <c r="C10" s="24">
        <v>27.11</v>
      </c>
      <c r="D10" s="23">
        <v>2.04</v>
      </c>
      <c r="E10" s="24">
        <v>26.667999999999999</v>
      </c>
      <c r="F10" s="8">
        <v>3.1309999999999998</v>
      </c>
      <c r="G10" s="8">
        <v>33.408999999999999</v>
      </c>
      <c r="H10" s="23">
        <v>2.085</v>
      </c>
      <c r="I10" s="24">
        <v>31.585999999999999</v>
      </c>
      <c r="J10" s="8">
        <v>2.093</v>
      </c>
      <c r="K10" s="8">
        <v>36.174999999999997</v>
      </c>
      <c r="L10" s="23">
        <v>1.488</v>
      </c>
      <c r="M10" s="24">
        <v>34</v>
      </c>
    </row>
    <row r="11" spans="1:13" x14ac:dyDescent="0.25">
      <c r="A11" s="18">
        <v>8</v>
      </c>
      <c r="B11" s="23">
        <v>4.8609999999999998</v>
      </c>
      <c r="C11" s="24">
        <v>27.183</v>
      </c>
      <c r="D11" s="23">
        <v>2.3570000000000002</v>
      </c>
      <c r="E11" s="24">
        <v>26.710999999999999</v>
      </c>
      <c r="F11" s="8">
        <v>3.5830000000000002</v>
      </c>
      <c r="G11" s="8">
        <v>34.103999999999999</v>
      </c>
      <c r="H11" s="23">
        <v>2.403</v>
      </c>
      <c r="I11" s="24">
        <v>32.164000000000001</v>
      </c>
      <c r="J11" s="8">
        <v>2.383</v>
      </c>
      <c r="K11" s="8">
        <v>37.281999999999996</v>
      </c>
      <c r="L11" s="23">
        <v>1.7849999999999999</v>
      </c>
      <c r="M11" s="24">
        <v>35.503</v>
      </c>
    </row>
    <row r="12" spans="1:13" x14ac:dyDescent="0.25">
      <c r="A12" s="18">
        <v>9</v>
      </c>
      <c r="B12" s="23">
        <v>5.5119999999999996</v>
      </c>
      <c r="C12" s="24">
        <v>27.306000000000001</v>
      </c>
      <c r="D12" s="23">
        <v>2.6749999999999998</v>
      </c>
      <c r="E12" s="24">
        <v>26.779</v>
      </c>
      <c r="F12" s="8">
        <v>4.0220000000000002</v>
      </c>
      <c r="G12" s="8">
        <v>34.697000000000003</v>
      </c>
      <c r="H12" s="23">
        <v>2.72</v>
      </c>
      <c r="I12" s="24">
        <v>32.719000000000001</v>
      </c>
      <c r="J12" s="8">
        <v>2.6850000000000001</v>
      </c>
      <c r="K12" s="8">
        <v>38.203000000000003</v>
      </c>
      <c r="L12" s="23">
        <v>2.0750000000000002</v>
      </c>
      <c r="M12" s="24">
        <v>36.761000000000003</v>
      </c>
    </row>
    <row r="13" spans="1:13" x14ac:dyDescent="0.25">
      <c r="A13" s="18">
        <v>10</v>
      </c>
      <c r="B13" s="23">
        <v>6.3049999999999997</v>
      </c>
      <c r="C13" s="24">
        <v>27.173999999999999</v>
      </c>
      <c r="D13" s="23">
        <v>2.992</v>
      </c>
      <c r="E13" s="24">
        <v>26.821999999999999</v>
      </c>
      <c r="F13" s="8">
        <v>4.4809999999999999</v>
      </c>
      <c r="G13" s="8">
        <v>35.259</v>
      </c>
      <c r="H13" s="23">
        <v>3.0379999999999998</v>
      </c>
      <c r="I13" s="24">
        <v>33.265000000000001</v>
      </c>
      <c r="J13" s="8">
        <v>2.9860000000000002</v>
      </c>
      <c r="K13" s="8">
        <v>39.170999999999999</v>
      </c>
      <c r="L13" s="23">
        <v>2.383</v>
      </c>
      <c r="M13" s="24">
        <v>37.927999999999997</v>
      </c>
    </row>
    <row r="14" spans="1:13" x14ac:dyDescent="0.25">
      <c r="A14" s="18">
        <v>11</v>
      </c>
      <c r="B14" s="23">
        <v>6.6449999999999996</v>
      </c>
      <c r="C14" s="24">
        <v>27.09</v>
      </c>
      <c r="D14" s="23">
        <v>3.31</v>
      </c>
      <c r="E14" s="24">
        <v>26.907</v>
      </c>
      <c r="F14" s="8">
        <v>4.9260000000000002</v>
      </c>
      <c r="G14" s="8">
        <v>35.761000000000003</v>
      </c>
      <c r="H14" s="23">
        <v>3.355</v>
      </c>
      <c r="I14" s="24">
        <v>33.753999999999998</v>
      </c>
      <c r="J14" s="8">
        <v>3.2839999999999998</v>
      </c>
      <c r="K14" s="8">
        <v>40.1</v>
      </c>
      <c r="L14" s="23">
        <v>2.698</v>
      </c>
      <c r="M14" s="24">
        <v>38.988</v>
      </c>
    </row>
    <row r="15" spans="1:13" x14ac:dyDescent="0.25">
      <c r="A15" s="18">
        <v>12</v>
      </c>
      <c r="B15" s="23">
        <v>7.2220000000000004</v>
      </c>
      <c r="C15" s="24">
        <v>26.91</v>
      </c>
      <c r="D15" s="23">
        <v>3.6269999999999998</v>
      </c>
      <c r="E15" s="24">
        <v>26.991</v>
      </c>
      <c r="F15" s="8">
        <v>5.3710000000000004</v>
      </c>
      <c r="G15" s="8">
        <v>36.200000000000003</v>
      </c>
      <c r="H15" s="23">
        <v>3.673</v>
      </c>
      <c r="I15" s="24">
        <v>34.200000000000003</v>
      </c>
      <c r="J15" s="8">
        <v>3.5830000000000002</v>
      </c>
      <c r="K15" s="8">
        <v>41.000999999999998</v>
      </c>
      <c r="L15" s="23">
        <v>3.0059999999999998</v>
      </c>
      <c r="M15" s="24">
        <v>39.887999999999998</v>
      </c>
    </row>
    <row r="16" spans="1:13" x14ac:dyDescent="0.25">
      <c r="A16" s="18">
        <v>13</v>
      </c>
      <c r="B16" s="23">
        <v>7.7859999999999996</v>
      </c>
      <c r="C16" s="24">
        <v>26.806000000000001</v>
      </c>
      <c r="D16" s="23">
        <v>3.9449999999999998</v>
      </c>
      <c r="E16" s="24">
        <v>27.024999999999999</v>
      </c>
      <c r="F16" s="8">
        <v>5.8230000000000004</v>
      </c>
      <c r="G16" s="8">
        <v>36.423000000000002</v>
      </c>
      <c r="H16" s="23">
        <v>3.99</v>
      </c>
      <c r="I16" s="24">
        <v>34.648000000000003</v>
      </c>
      <c r="J16" s="8">
        <v>3.8849999999999998</v>
      </c>
      <c r="K16" s="8">
        <v>41.814999999999998</v>
      </c>
      <c r="L16" s="23">
        <v>3.3170000000000002</v>
      </c>
      <c r="M16" s="24">
        <v>40.735999999999997</v>
      </c>
    </row>
    <row r="17" spans="1:13" x14ac:dyDescent="0.25">
      <c r="A17" s="18">
        <v>14</v>
      </c>
      <c r="B17" s="23">
        <v>8.4359999999999999</v>
      </c>
      <c r="C17" s="24">
        <v>26.8</v>
      </c>
      <c r="D17" s="23">
        <v>4.2619999999999996</v>
      </c>
      <c r="E17" s="24">
        <v>27.109000000000002</v>
      </c>
      <c r="F17" s="8">
        <v>6.2679999999999998</v>
      </c>
      <c r="G17" s="8">
        <v>36.576999999999998</v>
      </c>
      <c r="H17" s="23">
        <v>4.3070000000000004</v>
      </c>
      <c r="I17" s="24">
        <v>35.036000000000001</v>
      </c>
      <c r="J17" s="8">
        <v>4.1790000000000003</v>
      </c>
      <c r="K17" s="8">
        <v>42.738</v>
      </c>
      <c r="L17" s="23">
        <v>3.6269999999999998</v>
      </c>
      <c r="M17" s="24">
        <v>41.518000000000001</v>
      </c>
    </row>
    <row r="18" spans="1:13" x14ac:dyDescent="0.25">
      <c r="A18" s="18">
        <v>15</v>
      </c>
      <c r="B18" s="23">
        <v>9.0619999999999994</v>
      </c>
      <c r="C18" s="24">
        <v>26.826000000000001</v>
      </c>
      <c r="D18" s="23">
        <v>4.58</v>
      </c>
      <c r="E18" s="24">
        <v>27.146999999999998</v>
      </c>
      <c r="F18" s="8">
        <v>6.72</v>
      </c>
      <c r="G18" s="8">
        <v>36.677</v>
      </c>
      <c r="H18" s="23">
        <v>4.625</v>
      </c>
      <c r="I18" s="24">
        <v>35.398000000000003</v>
      </c>
      <c r="J18" s="8">
        <v>4.4729999999999999</v>
      </c>
      <c r="K18" s="8">
        <v>43.411000000000001</v>
      </c>
      <c r="L18" s="23">
        <v>3.9449999999999998</v>
      </c>
      <c r="M18" s="24">
        <v>42.244999999999997</v>
      </c>
    </row>
    <row r="19" spans="1:13" x14ac:dyDescent="0.25">
      <c r="A19" s="18">
        <v>16</v>
      </c>
      <c r="B19" s="23">
        <v>9.6259999999999994</v>
      </c>
      <c r="C19" s="24">
        <v>26.849</v>
      </c>
      <c r="D19" s="23">
        <v>4.8970000000000002</v>
      </c>
      <c r="E19" s="24">
        <v>27.193999999999999</v>
      </c>
      <c r="F19" s="8">
        <v>7.165</v>
      </c>
      <c r="G19" s="8">
        <v>36.78</v>
      </c>
      <c r="H19" s="23">
        <v>4.9420000000000002</v>
      </c>
      <c r="I19" s="24">
        <v>35.703000000000003</v>
      </c>
      <c r="J19" s="8">
        <v>4.7670000000000003</v>
      </c>
      <c r="K19" s="8">
        <v>44.128</v>
      </c>
      <c r="L19" s="23">
        <v>4.2619999999999996</v>
      </c>
      <c r="M19" s="24">
        <v>42.878</v>
      </c>
    </row>
    <row r="20" spans="1:13" x14ac:dyDescent="0.25">
      <c r="A20" s="18">
        <v>17</v>
      </c>
      <c r="B20" s="23">
        <v>10.262</v>
      </c>
      <c r="C20" s="24">
        <v>26.923999999999999</v>
      </c>
      <c r="D20" s="23">
        <v>5.2140000000000004</v>
      </c>
      <c r="E20" s="24">
        <v>27.245999999999999</v>
      </c>
      <c r="F20" s="8">
        <v>7.617</v>
      </c>
      <c r="G20" s="8">
        <v>36.771000000000001</v>
      </c>
      <c r="H20" s="23">
        <v>5.26</v>
      </c>
      <c r="I20" s="24">
        <v>35.904000000000003</v>
      </c>
      <c r="J20" s="8">
        <v>5.0679999999999996</v>
      </c>
      <c r="K20" s="8">
        <v>44.811</v>
      </c>
      <c r="L20" s="23">
        <v>4.58</v>
      </c>
      <c r="M20" s="24">
        <v>43.545999999999999</v>
      </c>
    </row>
    <row r="21" spans="1:13" x14ac:dyDescent="0.25">
      <c r="A21" s="18">
        <v>18</v>
      </c>
      <c r="B21" s="23">
        <v>10.792</v>
      </c>
      <c r="C21" s="24">
        <v>26.95</v>
      </c>
      <c r="D21" s="23">
        <v>5.532</v>
      </c>
      <c r="E21" s="24">
        <v>27.263000000000002</v>
      </c>
      <c r="F21" s="8">
        <v>8.0619999999999994</v>
      </c>
      <c r="G21" s="8">
        <v>36.886000000000003</v>
      </c>
      <c r="H21" s="23">
        <v>5.577</v>
      </c>
      <c r="I21" s="24">
        <v>36.048000000000002</v>
      </c>
      <c r="J21" s="8">
        <v>5.3760000000000003</v>
      </c>
      <c r="K21" s="8">
        <v>45.386000000000003</v>
      </c>
      <c r="L21" s="23">
        <v>4.8970000000000002</v>
      </c>
      <c r="M21" s="24">
        <v>44.281999999999996</v>
      </c>
    </row>
    <row r="22" spans="1:13" x14ac:dyDescent="0.25">
      <c r="A22" s="18">
        <v>19</v>
      </c>
      <c r="B22" s="23">
        <v>10.997999999999999</v>
      </c>
      <c r="C22" s="24">
        <v>27.096</v>
      </c>
      <c r="D22" s="23">
        <v>5.8490000000000002</v>
      </c>
      <c r="E22" s="24">
        <v>27.21</v>
      </c>
      <c r="F22" s="8">
        <v>8.5139999999999993</v>
      </c>
      <c r="G22" s="8">
        <v>36.893000000000001</v>
      </c>
      <c r="H22" s="23">
        <v>5.8949999999999996</v>
      </c>
      <c r="I22" s="24">
        <v>36.11</v>
      </c>
      <c r="J22" s="8">
        <v>5.6669999999999998</v>
      </c>
      <c r="K22" s="8">
        <v>45.905999999999999</v>
      </c>
      <c r="L22" s="23">
        <v>5.2140000000000004</v>
      </c>
      <c r="M22" s="24">
        <v>44.753</v>
      </c>
    </row>
    <row r="23" spans="1:13" x14ac:dyDescent="0.25">
      <c r="A23" s="18">
        <v>20</v>
      </c>
      <c r="B23" s="23">
        <v>11.103999999999999</v>
      </c>
      <c r="C23" s="24">
        <v>27.184000000000001</v>
      </c>
      <c r="D23" s="23">
        <v>6.1669999999999998</v>
      </c>
      <c r="E23" s="24">
        <v>27.161999999999999</v>
      </c>
      <c r="F23" s="8">
        <v>8.9589999999999996</v>
      </c>
      <c r="G23" s="8">
        <v>37.008000000000003</v>
      </c>
      <c r="H23" s="23">
        <v>6.2119999999999997</v>
      </c>
      <c r="I23" s="24">
        <v>36.137</v>
      </c>
      <c r="J23" s="8">
        <v>5.9660000000000002</v>
      </c>
      <c r="K23" s="8">
        <v>46.478000000000002</v>
      </c>
      <c r="L23" s="23">
        <v>5.532</v>
      </c>
      <c r="M23" s="24">
        <v>45.31</v>
      </c>
    </row>
    <row r="24" spans="1:13" x14ac:dyDescent="0.25">
      <c r="A24" s="18">
        <v>21</v>
      </c>
      <c r="B24" s="23"/>
      <c r="C24" s="24"/>
      <c r="D24" s="23">
        <v>6.484</v>
      </c>
      <c r="E24" s="24">
        <v>27.074000000000002</v>
      </c>
      <c r="F24" s="8">
        <v>9.4109999999999996</v>
      </c>
      <c r="G24" s="8">
        <v>37.003</v>
      </c>
      <c r="H24" s="23">
        <v>6.53</v>
      </c>
      <c r="I24" s="24">
        <v>36.167999999999999</v>
      </c>
      <c r="J24" s="8">
        <v>6.2709999999999999</v>
      </c>
      <c r="K24" s="8">
        <v>46.999000000000002</v>
      </c>
      <c r="L24" s="23">
        <v>5.8490000000000002</v>
      </c>
      <c r="M24" s="24">
        <v>45.841999999999999</v>
      </c>
    </row>
    <row r="25" spans="1:13" x14ac:dyDescent="0.25">
      <c r="A25" s="18">
        <v>22</v>
      </c>
      <c r="B25" s="23"/>
      <c r="C25" s="24"/>
      <c r="D25" s="23">
        <v>6.8019999999999996</v>
      </c>
      <c r="E25" s="24">
        <v>26.983000000000001</v>
      </c>
      <c r="F25" s="8"/>
      <c r="G25" s="8"/>
      <c r="H25" s="23">
        <v>6.8470000000000004</v>
      </c>
      <c r="I25" s="24">
        <v>36.182000000000002</v>
      </c>
      <c r="J25" s="8">
        <v>6.57</v>
      </c>
      <c r="K25" s="8">
        <v>47.389000000000003</v>
      </c>
      <c r="L25" s="23">
        <v>6.1669999999999998</v>
      </c>
      <c r="M25" s="24">
        <v>46.32</v>
      </c>
    </row>
    <row r="26" spans="1:13" x14ac:dyDescent="0.25">
      <c r="A26" s="18">
        <v>23</v>
      </c>
      <c r="B26" s="23"/>
      <c r="C26" s="24"/>
      <c r="D26" s="23">
        <v>7.1189999999999998</v>
      </c>
      <c r="E26" s="24">
        <v>26.881</v>
      </c>
      <c r="F26" s="8"/>
      <c r="G26" s="8"/>
      <c r="H26" s="23">
        <v>7.165</v>
      </c>
      <c r="I26" s="24">
        <v>36.228999999999999</v>
      </c>
      <c r="J26" s="8">
        <v>6.8689999999999998</v>
      </c>
      <c r="K26" s="8">
        <v>47.805</v>
      </c>
      <c r="L26" s="23">
        <v>6.484</v>
      </c>
      <c r="M26" s="24">
        <v>46.844999999999999</v>
      </c>
    </row>
    <row r="27" spans="1:13" x14ac:dyDescent="0.25">
      <c r="A27" s="18">
        <v>24</v>
      </c>
      <c r="B27" s="23"/>
      <c r="C27" s="24"/>
      <c r="D27" s="23">
        <v>7.4370000000000003</v>
      </c>
      <c r="E27" s="24">
        <v>26.812000000000001</v>
      </c>
      <c r="F27" s="8"/>
      <c r="G27" s="8"/>
      <c r="H27" s="23">
        <v>7.4820000000000002</v>
      </c>
      <c r="I27" s="24">
        <v>36.268000000000001</v>
      </c>
      <c r="J27" s="8">
        <v>7.1609999999999996</v>
      </c>
      <c r="K27" s="8">
        <v>48.143000000000001</v>
      </c>
      <c r="L27" s="23">
        <v>6.8019999999999996</v>
      </c>
      <c r="M27" s="24">
        <v>47.316000000000003</v>
      </c>
    </row>
    <row r="28" spans="1:13" x14ac:dyDescent="0.25">
      <c r="A28" s="18">
        <v>25</v>
      </c>
      <c r="B28" s="23"/>
      <c r="C28" s="24"/>
      <c r="D28" s="23">
        <v>7.7539999999999996</v>
      </c>
      <c r="E28" s="24">
        <v>26.747</v>
      </c>
      <c r="F28" s="8"/>
      <c r="G28" s="8"/>
      <c r="H28" s="23">
        <v>7.7990000000000004</v>
      </c>
      <c r="I28" s="24">
        <v>36.307000000000002</v>
      </c>
      <c r="J28" s="8">
        <v>7.4630000000000001</v>
      </c>
      <c r="K28" s="8">
        <v>48.412999999999997</v>
      </c>
      <c r="L28" s="23">
        <v>7.1189999999999998</v>
      </c>
      <c r="M28" s="24">
        <v>47.828000000000003</v>
      </c>
    </row>
    <row r="29" spans="1:13" x14ac:dyDescent="0.25">
      <c r="A29" s="18">
        <v>26</v>
      </c>
      <c r="B29" s="23"/>
      <c r="C29" s="24"/>
      <c r="D29" s="23">
        <v>8.0719999999999992</v>
      </c>
      <c r="E29" s="24">
        <v>26.724</v>
      </c>
      <c r="F29" s="8"/>
      <c r="G29" s="8"/>
      <c r="H29" s="23">
        <v>8.1170000000000009</v>
      </c>
      <c r="I29" s="24">
        <v>36.365000000000002</v>
      </c>
      <c r="J29" s="8">
        <v>7.7640000000000002</v>
      </c>
      <c r="K29" s="8">
        <v>48.725999999999999</v>
      </c>
      <c r="L29" s="23">
        <v>7.4370000000000003</v>
      </c>
      <c r="M29" s="24">
        <v>48.314999999999998</v>
      </c>
    </row>
    <row r="30" spans="1:13" x14ac:dyDescent="0.25">
      <c r="A30" s="18">
        <v>27</v>
      </c>
      <c r="B30" s="23"/>
      <c r="C30" s="24"/>
      <c r="D30" s="23">
        <v>8.3889999999999993</v>
      </c>
      <c r="E30" s="24">
        <v>26.745999999999999</v>
      </c>
      <c r="F30" s="8"/>
      <c r="G30" s="8"/>
      <c r="H30" s="23">
        <v>8.4339999999999993</v>
      </c>
      <c r="I30" s="24">
        <v>36.405000000000001</v>
      </c>
      <c r="J30" s="8"/>
      <c r="K30" s="8"/>
      <c r="L30" s="23">
        <v>7.7539999999999996</v>
      </c>
      <c r="M30" s="24">
        <v>48.84</v>
      </c>
    </row>
    <row r="31" spans="1:13" x14ac:dyDescent="0.25">
      <c r="A31" s="18">
        <v>28</v>
      </c>
      <c r="B31" s="23"/>
      <c r="C31" s="24"/>
      <c r="D31" s="23">
        <v>8.7059999999999995</v>
      </c>
      <c r="E31" s="24">
        <v>26.759</v>
      </c>
      <c r="F31" s="8"/>
      <c r="G31" s="8"/>
      <c r="H31" s="23">
        <v>8.7520000000000007</v>
      </c>
      <c r="I31" s="24">
        <v>36.484000000000002</v>
      </c>
      <c r="J31" s="8"/>
      <c r="K31" s="8"/>
      <c r="L31" s="23">
        <v>8.0039999999999996</v>
      </c>
      <c r="M31" s="24">
        <v>49.258000000000003</v>
      </c>
    </row>
    <row r="32" spans="1:13" x14ac:dyDescent="0.25">
      <c r="A32" s="18">
        <v>29</v>
      </c>
      <c r="B32" s="23"/>
      <c r="C32" s="24"/>
      <c r="D32" s="23">
        <v>9.0239999999999991</v>
      </c>
      <c r="E32" s="24">
        <v>26.747</v>
      </c>
      <c r="F32" s="8"/>
      <c r="G32" s="8"/>
      <c r="H32" s="23">
        <v>9.0690000000000008</v>
      </c>
      <c r="I32" s="24">
        <v>36.561</v>
      </c>
      <c r="J32" s="8"/>
      <c r="K32" s="8"/>
      <c r="L32" s="23">
        <v>8.2129999999999992</v>
      </c>
      <c r="M32" s="24">
        <v>49.625</v>
      </c>
    </row>
    <row r="33" spans="1:13" x14ac:dyDescent="0.25">
      <c r="A33" s="18">
        <v>30</v>
      </c>
      <c r="B33" s="23"/>
      <c r="C33" s="24"/>
      <c r="D33" s="23">
        <v>9.3409999999999993</v>
      </c>
      <c r="E33" s="24">
        <v>26.780999999999999</v>
      </c>
      <c r="F33" s="8"/>
      <c r="G33" s="8"/>
      <c r="H33" s="23">
        <v>9.3870000000000005</v>
      </c>
      <c r="I33" s="24">
        <v>36.652999999999999</v>
      </c>
      <c r="J33" s="8"/>
      <c r="K33" s="8"/>
      <c r="L33" s="23"/>
      <c r="M33" s="24"/>
    </row>
    <row r="34" spans="1:13" x14ac:dyDescent="0.25">
      <c r="A34" s="18">
        <v>31</v>
      </c>
      <c r="B34" s="23"/>
      <c r="C34" s="24"/>
      <c r="D34" s="23">
        <v>9.6590000000000007</v>
      </c>
      <c r="E34" s="24">
        <v>26.815999999999999</v>
      </c>
      <c r="F34" s="8"/>
      <c r="G34" s="8"/>
      <c r="H34" s="23">
        <v>9.7040000000000006</v>
      </c>
      <c r="I34" s="24">
        <v>36.734000000000002</v>
      </c>
      <c r="J34" s="8"/>
      <c r="K34" s="8"/>
      <c r="L34" s="23"/>
      <c r="M34" s="24"/>
    </row>
    <row r="35" spans="1:13" x14ac:dyDescent="0.25">
      <c r="A35" s="18">
        <v>32</v>
      </c>
      <c r="B35" s="23"/>
      <c r="C35" s="24"/>
      <c r="D35" s="23">
        <v>9.9760000000000009</v>
      </c>
      <c r="E35" s="24">
        <v>26.827999999999999</v>
      </c>
      <c r="F35" s="8"/>
      <c r="G35" s="8"/>
      <c r="H35" s="23">
        <v>10.022</v>
      </c>
      <c r="I35" s="24">
        <v>36.820999999999998</v>
      </c>
      <c r="J35" s="8"/>
      <c r="K35" s="8"/>
      <c r="L35" s="23"/>
      <c r="M35" s="24"/>
    </row>
    <row r="36" spans="1:13" x14ac:dyDescent="0.25">
      <c r="A36" s="18">
        <v>33</v>
      </c>
      <c r="B36" s="23"/>
      <c r="C36" s="24"/>
      <c r="D36" s="23">
        <v>10.294</v>
      </c>
      <c r="E36" s="24">
        <v>26.866</v>
      </c>
      <c r="F36" s="8"/>
      <c r="G36" s="8"/>
      <c r="H36" s="23">
        <v>10.202999999999999</v>
      </c>
      <c r="I36" s="24">
        <v>36.923000000000002</v>
      </c>
      <c r="J36" s="8"/>
      <c r="K36" s="8"/>
      <c r="L36" s="23"/>
      <c r="M36" s="24"/>
    </row>
    <row r="37" spans="1:13" x14ac:dyDescent="0.25">
      <c r="A37" s="18">
        <v>34</v>
      </c>
      <c r="B37" s="23"/>
      <c r="C37" s="24"/>
      <c r="D37" s="23">
        <v>10.611000000000001</v>
      </c>
      <c r="E37" s="24">
        <v>26.902999999999999</v>
      </c>
      <c r="F37" s="8"/>
      <c r="G37" s="8"/>
      <c r="H37" s="23"/>
      <c r="I37" s="24"/>
      <c r="J37" s="8"/>
      <c r="K37" s="8"/>
      <c r="L37" s="23"/>
      <c r="M37" s="24"/>
    </row>
    <row r="38" spans="1:13" x14ac:dyDescent="0.25">
      <c r="A38" s="18">
        <v>35</v>
      </c>
      <c r="B38" s="23"/>
      <c r="C38" s="24"/>
      <c r="D38" s="23">
        <v>10.929</v>
      </c>
      <c r="E38" s="24">
        <v>26.927</v>
      </c>
      <c r="F38" s="8"/>
      <c r="G38" s="8"/>
      <c r="H38" s="23"/>
      <c r="I38" s="24"/>
      <c r="J38" s="8"/>
      <c r="K38" s="8"/>
      <c r="L38" s="23"/>
      <c r="M38" s="24"/>
    </row>
    <row r="39" spans="1:13" x14ac:dyDescent="0.25">
      <c r="A39" s="18">
        <v>36</v>
      </c>
      <c r="B39" s="23"/>
      <c r="C39" s="24"/>
      <c r="D39" s="23">
        <v>11.246</v>
      </c>
      <c r="E39" s="24">
        <v>27.018000000000001</v>
      </c>
      <c r="F39" s="8"/>
      <c r="G39" s="8"/>
      <c r="H39" s="23"/>
      <c r="I39" s="24"/>
      <c r="J39" s="8"/>
      <c r="K39" s="8"/>
      <c r="L39" s="23"/>
      <c r="M39" s="24"/>
    </row>
    <row r="40" spans="1:13" x14ac:dyDescent="0.25">
      <c r="A40" s="18">
        <v>37</v>
      </c>
      <c r="B40" s="23"/>
      <c r="C40" s="24"/>
      <c r="D40" s="23">
        <v>11.597</v>
      </c>
      <c r="E40" s="24">
        <v>27.097000000000001</v>
      </c>
      <c r="F40" s="8"/>
      <c r="G40" s="8"/>
      <c r="H40" s="23"/>
      <c r="I40" s="24"/>
      <c r="J40" s="8"/>
      <c r="K40" s="8"/>
      <c r="L40" s="23"/>
      <c r="M40" s="24"/>
    </row>
    <row r="41" spans="1:13" x14ac:dyDescent="0.25">
      <c r="A41" s="18">
        <v>38</v>
      </c>
      <c r="B41" s="23"/>
      <c r="C41" s="24"/>
      <c r="D41" s="23">
        <v>11.96</v>
      </c>
      <c r="E41" s="24">
        <v>27.152000000000001</v>
      </c>
      <c r="F41" s="8"/>
      <c r="G41" s="8"/>
      <c r="H41" s="23"/>
      <c r="I41" s="24"/>
      <c r="J41" s="8"/>
      <c r="K41" s="8"/>
      <c r="L41" s="23"/>
      <c r="M41" s="24"/>
    </row>
    <row r="42" spans="1:13" x14ac:dyDescent="0.25">
      <c r="A42" s="18">
        <v>39</v>
      </c>
      <c r="B42" s="23"/>
      <c r="C42" s="24"/>
      <c r="D42" s="23"/>
      <c r="E42" s="24"/>
      <c r="F42" s="8"/>
      <c r="G42" s="8"/>
      <c r="H42" s="23"/>
      <c r="I42" s="24"/>
      <c r="J42" s="8"/>
      <c r="K42" s="8"/>
      <c r="L42" s="23"/>
      <c r="M42" s="24"/>
    </row>
    <row r="43" spans="1:13" x14ac:dyDescent="0.25">
      <c r="A43" s="18">
        <v>40</v>
      </c>
      <c r="B43" s="23"/>
      <c r="C43" s="24"/>
      <c r="D43" s="23"/>
      <c r="E43" s="24"/>
      <c r="F43" s="8"/>
      <c r="G43" s="8"/>
      <c r="H43" s="23"/>
      <c r="I43" s="24"/>
      <c r="J43" s="8"/>
      <c r="K43" s="8"/>
      <c r="L43" s="23"/>
      <c r="M43" s="24"/>
    </row>
    <row r="44" spans="1:13" x14ac:dyDescent="0.25">
      <c r="A44" s="18">
        <v>41</v>
      </c>
      <c r="B44" s="23"/>
      <c r="C44" s="24"/>
      <c r="D44" s="23"/>
      <c r="E44" s="24"/>
      <c r="F44" s="8"/>
      <c r="G44" s="8"/>
      <c r="H44" s="23"/>
      <c r="I44" s="24"/>
      <c r="J44" s="8"/>
      <c r="K44" s="8"/>
      <c r="L44" s="23"/>
      <c r="M44" s="24"/>
    </row>
    <row r="45" spans="1:13" x14ac:dyDescent="0.25">
      <c r="A45" s="18">
        <v>42</v>
      </c>
      <c r="B45" s="23"/>
      <c r="C45" s="24"/>
      <c r="D45" s="23"/>
      <c r="E45" s="24"/>
      <c r="F45" s="8"/>
      <c r="G45" s="8"/>
      <c r="H45" s="23"/>
      <c r="I45" s="24"/>
      <c r="J45" s="8"/>
      <c r="K45" s="8"/>
      <c r="L45" s="23"/>
      <c r="M45" s="24"/>
    </row>
    <row r="46" spans="1:13" x14ac:dyDescent="0.25">
      <c r="A46" s="18">
        <v>43</v>
      </c>
      <c r="B46" s="23"/>
      <c r="C46" s="24"/>
      <c r="D46" s="23"/>
      <c r="E46" s="24"/>
      <c r="F46" s="8"/>
      <c r="G46" s="8"/>
      <c r="H46" s="23"/>
      <c r="I46" s="24"/>
      <c r="J46" s="8"/>
      <c r="K46" s="8"/>
      <c r="L46" s="23"/>
      <c r="M46" s="24"/>
    </row>
    <row r="47" spans="1:13" x14ac:dyDescent="0.25">
      <c r="A47" s="18">
        <v>44</v>
      </c>
      <c r="B47" s="23"/>
      <c r="C47" s="24"/>
      <c r="D47" s="23"/>
      <c r="E47" s="24"/>
      <c r="F47" s="8"/>
      <c r="G47" s="8"/>
      <c r="H47" s="23"/>
      <c r="I47" s="24"/>
      <c r="J47" s="8"/>
      <c r="K47" s="8"/>
      <c r="L47" s="23"/>
      <c r="M47" s="24"/>
    </row>
    <row r="48" spans="1:13" x14ac:dyDescent="0.25">
      <c r="A48" s="18">
        <v>45</v>
      </c>
      <c r="B48" s="23"/>
      <c r="C48" s="24"/>
      <c r="D48" s="23"/>
      <c r="E48" s="24"/>
      <c r="F48" s="8"/>
      <c r="G48" s="8"/>
      <c r="H48" s="23"/>
      <c r="I48" s="24"/>
      <c r="J48" s="8"/>
      <c r="K48" s="8"/>
      <c r="L48" s="23"/>
      <c r="M48" s="24"/>
    </row>
    <row r="49" spans="1:13" x14ac:dyDescent="0.25">
      <c r="A49" s="18">
        <v>46</v>
      </c>
      <c r="B49" s="23"/>
      <c r="C49" s="24"/>
      <c r="D49" s="23"/>
      <c r="E49" s="24"/>
      <c r="F49" s="8"/>
      <c r="G49" s="8"/>
      <c r="H49" s="23"/>
      <c r="I49" s="24"/>
      <c r="J49" s="8"/>
      <c r="K49" s="8"/>
      <c r="L49" s="23"/>
      <c r="M49" s="24"/>
    </row>
    <row r="50" spans="1:13" x14ac:dyDescent="0.25">
      <c r="A50" s="18">
        <v>47</v>
      </c>
      <c r="B50" s="23"/>
      <c r="C50" s="24"/>
      <c r="D50" s="23"/>
      <c r="E50" s="24"/>
      <c r="F50" s="8"/>
      <c r="G50" s="8"/>
      <c r="H50" s="23"/>
      <c r="I50" s="24"/>
      <c r="J50" s="8"/>
      <c r="K50" s="8"/>
      <c r="L50" s="23"/>
      <c r="M50" s="24"/>
    </row>
    <row r="51" spans="1:13" x14ac:dyDescent="0.25">
      <c r="A51" s="18">
        <v>48</v>
      </c>
      <c r="B51" s="23"/>
      <c r="C51" s="24"/>
      <c r="D51" s="23"/>
      <c r="E51" s="24"/>
      <c r="F51" s="8"/>
      <c r="G51" s="8"/>
      <c r="H51" s="23"/>
      <c r="I51" s="24"/>
      <c r="J51" s="8"/>
      <c r="K51" s="8"/>
      <c r="L51" s="23"/>
      <c r="M51" s="24"/>
    </row>
    <row r="52" spans="1:13" x14ac:dyDescent="0.25">
      <c r="A52" s="18">
        <v>49</v>
      </c>
      <c r="B52" s="23"/>
      <c r="C52" s="24"/>
      <c r="D52" s="23"/>
      <c r="E52" s="24"/>
      <c r="F52" s="8"/>
      <c r="G52" s="8"/>
      <c r="H52" s="23"/>
      <c r="I52" s="24"/>
      <c r="J52" s="8"/>
      <c r="K52" s="8"/>
      <c r="L52" s="23"/>
      <c r="M52" s="24"/>
    </row>
    <row r="53" spans="1:13" x14ac:dyDescent="0.25">
      <c r="A53" s="18">
        <v>50</v>
      </c>
      <c r="B53" s="23"/>
      <c r="C53" s="24"/>
      <c r="D53" s="23"/>
      <c r="E53" s="24"/>
      <c r="F53" s="8"/>
      <c r="G53" s="8"/>
      <c r="H53" s="23"/>
      <c r="I53" s="24"/>
      <c r="J53" s="8"/>
      <c r="K53" s="8"/>
      <c r="L53" s="23"/>
      <c r="M53" s="24"/>
    </row>
    <row r="54" spans="1:13" x14ac:dyDescent="0.25">
      <c r="A54" s="18">
        <v>51</v>
      </c>
      <c r="B54" s="23"/>
      <c r="C54" s="24"/>
      <c r="D54" s="23"/>
      <c r="E54" s="24"/>
      <c r="F54" s="8"/>
      <c r="G54" s="8"/>
      <c r="H54" s="23"/>
      <c r="I54" s="24"/>
      <c r="J54" s="8"/>
      <c r="K54" s="8"/>
      <c r="L54" s="23"/>
      <c r="M54" s="24"/>
    </row>
    <row r="55" spans="1:13" x14ac:dyDescent="0.25">
      <c r="A55" s="18">
        <v>52</v>
      </c>
      <c r="B55" s="23"/>
      <c r="C55" s="24"/>
      <c r="D55" s="23"/>
      <c r="E55" s="24"/>
      <c r="F55" s="8"/>
      <c r="G55" s="8"/>
      <c r="H55" s="23"/>
      <c r="I55" s="24"/>
      <c r="J55" s="8"/>
      <c r="K55" s="8"/>
      <c r="L55" s="23"/>
      <c r="M55" s="24"/>
    </row>
    <row r="56" spans="1:13" x14ac:dyDescent="0.25">
      <c r="A56" s="18">
        <v>53</v>
      </c>
      <c r="B56" s="23"/>
      <c r="C56" s="24"/>
      <c r="D56" s="23"/>
      <c r="E56" s="24"/>
      <c r="F56" s="8"/>
      <c r="G56" s="8"/>
      <c r="H56" s="23"/>
      <c r="I56" s="24"/>
      <c r="J56" s="8"/>
      <c r="K56" s="8"/>
      <c r="L56" s="23"/>
      <c r="M56" s="24"/>
    </row>
    <row r="57" spans="1:13" x14ac:dyDescent="0.25">
      <c r="A57" s="18">
        <v>54</v>
      </c>
      <c r="B57" s="23"/>
      <c r="C57" s="24"/>
      <c r="D57" s="23"/>
      <c r="E57" s="24"/>
      <c r="F57" s="8"/>
      <c r="G57" s="8"/>
      <c r="H57" s="23"/>
      <c r="I57" s="24"/>
      <c r="J57" s="8"/>
      <c r="K57" s="8"/>
      <c r="L57" s="23"/>
      <c r="M57" s="24"/>
    </row>
    <row r="58" spans="1:13" x14ac:dyDescent="0.25">
      <c r="A58" s="18">
        <v>55</v>
      </c>
      <c r="B58" s="23"/>
      <c r="C58" s="24"/>
      <c r="D58" s="23"/>
      <c r="E58" s="24"/>
      <c r="F58" s="8"/>
      <c r="G58" s="8"/>
      <c r="H58" s="23"/>
      <c r="I58" s="24"/>
      <c r="J58" s="8"/>
      <c r="K58" s="8"/>
      <c r="L58" s="23"/>
      <c r="M58" s="24"/>
    </row>
    <row r="59" spans="1:13" x14ac:dyDescent="0.25">
      <c r="A59" s="18">
        <v>56</v>
      </c>
      <c r="B59" s="23"/>
      <c r="C59" s="24"/>
      <c r="D59" s="23"/>
      <c r="E59" s="24"/>
      <c r="F59" s="8"/>
      <c r="G59" s="8"/>
      <c r="H59" s="23"/>
      <c r="I59" s="24"/>
      <c r="J59" s="8"/>
      <c r="K59" s="8"/>
      <c r="L59" s="23"/>
      <c r="M59" s="24"/>
    </row>
    <row r="60" spans="1:13" x14ac:dyDescent="0.25">
      <c r="A60" s="18">
        <v>57</v>
      </c>
      <c r="B60" s="23"/>
      <c r="C60" s="24"/>
      <c r="D60" s="23"/>
      <c r="E60" s="24"/>
      <c r="F60" s="8"/>
      <c r="G60" s="8"/>
      <c r="H60" s="23"/>
      <c r="I60" s="24"/>
      <c r="J60" s="8"/>
      <c r="K60" s="8"/>
      <c r="L60" s="23"/>
      <c r="M60" s="24"/>
    </row>
    <row r="61" spans="1:13" x14ac:dyDescent="0.25">
      <c r="A61" s="18">
        <v>58</v>
      </c>
      <c r="B61" s="23"/>
      <c r="C61" s="24"/>
      <c r="D61" s="23"/>
      <c r="E61" s="24"/>
      <c r="F61" s="8"/>
      <c r="G61" s="8"/>
      <c r="H61" s="23"/>
      <c r="I61" s="24"/>
      <c r="J61" s="8"/>
      <c r="K61" s="8"/>
      <c r="L61" s="23"/>
      <c r="M61" s="24"/>
    </row>
    <row r="62" spans="1:13" x14ac:dyDescent="0.25">
      <c r="A62" s="18">
        <v>59</v>
      </c>
      <c r="B62" s="23"/>
      <c r="C62" s="24"/>
      <c r="D62" s="23"/>
      <c r="E62" s="24"/>
      <c r="F62" s="8"/>
      <c r="G62" s="8"/>
      <c r="H62" s="23"/>
      <c r="I62" s="24"/>
      <c r="J62" s="8"/>
      <c r="K62" s="8"/>
      <c r="L62" s="23"/>
      <c r="M62" s="24"/>
    </row>
    <row r="63" spans="1:13" x14ac:dyDescent="0.25">
      <c r="A63" s="18">
        <v>60</v>
      </c>
      <c r="B63" s="23"/>
      <c r="C63" s="24"/>
      <c r="D63" s="23"/>
      <c r="E63" s="24"/>
      <c r="F63" s="8"/>
      <c r="G63" s="8"/>
      <c r="H63" s="23"/>
      <c r="I63" s="24"/>
      <c r="J63" s="8"/>
      <c r="K63" s="8"/>
      <c r="L63" s="23"/>
      <c r="M63" s="24"/>
    </row>
    <row r="64" spans="1:13" x14ac:dyDescent="0.25">
      <c r="A64" s="18">
        <v>61</v>
      </c>
      <c r="B64" s="23"/>
      <c r="C64" s="24"/>
      <c r="D64" s="23"/>
      <c r="E64" s="24"/>
      <c r="F64" s="8"/>
      <c r="G64" s="8"/>
      <c r="H64" s="23"/>
      <c r="I64" s="24"/>
      <c r="J64" s="8"/>
      <c r="K64" s="8"/>
      <c r="L64" s="23"/>
      <c r="M64" s="24"/>
    </row>
    <row r="65" spans="1:13" x14ac:dyDescent="0.25">
      <c r="A65" s="18">
        <v>62</v>
      </c>
      <c r="B65" s="23"/>
      <c r="C65" s="24"/>
      <c r="D65" s="23"/>
      <c r="E65" s="24"/>
      <c r="F65" s="8"/>
      <c r="G65" s="8"/>
      <c r="H65" s="23"/>
      <c r="I65" s="24"/>
      <c r="J65" s="8"/>
      <c r="K65" s="8"/>
      <c r="L65" s="23"/>
      <c r="M65" s="24"/>
    </row>
    <row r="66" spans="1:13" x14ac:dyDescent="0.25">
      <c r="A66" s="18">
        <v>63</v>
      </c>
      <c r="B66" s="23"/>
      <c r="C66" s="24"/>
      <c r="D66" s="23"/>
      <c r="E66" s="24"/>
      <c r="F66" s="8"/>
      <c r="G66" s="8"/>
      <c r="H66" s="23"/>
      <c r="I66" s="24"/>
      <c r="J66" s="8"/>
      <c r="K66" s="8"/>
      <c r="L66" s="23"/>
      <c r="M66" s="24"/>
    </row>
    <row r="67" spans="1:13" x14ac:dyDescent="0.25">
      <c r="A67" s="18">
        <v>64</v>
      </c>
      <c r="B67" s="23"/>
      <c r="C67" s="24"/>
      <c r="D67" s="23"/>
      <c r="E67" s="24"/>
      <c r="F67" s="8"/>
      <c r="G67" s="8"/>
      <c r="H67" s="23"/>
      <c r="I67" s="24"/>
      <c r="J67" s="8"/>
      <c r="K67" s="8"/>
      <c r="L67" s="23"/>
      <c r="M67" s="24"/>
    </row>
    <row r="68" spans="1:13" x14ac:dyDescent="0.25">
      <c r="A68" s="18">
        <v>65</v>
      </c>
      <c r="B68" s="23"/>
      <c r="C68" s="24"/>
      <c r="D68" s="23"/>
      <c r="E68" s="24"/>
      <c r="F68" s="8"/>
      <c r="G68" s="8"/>
      <c r="H68" s="23"/>
      <c r="I68" s="24"/>
      <c r="J68" s="8"/>
      <c r="K68" s="8"/>
      <c r="L68" s="23"/>
      <c r="M68" s="24"/>
    </row>
    <row r="69" spans="1:13" x14ac:dyDescent="0.25">
      <c r="A69" s="18">
        <v>66</v>
      </c>
      <c r="B69" s="23"/>
      <c r="C69" s="24"/>
      <c r="D69" s="23"/>
      <c r="E69" s="24"/>
      <c r="F69" s="8"/>
      <c r="G69" s="8"/>
      <c r="H69" s="23"/>
      <c r="I69" s="24"/>
      <c r="J69" s="8"/>
      <c r="K69" s="8"/>
      <c r="L69" s="23"/>
      <c r="M69" s="24"/>
    </row>
    <row r="70" spans="1:13" x14ac:dyDescent="0.25">
      <c r="A70" s="18">
        <v>67</v>
      </c>
      <c r="B70" s="23"/>
      <c r="C70" s="24"/>
      <c r="D70" s="23"/>
      <c r="E70" s="24"/>
      <c r="F70" s="8"/>
      <c r="G70" s="8"/>
      <c r="H70" s="23"/>
      <c r="I70" s="24"/>
      <c r="J70" s="8"/>
      <c r="K70" s="8"/>
      <c r="L70" s="23"/>
      <c r="M70" s="24"/>
    </row>
    <row r="71" spans="1:13" x14ac:dyDescent="0.25">
      <c r="A71" s="18">
        <v>68</v>
      </c>
      <c r="B71" s="23"/>
      <c r="C71" s="24"/>
      <c r="D71" s="23"/>
      <c r="E71" s="24"/>
      <c r="F71" s="8"/>
      <c r="G71" s="8"/>
      <c r="H71" s="23"/>
      <c r="I71" s="24"/>
      <c r="J71" s="8"/>
      <c r="K71" s="8"/>
      <c r="L71" s="23"/>
      <c r="M71" s="24"/>
    </row>
    <row r="72" spans="1:13" x14ac:dyDescent="0.25">
      <c r="A72" s="18">
        <v>69</v>
      </c>
      <c r="B72" s="23"/>
      <c r="C72" s="24"/>
      <c r="D72" s="23"/>
      <c r="E72" s="24"/>
      <c r="F72" s="8"/>
      <c r="G72" s="8"/>
      <c r="H72" s="23"/>
      <c r="I72" s="24"/>
      <c r="J72" s="8"/>
      <c r="K72" s="8"/>
      <c r="L72" s="23"/>
      <c r="M72" s="24"/>
    </row>
    <row r="73" spans="1:13" x14ac:dyDescent="0.25">
      <c r="A73" s="18">
        <v>70</v>
      </c>
      <c r="B73" s="23"/>
      <c r="C73" s="24"/>
      <c r="D73" s="23"/>
      <c r="E73" s="24"/>
      <c r="F73" s="8"/>
      <c r="G73" s="8"/>
      <c r="H73" s="23"/>
      <c r="I73" s="24"/>
      <c r="J73" s="8"/>
      <c r="K73" s="8"/>
      <c r="L73" s="23"/>
      <c r="M73" s="24"/>
    </row>
    <row r="74" spans="1:13" x14ac:dyDescent="0.25">
      <c r="A74" s="18">
        <v>71</v>
      </c>
      <c r="B74" s="23"/>
      <c r="C74" s="24"/>
      <c r="D74" s="23"/>
      <c r="E74" s="24"/>
      <c r="F74" s="8"/>
      <c r="G74" s="8"/>
      <c r="H74" s="23"/>
      <c r="I74" s="24"/>
      <c r="J74" s="8"/>
      <c r="K74" s="8"/>
      <c r="L74" s="23"/>
      <c r="M74" s="24"/>
    </row>
    <row r="75" spans="1:13" x14ac:dyDescent="0.25">
      <c r="A75" s="18">
        <v>72</v>
      </c>
      <c r="B75" s="23"/>
      <c r="C75" s="24"/>
      <c r="D75" s="23"/>
      <c r="E75" s="24"/>
      <c r="F75" s="8"/>
      <c r="G75" s="8"/>
      <c r="H75" s="23"/>
      <c r="I75" s="24"/>
      <c r="J75" s="8"/>
      <c r="K75" s="8"/>
      <c r="L75" s="23"/>
      <c r="M75" s="24"/>
    </row>
    <row r="76" spans="1:13" ht="15.75" thickBot="1" x14ac:dyDescent="0.3">
      <c r="A76" s="18">
        <v>73</v>
      </c>
      <c r="B76" s="25"/>
      <c r="C76" s="26"/>
      <c r="D76" s="25"/>
      <c r="E76" s="26"/>
      <c r="F76" s="27"/>
      <c r="G76" s="27"/>
      <c r="H76" s="25"/>
      <c r="I76" s="26"/>
      <c r="J76" s="27"/>
      <c r="K76" s="27"/>
      <c r="L76" s="25"/>
      <c r="M76" s="26"/>
    </row>
    <row r="77" spans="1:13" ht="15.75" thickTop="1" x14ac:dyDescent="0.25"/>
  </sheetData>
  <mergeCells count="6">
    <mergeCell ref="L1:M1"/>
    <mergeCell ref="B1:C1"/>
    <mergeCell ref="D1:E1"/>
    <mergeCell ref="F1:G1"/>
    <mergeCell ref="H1:I1"/>
    <mergeCell ref="J1:K1"/>
  </mergeCells>
  <pageMargins left="0.75" right="0.75" top="1" bottom="1" header="0.5" footer="0.5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1143F-47D6-40A6-8400-5F99FF445975}">
  <dimension ref="A1"/>
  <sheetViews>
    <sheetView workbookViewId="0">
      <selection activeCell="S16" sqref="S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E4C7B-E6D1-421A-BEE5-DBC97BA57E4B}">
  <dimension ref="A1:J208"/>
  <sheetViews>
    <sheetView workbookViewId="0"/>
  </sheetViews>
  <sheetFormatPr defaultRowHeight="15" x14ac:dyDescent="0.25"/>
  <cols>
    <col min="1" max="1" width="10.28515625" customWidth="1"/>
    <col min="2" max="2" width="12.7109375" customWidth="1"/>
    <col min="3" max="3" width="26.7109375" customWidth="1"/>
    <col min="4" max="4" width="41.140625" customWidth="1"/>
    <col min="5" max="5" width="40" customWidth="1"/>
    <col min="6" max="6" width="38.42578125" customWidth="1"/>
    <col min="7" max="7" width="27.140625" customWidth="1"/>
    <col min="9" max="9" width="16.85546875" bestFit="1" customWidth="1"/>
  </cols>
  <sheetData>
    <row r="1" spans="1:10" x14ac:dyDescent="0.25">
      <c r="A1" t="s">
        <v>30</v>
      </c>
      <c r="B1" t="s">
        <v>58</v>
      </c>
    </row>
    <row r="2" spans="1:10" x14ac:dyDescent="0.25">
      <c r="A2" t="s">
        <v>18</v>
      </c>
      <c r="B2" t="s">
        <v>45</v>
      </c>
    </row>
    <row r="3" spans="1:10" x14ac:dyDescent="0.25">
      <c r="A3" t="s">
        <v>19</v>
      </c>
      <c r="B3" t="s">
        <v>20</v>
      </c>
    </row>
    <row r="4" spans="1:10" x14ac:dyDescent="0.25">
      <c r="A4" t="s">
        <v>21</v>
      </c>
      <c r="B4" t="s">
        <v>46</v>
      </c>
    </row>
    <row r="5" spans="1:10" x14ac:dyDescent="0.25">
      <c r="A5" t="s">
        <v>22</v>
      </c>
      <c r="B5" t="s">
        <v>50</v>
      </c>
    </row>
    <row r="6" spans="1:10" x14ac:dyDescent="0.25">
      <c r="A6" t="s">
        <v>23</v>
      </c>
      <c r="B6" t="s">
        <v>24</v>
      </c>
      <c r="C6" t="s">
        <v>25</v>
      </c>
      <c r="D6" t="s">
        <v>26</v>
      </c>
      <c r="E6" t="s">
        <v>27</v>
      </c>
      <c r="F6" t="s">
        <v>28</v>
      </c>
      <c r="G6" t="s">
        <v>29</v>
      </c>
    </row>
    <row r="7" spans="1:10" x14ac:dyDescent="0.25">
      <c r="A7">
        <v>0</v>
      </c>
      <c r="B7" s="28">
        <v>11.5025472426849</v>
      </c>
      <c r="C7">
        <v>2.9915156195011701</v>
      </c>
      <c r="D7">
        <v>2741.1592187165602</v>
      </c>
      <c r="E7">
        <v>-4492.5346292450304</v>
      </c>
      <c r="F7">
        <v>51.216963968483803</v>
      </c>
      <c r="G7">
        <v>27.000969820614301</v>
      </c>
      <c r="I7" t="s">
        <v>31</v>
      </c>
      <c r="J7" s="9" t="s">
        <v>0</v>
      </c>
    </row>
    <row r="8" spans="1:10" x14ac:dyDescent="0.25">
      <c r="A8">
        <v>90</v>
      </c>
      <c r="B8">
        <v>11.4450343914461</v>
      </c>
      <c r="C8">
        <v>3.21752301953385</v>
      </c>
      <c r="D8">
        <v>2602.1834605406102</v>
      </c>
      <c r="E8">
        <v>-3619.3286826141498</v>
      </c>
      <c r="F8">
        <v>115.74799064845899</v>
      </c>
      <c r="G8">
        <v>26.927668471882299</v>
      </c>
      <c r="I8" t="s">
        <v>41</v>
      </c>
      <c r="J8" s="9" t="s">
        <v>42</v>
      </c>
    </row>
    <row r="9" spans="1:10" x14ac:dyDescent="0.25">
      <c r="A9">
        <v>180</v>
      </c>
      <c r="B9">
        <v>11.387521540207</v>
      </c>
      <c r="C9">
        <v>3.30217189026293</v>
      </c>
      <c r="D9">
        <v>2544.96834726305</v>
      </c>
      <c r="E9">
        <v>-3262.1526642131798</v>
      </c>
      <c r="F9">
        <v>134.831928665617</v>
      </c>
      <c r="G9">
        <v>26.874881114185701</v>
      </c>
      <c r="I9" t="s">
        <v>47</v>
      </c>
      <c r="J9" s="9" t="s">
        <v>48</v>
      </c>
    </row>
    <row r="10" spans="1:10" x14ac:dyDescent="0.25">
      <c r="A10">
        <v>270</v>
      </c>
      <c r="B10">
        <v>11.3300086889678</v>
      </c>
      <c r="C10">
        <v>3.3486270953731001</v>
      </c>
      <c r="D10">
        <v>2502.05140750787</v>
      </c>
      <c r="E10">
        <v>-3101.80712415371</v>
      </c>
      <c r="F10">
        <v>139.69021817419801</v>
      </c>
      <c r="G10">
        <v>26.834820273412198</v>
      </c>
      <c r="I10" t="s">
        <v>43</v>
      </c>
      <c r="J10" t="s">
        <v>55</v>
      </c>
    </row>
    <row r="11" spans="1:10" x14ac:dyDescent="0.25">
      <c r="A11">
        <v>360</v>
      </c>
      <c r="B11">
        <v>11.2724958377287</v>
      </c>
      <c r="C11">
        <v>3.3738672037058</v>
      </c>
      <c r="D11">
        <v>2465.2473258583</v>
      </c>
      <c r="E11">
        <v>-2977.5444597529199</v>
      </c>
      <c r="F11">
        <v>141.06764499579501</v>
      </c>
      <c r="G11">
        <v>26.804555824052301</v>
      </c>
    </row>
    <row r="12" spans="1:10" x14ac:dyDescent="0.25">
      <c r="A12">
        <v>450</v>
      </c>
      <c r="B12">
        <v>11.2149829864896</v>
      </c>
      <c r="C12">
        <v>3.3923688788084299</v>
      </c>
      <c r="D12">
        <v>2431.4749607395302</v>
      </c>
      <c r="E12">
        <v>-2876.124970548</v>
      </c>
      <c r="F12">
        <v>141.406254516361</v>
      </c>
      <c r="G12">
        <v>26.7859182119373</v>
      </c>
    </row>
    <row r="13" spans="1:10" x14ac:dyDescent="0.25">
      <c r="A13">
        <v>540</v>
      </c>
      <c r="B13">
        <v>11.157470135250399</v>
      </c>
      <c r="C13">
        <v>3.4083065353482498</v>
      </c>
      <c r="D13">
        <v>2399.3277720931801</v>
      </c>
      <c r="E13">
        <v>-2790.3701649873001</v>
      </c>
      <c r="F13">
        <v>141.47504939753799</v>
      </c>
      <c r="G13">
        <v>26.778650350362099</v>
      </c>
    </row>
    <row r="14" spans="1:10" x14ac:dyDescent="0.25">
      <c r="A14">
        <v>630</v>
      </c>
      <c r="B14">
        <v>11.0999572840113</v>
      </c>
      <c r="C14">
        <v>3.4222992831704699</v>
      </c>
      <c r="D14">
        <v>2368.6638938559699</v>
      </c>
      <c r="E14">
        <v>-2715.5591366032199</v>
      </c>
      <c r="F14">
        <v>141.473326122488</v>
      </c>
      <c r="G14">
        <v>26.780602408819998</v>
      </c>
    </row>
    <row r="15" spans="1:10" x14ac:dyDescent="0.25">
      <c r="A15">
        <v>720</v>
      </c>
      <c r="B15">
        <v>11.0424444327722</v>
      </c>
      <c r="C15">
        <v>3.4348017989133202</v>
      </c>
      <c r="D15">
        <v>2339.1218642233498</v>
      </c>
      <c r="E15">
        <v>-2647.6608539553999</v>
      </c>
      <c r="F15">
        <v>141.48974295040199</v>
      </c>
      <c r="G15">
        <v>26.790205754489001</v>
      </c>
    </row>
    <row r="16" spans="1:10" x14ac:dyDescent="0.25">
      <c r="A16">
        <v>810</v>
      </c>
      <c r="B16">
        <v>10.9849315815331</v>
      </c>
      <c r="C16">
        <v>3.4461761565059201</v>
      </c>
      <c r="D16">
        <v>2309.6899053457701</v>
      </c>
      <c r="E16">
        <v>-2582.59608498241</v>
      </c>
      <c r="F16">
        <v>141.534950432583</v>
      </c>
      <c r="G16">
        <v>26.805999228652201</v>
      </c>
    </row>
    <row r="17" spans="1:7" x14ac:dyDescent="0.25">
      <c r="A17">
        <v>900</v>
      </c>
      <c r="B17">
        <v>10.927418730293899</v>
      </c>
      <c r="C17">
        <v>3.4565535720333198</v>
      </c>
      <c r="D17">
        <v>2283.34000411937</v>
      </c>
      <c r="E17">
        <v>-2518.99381429905</v>
      </c>
      <c r="F17">
        <v>141.47171785841701</v>
      </c>
      <c r="G17">
        <v>26.826740131506899</v>
      </c>
    </row>
    <row r="18" spans="1:7" x14ac:dyDescent="0.25">
      <c r="A18">
        <v>990</v>
      </c>
      <c r="B18">
        <v>10.8699058790548</v>
      </c>
      <c r="C18">
        <v>3.46591720880983</v>
      </c>
      <c r="D18">
        <v>2256.3977534231099</v>
      </c>
      <c r="E18">
        <v>-2451.9258125691499</v>
      </c>
      <c r="F18">
        <v>141.35533773866601</v>
      </c>
      <c r="G18">
        <v>26.8513344117316</v>
      </c>
    </row>
    <row r="19" spans="1:7" x14ac:dyDescent="0.25">
      <c r="A19">
        <v>1080</v>
      </c>
      <c r="B19">
        <v>10.8123930278157</v>
      </c>
      <c r="C19">
        <v>3.47441464476187</v>
      </c>
      <c r="D19">
        <v>2230.5964354221501</v>
      </c>
      <c r="E19">
        <v>-2385.63191458961</v>
      </c>
      <c r="F19">
        <v>141.23276032809599</v>
      </c>
      <c r="G19">
        <v>26.8787165972015</v>
      </c>
    </row>
    <row r="20" spans="1:7" x14ac:dyDescent="0.25">
      <c r="A20">
        <v>1170</v>
      </c>
      <c r="B20">
        <v>10.7548801765766</v>
      </c>
      <c r="C20">
        <v>3.4821688583442199</v>
      </c>
      <c r="D20">
        <v>2205.6914273880702</v>
      </c>
      <c r="E20">
        <v>-2322.7670203683801</v>
      </c>
      <c r="F20">
        <v>141.10922838247299</v>
      </c>
      <c r="G20">
        <v>26.907779639722602</v>
      </c>
    </row>
    <row r="21" spans="1:7" x14ac:dyDescent="0.25">
      <c r="A21">
        <v>1260</v>
      </c>
      <c r="B21">
        <v>10.6973673253374</v>
      </c>
      <c r="C21">
        <v>3.4893027450558698</v>
      </c>
      <c r="D21">
        <v>2181.6576034370501</v>
      </c>
      <c r="E21">
        <v>-2262.80510424659</v>
      </c>
      <c r="F21">
        <v>140.99252600729</v>
      </c>
      <c r="G21">
        <v>26.937591180018099</v>
      </c>
    </row>
    <row r="22" spans="1:7" x14ac:dyDescent="0.25">
      <c r="A22">
        <v>1350</v>
      </c>
      <c r="B22">
        <v>10.6398544740983</v>
      </c>
      <c r="C22">
        <v>3.4959355632214901</v>
      </c>
      <c r="D22">
        <v>2158.4691289099101</v>
      </c>
      <c r="E22">
        <v>-2205.22114951919</v>
      </c>
      <c r="F22">
        <v>140.89078358909299</v>
      </c>
      <c r="G22">
        <v>26.967556466466</v>
      </c>
    </row>
    <row r="23" spans="1:7" x14ac:dyDescent="0.25">
      <c r="A23">
        <v>1440</v>
      </c>
      <c r="B23">
        <v>10.5823416228592</v>
      </c>
      <c r="C23">
        <v>3.5021837099125799</v>
      </c>
      <c r="D23">
        <v>2136.1118675581502</v>
      </c>
      <c r="E23">
        <v>-2149.50304790268</v>
      </c>
      <c r="F23">
        <v>140.80989438527001</v>
      </c>
      <c r="G23">
        <v>26.997098638416901</v>
      </c>
    </row>
    <row r="24" spans="1:7" x14ac:dyDescent="0.25">
      <c r="A24">
        <v>1530</v>
      </c>
      <c r="B24">
        <v>10.524828771619999</v>
      </c>
      <c r="C24">
        <v>3.5081639964446998</v>
      </c>
      <c r="D24">
        <v>2114.5693974538899</v>
      </c>
      <c r="E24">
        <v>-2095.1407642999402</v>
      </c>
      <c r="F24">
        <v>140.75641957809401</v>
      </c>
      <c r="G24">
        <v>27.0257084184578</v>
      </c>
    </row>
    <row r="25" spans="1:7" x14ac:dyDescent="0.25">
      <c r="A25">
        <v>1620</v>
      </c>
      <c r="B25">
        <v>10.4673159203809</v>
      </c>
      <c r="C25">
        <v>3.5139942301604399</v>
      </c>
      <c r="D25">
        <v>2093.8158814646399</v>
      </c>
      <c r="E25">
        <v>-2041.6282712253701</v>
      </c>
      <c r="F25">
        <v>140.73627746277</v>
      </c>
      <c r="G25">
        <v>27.053081224814498</v>
      </c>
    </row>
    <row r="26" spans="1:7" x14ac:dyDescent="0.25">
      <c r="A26">
        <v>1710</v>
      </c>
      <c r="B26">
        <v>10.4098030691418</v>
      </c>
      <c r="C26">
        <v>3.5197831963093198</v>
      </c>
      <c r="D26">
        <v>2073.8209124451</v>
      </c>
      <c r="E26">
        <v>-1988.46062410029</v>
      </c>
      <c r="F26">
        <v>140.74110000663299</v>
      </c>
      <c r="G26">
        <v>27.0791415935991</v>
      </c>
    </row>
    <row r="27" spans="1:7" x14ac:dyDescent="0.25">
      <c r="A27">
        <v>1800</v>
      </c>
      <c r="B27">
        <v>10.352290217902601</v>
      </c>
      <c r="C27">
        <v>3.5254925094206699</v>
      </c>
      <c r="D27">
        <v>2054.5629518002102</v>
      </c>
      <c r="E27">
        <v>-1935.24820506425</v>
      </c>
      <c r="F27">
        <v>140.73948246748799</v>
      </c>
      <c r="G27">
        <v>27.103924568359201</v>
      </c>
    </row>
    <row r="28" spans="1:7" x14ac:dyDescent="0.25">
      <c r="A28">
        <v>1890</v>
      </c>
      <c r="B28">
        <v>10.294777366663499</v>
      </c>
      <c r="C28">
        <v>3.53100223901663</v>
      </c>
      <c r="D28">
        <v>2036.0065563907101</v>
      </c>
      <c r="E28">
        <v>-1882.4359173023199</v>
      </c>
      <c r="F28">
        <v>140.71716276766699</v>
      </c>
      <c r="G28">
        <v>27.127476828701301</v>
      </c>
    </row>
    <row r="29" spans="1:7" x14ac:dyDescent="0.25">
      <c r="A29">
        <v>1980</v>
      </c>
      <c r="B29">
        <v>10.2372645154244</v>
      </c>
      <c r="C29">
        <v>3.5363016833371002</v>
      </c>
      <c r="D29">
        <v>2018.1157514000499</v>
      </c>
      <c r="E29">
        <v>-1830.8448028416201</v>
      </c>
      <c r="F29">
        <v>140.66761918514601</v>
      </c>
      <c r="G29">
        <v>27.1498060561747</v>
      </c>
    </row>
    <row r="30" spans="1:7" x14ac:dyDescent="0.25">
      <c r="A30">
        <v>2070</v>
      </c>
      <c r="B30">
        <v>10.179751664185201</v>
      </c>
      <c r="C30">
        <v>3.5413840739362801</v>
      </c>
      <c r="D30">
        <v>2000.86084419343</v>
      </c>
      <c r="E30">
        <v>-1780.3138080855899</v>
      </c>
      <c r="F30">
        <v>140.59415263212301</v>
      </c>
      <c r="G30">
        <v>27.170930096348499</v>
      </c>
    </row>
    <row r="31" spans="1:7" x14ac:dyDescent="0.25">
      <c r="A31">
        <v>2160</v>
      </c>
      <c r="B31">
        <v>10.122238812946099</v>
      </c>
      <c r="C31">
        <v>3.5462421622179598</v>
      </c>
      <c r="D31">
        <v>1984.2112580543801</v>
      </c>
      <c r="E31">
        <v>-1730.5544333713699</v>
      </c>
      <c r="F31">
        <v>140.49606143745001</v>
      </c>
      <c r="G31">
        <v>27.190894596845801</v>
      </c>
    </row>
    <row r="32" spans="1:7" x14ac:dyDescent="0.25">
      <c r="A32">
        <v>2250</v>
      </c>
      <c r="B32">
        <v>10.064725961707</v>
      </c>
      <c r="C32">
        <v>3.5508688870339302</v>
      </c>
      <c r="D32">
        <v>1968.13816248743</v>
      </c>
      <c r="E32">
        <v>-1681.27786385017</v>
      </c>
      <c r="F32">
        <v>140.36990296732901</v>
      </c>
      <c r="G32">
        <v>27.2097662743897</v>
      </c>
    </row>
    <row r="33" spans="1:7" x14ac:dyDescent="0.25">
      <c r="A33">
        <v>2340</v>
      </c>
      <c r="B33">
        <v>10.0072131104679</v>
      </c>
      <c r="C33">
        <v>3.5552570225664102</v>
      </c>
      <c r="D33">
        <v>1952.61454765948</v>
      </c>
      <c r="E33">
        <v>-1632.19451629982</v>
      </c>
      <c r="F33">
        <v>140.211451486854</v>
      </c>
      <c r="G33">
        <v>27.227632155702199</v>
      </c>
    </row>
    <row r="34" spans="1:7" x14ac:dyDescent="0.25">
      <c r="A34">
        <v>2430</v>
      </c>
      <c r="B34">
        <v>9.9497002592288002</v>
      </c>
      <c r="C34">
        <v>3.5593994292575299</v>
      </c>
      <c r="D34">
        <v>1937.61472866811</v>
      </c>
      <c r="E34">
        <v>-1583.0133418293699</v>
      </c>
      <c r="F34">
        <v>140.016089535188</v>
      </c>
      <c r="G34">
        <v>27.244593120648201</v>
      </c>
    </row>
    <row r="35" spans="1:7" x14ac:dyDescent="0.25">
      <c r="A35">
        <v>2520</v>
      </c>
      <c r="B35">
        <v>9.8921874079896508</v>
      </c>
      <c r="C35">
        <v>3.5632890880335801</v>
      </c>
      <c r="D35">
        <v>1923.11535199581</v>
      </c>
      <c r="E35">
        <v>-1533.4416588829099</v>
      </c>
      <c r="F35">
        <v>139.77910783640701</v>
      </c>
      <c r="G35">
        <v>27.2607568963147</v>
      </c>
    </row>
    <row r="36" spans="1:7" x14ac:dyDescent="0.25">
      <c r="A36">
        <v>2610</v>
      </c>
      <c r="B36">
        <v>9.83467455675056</v>
      </c>
      <c r="C36">
        <v>3.5669230162855201</v>
      </c>
      <c r="D36">
        <v>1909.0866875250199</v>
      </c>
      <c r="E36">
        <v>-1483.24160690029</v>
      </c>
      <c r="F36">
        <v>139.512578162426</v>
      </c>
      <c r="G36">
        <v>27.276233520477099</v>
      </c>
    </row>
    <row r="37" spans="1:7" x14ac:dyDescent="0.25">
      <c r="A37">
        <v>2700</v>
      </c>
      <c r="B37">
        <v>9.7771617055114106</v>
      </c>
      <c r="C37">
        <v>3.5703136454617002</v>
      </c>
      <c r="D37">
        <v>1895.4797458058799</v>
      </c>
      <c r="E37">
        <v>-1432.4171278521701</v>
      </c>
      <c r="F37">
        <v>139.264471378933</v>
      </c>
      <c r="G37">
        <v>27.291132062103699</v>
      </c>
    </row>
    <row r="38" spans="1:7" x14ac:dyDescent="0.25">
      <c r="A38">
        <v>2790</v>
      </c>
      <c r="B38">
        <v>9.7196488542723003</v>
      </c>
      <c r="C38">
        <v>3.5734955382654801</v>
      </c>
      <c r="D38">
        <v>1882.25343037477</v>
      </c>
      <c r="E38">
        <v>-1381.2373429679401</v>
      </c>
      <c r="F38">
        <v>139.06626832412701</v>
      </c>
      <c r="G38">
        <v>27.305555414203798</v>
      </c>
    </row>
    <row r="39" spans="1:7" x14ac:dyDescent="0.25">
      <c r="A39">
        <v>2880</v>
      </c>
      <c r="B39">
        <v>9.6621360030331598</v>
      </c>
      <c r="C39">
        <v>3.5765115881641498</v>
      </c>
      <c r="D39">
        <v>1869.37777185499</v>
      </c>
      <c r="E39">
        <v>-1329.87520506551</v>
      </c>
      <c r="F39">
        <v>138.929671151055</v>
      </c>
      <c r="G39">
        <v>27.319600392874801</v>
      </c>
    </row>
    <row r="40" spans="1:7" x14ac:dyDescent="0.25">
      <c r="A40">
        <v>2970</v>
      </c>
      <c r="B40">
        <v>9.6046231517940299</v>
      </c>
      <c r="C40">
        <v>3.5794047536873599</v>
      </c>
      <c r="D40">
        <v>1856.82579925903</v>
      </c>
      <c r="E40">
        <v>-1278.38599922146</v>
      </c>
      <c r="F40">
        <v>138.86302753989099</v>
      </c>
      <c r="G40">
        <v>27.333357431984101</v>
      </c>
    </row>
    <row r="41" spans="1:7" x14ac:dyDescent="0.25">
      <c r="A41">
        <v>3060</v>
      </c>
      <c r="B41">
        <v>9.5471103005549001</v>
      </c>
      <c r="C41">
        <v>3.5822177199930501</v>
      </c>
      <c r="D41">
        <v>1844.5751245662</v>
      </c>
      <c r="E41">
        <v>-1226.8249503403699</v>
      </c>
      <c r="F41">
        <v>138.874493949259</v>
      </c>
      <c r="G41">
        <v>27.346897309771901</v>
      </c>
    </row>
    <row r="42" spans="1:7" x14ac:dyDescent="0.25">
      <c r="A42">
        <v>3150</v>
      </c>
      <c r="B42">
        <v>9.4895974493157595</v>
      </c>
      <c r="C42">
        <v>3.58499340709642</v>
      </c>
      <c r="D42">
        <v>1832.6102416158601</v>
      </c>
      <c r="E42">
        <v>-1175.2463355605601</v>
      </c>
      <c r="F42">
        <v>138.971591277774</v>
      </c>
      <c r="G42">
        <v>27.360249787228501</v>
      </c>
    </row>
    <row r="43" spans="1:7" x14ac:dyDescent="0.25">
      <c r="A43">
        <v>3240</v>
      </c>
      <c r="B43">
        <v>9.4320845980766403</v>
      </c>
      <c r="C43">
        <v>3.5877807933825698</v>
      </c>
      <c r="D43">
        <v>1820.9223935790001</v>
      </c>
      <c r="E43">
        <v>-1123.70268797782</v>
      </c>
      <c r="F43">
        <v>139.15930838904501</v>
      </c>
      <c r="G43">
        <v>27.3734188959105</v>
      </c>
    </row>
    <row r="44" spans="1:7" x14ac:dyDescent="0.25">
      <c r="A44">
        <v>3330</v>
      </c>
      <c r="B44">
        <v>9.3745717468375194</v>
      </c>
      <c r="C44">
        <v>3.5906311359501899</v>
      </c>
      <c r="D44">
        <v>1809.5049314299799</v>
      </c>
      <c r="E44">
        <v>-1072.28695380357</v>
      </c>
      <c r="F44">
        <v>139.452782139551</v>
      </c>
      <c r="G44">
        <v>27.3864095018731</v>
      </c>
    </row>
    <row r="45" spans="1:7" x14ac:dyDescent="0.25">
      <c r="A45">
        <v>3420</v>
      </c>
      <c r="B45">
        <v>9.3170588955983895</v>
      </c>
      <c r="C45">
        <v>3.5935870318935801</v>
      </c>
      <c r="D45">
        <v>1798.3425087016701</v>
      </c>
      <c r="E45">
        <v>-1021.24213364515</v>
      </c>
      <c r="F45">
        <v>139.916026132843</v>
      </c>
      <c r="G45">
        <v>27.3992402531062</v>
      </c>
    </row>
    <row r="46" spans="1:7" x14ac:dyDescent="0.25">
      <c r="A46">
        <v>3510</v>
      </c>
      <c r="B46">
        <v>9.2595460443592703</v>
      </c>
      <c r="C46">
        <v>3.5966825013184498</v>
      </c>
      <c r="D46">
        <v>1787.4685364337099</v>
      </c>
      <c r="E46">
        <v>-970.77018854342396</v>
      </c>
      <c r="F46">
        <v>140.51519461606699</v>
      </c>
      <c r="G46">
        <v>27.411937510454699</v>
      </c>
    </row>
    <row r="47" spans="1:7" x14ac:dyDescent="0.25">
      <c r="A47">
        <v>3600</v>
      </c>
      <c r="B47">
        <v>9.2020331931201405</v>
      </c>
      <c r="C47">
        <v>3.5999453939744801</v>
      </c>
      <c r="D47">
        <v>1776.9328029122501</v>
      </c>
      <c r="E47">
        <v>-920.98426348218197</v>
      </c>
      <c r="F47">
        <v>141.049757622881</v>
      </c>
      <c r="G47">
        <v>27.424531969932801</v>
      </c>
    </row>
    <row r="48" spans="1:7" x14ac:dyDescent="0.25">
      <c r="A48">
        <v>3690</v>
      </c>
      <c r="B48">
        <v>9.1445203418809893</v>
      </c>
      <c r="C48">
        <v>3.6033364065606199</v>
      </c>
      <c r="D48">
        <v>1766.7109773478101</v>
      </c>
      <c r="E48">
        <v>-871.48570708848695</v>
      </c>
      <c r="F48">
        <v>141.40671698635299</v>
      </c>
      <c r="G48">
        <v>27.437064618667499</v>
      </c>
    </row>
    <row r="49" spans="1:7" x14ac:dyDescent="0.25">
      <c r="A49">
        <v>3780</v>
      </c>
      <c r="B49">
        <v>9.0870074906418594</v>
      </c>
      <c r="C49">
        <v>3.6067829379685898</v>
      </c>
      <c r="D49">
        <v>1756.7615160085099</v>
      </c>
      <c r="E49">
        <v>-821.78151057009904</v>
      </c>
      <c r="F49">
        <v>141.579207628228</v>
      </c>
      <c r="G49">
        <v>27.449592326592601</v>
      </c>
    </row>
    <row r="50" spans="1:7" x14ac:dyDescent="0.25">
      <c r="A50">
        <v>3870</v>
      </c>
      <c r="B50">
        <v>9.0294946394027402</v>
      </c>
      <c r="C50">
        <v>3.61021217147964</v>
      </c>
      <c r="D50">
        <v>1747.0573433029699</v>
      </c>
      <c r="E50">
        <v>-771.372050679479</v>
      </c>
      <c r="F50">
        <v>141.57615262830299</v>
      </c>
      <c r="G50">
        <v>27.4621892277124</v>
      </c>
    </row>
    <row r="51" spans="1:7" x14ac:dyDescent="0.25">
      <c r="A51">
        <v>3960</v>
      </c>
      <c r="B51">
        <v>8.9719817881636406</v>
      </c>
      <c r="C51">
        <v>3.6135509770773799</v>
      </c>
      <c r="D51">
        <v>1737.5842030271599</v>
      </c>
      <c r="E51">
        <v>-719.74977828204396</v>
      </c>
      <c r="F51">
        <v>141.40565451498401</v>
      </c>
      <c r="G51">
        <v>27.474943167489101</v>
      </c>
    </row>
    <row r="52" spans="1:7" x14ac:dyDescent="0.25">
      <c r="A52">
        <v>4050</v>
      </c>
      <c r="B52">
        <v>8.9144689369244592</v>
      </c>
      <c r="C52">
        <v>3.61672570305078</v>
      </c>
      <c r="D52">
        <v>1728.3404621734301</v>
      </c>
      <c r="E52">
        <v>-666.40284466786602</v>
      </c>
      <c r="F52">
        <v>141.069753743327</v>
      </c>
      <c r="G52">
        <v>27.4879458067998</v>
      </c>
    </row>
    <row r="53" spans="1:7" x14ac:dyDescent="0.25">
      <c r="A53">
        <v>4140</v>
      </c>
      <c r="B53">
        <v>8.8569560856853595</v>
      </c>
      <c r="C53">
        <v>3.6196624192997899</v>
      </c>
      <c r="D53">
        <v>1719.33827441278</v>
      </c>
      <c r="E53">
        <v>-610.98811461636501</v>
      </c>
      <c r="F53">
        <v>140.563715034132</v>
      </c>
      <c r="G53">
        <v>27.5012832154016</v>
      </c>
    </row>
    <row r="54" spans="1:7" x14ac:dyDescent="0.25">
      <c r="A54">
        <v>4230</v>
      </c>
      <c r="B54">
        <v>8.7994432344462297</v>
      </c>
      <c r="C54">
        <v>3.6223059456372502</v>
      </c>
      <c r="D54">
        <v>1710.5742050337401</v>
      </c>
      <c r="E54">
        <v>-553.51163558610006</v>
      </c>
      <c r="F54">
        <v>139.97139083494901</v>
      </c>
      <c r="G54">
        <v>27.515024572113202</v>
      </c>
    </row>
    <row r="55" spans="1:7" x14ac:dyDescent="0.25">
      <c r="A55">
        <v>4320</v>
      </c>
      <c r="B55">
        <v>8.7419303832070803</v>
      </c>
      <c r="C55">
        <v>3.6246431100435301</v>
      </c>
      <c r="D55">
        <v>1701.9814193822001</v>
      </c>
      <c r="E55">
        <v>-494.38549999588901</v>
      </c>
      <c r="F55">
        <v>139.49161781892099</v>
      </c>
      <c r="G55">
        <v>27.529219723573799</v>
      </c>
    </row>
    <row r="56" spans="1:7" x14ac:dyDescent="0.25">
      <c r="A56">
        <v>4410</v>
      </c>
      <c r="B56">
        <v>8.6844175319679806</v>
      </c>
      <c r="C56">
        <v>3.6267039686873899</v>
      </c>
      <c r="D56">
        <v>1693.5012959027699</v>
      </c>
      <c r="E56">
        <v>-434.00032752080102</v>
      </c>
      <c r="F56">
        <v>139.20684463364401</v>
      </c>
      <c r="G56">
        <v>27.5439123722674</v>
      </c>
    </row>
    <row r="57" spans="1:7" x14ac:dyDescent="0.25">
      <c r="A57">
        <v>4500</v>
      </c>
      <c r="B57">
        <v>8.6269046807288206</v>
      </c>
      <c r="C57">
        <v>3.6285502220786698</v>
      </c>
      <c r="D57">
        <v>1685.15692138236</v>
      </c>
      <c r="E57">
        <v>-372.16686807561302</v>
      </c>
      <c r="F57">
        <v>139.00089541288801</v>
      </c>
      <c r="G57">
        <v>27.559154616548099</v>
      </c>
    </row>
    <row r="58" spans="1:7" x14ac:dyDescent="0.25">
      <c r="A58">
        <v>4590</v>
      </c>
      <c r="B58">
        <v>8.5693918294896907</v>
      </c>
      <c r="C58">
        <v>3.6302070196615301</v>
      </c>
      <c r="D58">
        <v>1676.9442362756799</v>
      </c>
      <c r="E58">
        <v>-308.72449591476601</v>
      </c>
      <c r="F58">
        <v>138.83424669063601</v>
      </c>
      <c r="G58">
        <v>27.5749791007804</v>
      </c>
    </row>
    <row r="59" spans="1:7" x14ac:dyDescent="0.25">
      <c r="A59">
        <v>4680</v>
      </c>
      <c r="B59">
        <v>8.5118789782505697</v>
      </c>
      <c r="C59">
        <v>3.63171127611179</v>
      </c>
      <c r="D59">
        <v>1668.85583127683</v>
      </c>
      <c r="E59">
        <v>-243.521645761202</v>
      </c>
      <c r="F59">
        <v>138.70696686775699</v>
      </c>
      <c r="G59">
        <v>27.591354006792098</v>
      </c>
    </row>
    <row r="60" spans="1:7" x14ac:dyDescent="0.25">
      <c r="A60">
        <v>4770</v>
      </c>
      <c r="B60">
        <v>8.4543661270114594</v>
      </c>
      <c r="C60">
        <v>3.6331133078873799</v>
      </c>
      <c r="D60">
        <v>1660.8878956071901</v>
      </c>
      <c r="E60">
        <v>-176.40779681106699</v>
      </c>
      <c r="F60">
        <v>138.631494335578</v>
      </c>
      <c r="G60">
        <v>27.608198386808802</v>
      </c>
    </row>
    <row r="61" spans="1:7" x14ac:dyDescent="0.25">
      <c r="A61">
        <v>4860</v>
      </c>
      <c r="B61">
        <v>8.3968532757723509</v>
      </c>
      <c r="C61">
        <v>3.6344436654473702</v>
      </c>
      <c r="D61">
        <v>1653.0376160294099</v>
      </c>
      <c r="E61">
        <v>-107.234018159112</v>
      </c>
      <c r="F61">
        <v>138.61482585823899</v>
      </c>
      <c r="G61">
        <v>27.625426186664999</v>
      </c>
    </row>
    <row r="62" spans="1:7" x14ac:dyDescent="0.25">
      <c r="A62">
        <v>4950</v>
      </c>
      <c r="B62">
        <v>8.3393404245331908</v>
      </c>
      <c r="C62">
        <v>3.6357249668860199</v>
      </c>
      <c r="D62">
        <v>1645.3027722865299</v>
      </c>
      <c r="E62">
        <v>-35.836779895053702</v>
      </c>
      <c r="F62">
        <v>138.647367039491</v>
      </c>
      <c r="G62">
        <v>27.643000022312499</v>
      </c>
    </row>
    <row r="63" spans="1:7" x14ac:dyDescent="0.25">
      <c r="A63">
        <v>5040</v>
      </c>
      <c r="B63">
        <v>8.2818275732940805</v>
      </c>
      <c r="C63">
        <v>3.6369701096982099</v>
      </c>
      <c r="D63">
        <v>1637.72118643711</v>
      </c>
      <c r="E63">
        <v>38.339610666270502</v>
      </c>
      <c r="F63">
        <v>138.67492159589199</v>
      </c>
      <c r="G63">
        <v>27.6609196857118</v>
      </c>
    </row>
    <row r="64" spans="1:7" x14ac:dyDescent="0.25">
      <c r="A64">
        <v>5130</v>
      </c>
      <c r="B64">
        <v>8.2243147220549506</v>
      </c>
      <c r="C64">
        <v>3.63818527596769</v>
      </c>
      <c r="D64">
        <v>1630.30678077679</v>
      </c>
      <c r="E64">
        <v>116.198053515246</v>
      </c>
      <c r="F64">
        <v>138.64301788376599</v>
      </c>
      <c r="G64">
        <v>27.6791849048935</v>
      </c>
    </row>
    <row r="65" spans="1:7" x14ac:dyDescent="0.25">
      <c r="A65">
        <v>5220</v>
      </c>
      <c r="B65">
        <v>8.1668018708157994</v>
      </c>
      <c r="C65">
        <v>3.6393694012798901</v>
      </c>
      <c r="D65">
        <v>1623.0322445659899</v>
      </c>
      <c r="E65">
        <v>198.47708168648199</v>
      </c>
      <c r="F65">
        <v>138.55662295271699</v>
      </c>
      <c r="G65">
        <v>27.697775864713201</v>
      </c>
    </row>
    <row r="66" spans="1:7" x14ac:dyDescent="0.25">
      <c r="A66">
        <v>5310</v>
      </c>
      <c r="B66">
        <v>8.1092890195766998</v>
      </c>
      <c r="C66">
        <v>3.6405140580702802</v>
      </c>
      <c r="D66">
        <v>1615.8774127475101</v>
      </c>
      <c r="E66">
        <v>286.07429948078101</v>
      </c>
      <c r="F66">
        <v>138.48515620300199</v>
      </c>
      <c r="G66">
        <v>27.716657902156101</v>
      </c>
    </row>
    <row r="67" spans="1:7" x14ac:dyDescent="0.25">
      <c r="A67">
        <v>5400</v>
      </c>
      <c r="B67">
        <v>8.0517761683375699</v>
      </c>
      <c r="C67">
        <v>3.6416339571915501</v>
      </c>
      <c r="D67">
        <v>1608.83461048341</v>
      </c>
      <c r="E67">
        <v>378.44657991326397</v>
      </c>
      <c r="F67">
        <v>138.45189137137501</v>
      </c>
      <c r="G67">
        <v>27.735781227087799</v>
      </c>
    </row>
    <row r="68" spans="1:7" x14ac:dyDescent="0.25">
      <c r="A68">
        <v>5490</v>
      </c>
      <c r="B68">
        <v>7.9942633170984196</v>
      </c>
      <c r="C68">
        <v>3.64274795136033</v>
      </c>
      <c r="D68">
        <v>1601.9040799355801</v>
      </c>
      <c r="E68">
        <v>473.79248404216901</v>
      </c>
      <c r="F68">
        <v>138.461316263676</v>
      </c>
      <c r="G68">
        <v>27.755072957294001</v>
      </c>
    </row>
    <row r="69" spans="1:7" x14ac:dyDescent="0.25">
      <c r="A69">
        <v>5580</v>
      </c>
      <c r="B69">
        <v>7.9367504658593004</v>
      </c>
      <c r="C69">
        <v>3.6438747957672599</v>
      </c>
      <c r="D69">
        <v>1595.08873457139</v>
      </c>
      <c r="E69">
        <v>570.31149670870002</v>
      </c>
      <c r="F69">
        <v>138.51464088147301</v>
      </c>
      <c r="G69">
        <v>27.774440513533602</v>
      </c>
    </row>
    <row r="70" spans="1:7" x14ac:dyDescent="0.25">
      <c r="A70">
        <v>5670</v>
      </c>
      <c r="B70">
        <v>7.8792376146201599</v>
      </c>
      <c r="C70">
        <v>3.64503329400564</v>
      </c>
      <c r="D70">
        <v>1588.3928780026699</v>
      </c>
      <c r="E70">
        <v>666.214112898743</v>
      </c>
      <c r="F70">
        <v>138.61263491172201</v>
      </c>
      <c r="G70">
        <v>27.793790832873999</v>
      </c>
    </row>
    <row r="71" spans="1:7" x14ac:dyDescent="0.25">
      <c r="A71">
        <v>5760</v>
      </c>
      <c r="B71">
        <v>7.8217247633810203</v>
      </c>
      <c r="C71">
        <v>3.6462416842365801</v>
      </c>
      <c r="D71">
        <v>1581.8228127805301</v>
      </c>
      <c r="E71">
        <v>760.06554847119605</v>
      </c>
      <c r="F71">
        <v>138.755492244528</v>
      </c>
      <c r="G71">
        <v>27.813016608697598</v>
      </c>
    </row>
    <row r="72" spans="1:7" x14ac:dyDescent="0.25">
      <c r="A72">
        <v>5850</v>
      </c>
      <c r="B72">
        <v>7.7642119121419002</v>
      </c>
      <c r="C72">
        <v>3.6475157045150799</v>
      </c>
      <c r="D72">
        <v>1575.3886949341199</v>
      </c>
      <c r="E72">
        <v>851.42509485768198</v>
      </c>
      <c r="F72">
        <v>138.93682044947801</v>
      </c>
      <c r="G72">
        <v>27.831988377518599</v>
      </c>
    </row>
    <row r="73" spans="1:7" x14ac:dyDescent="0.25">
      <c r="A73">
        <v>5940</v>
      </c>
      <c r="B73">
        <v>7.7066990609027899</v>
      </c>
      <c r="C73">
        <v>3.6488652782365198</v>
      </c>
      <c r="D73">
        <v>1569.1030242143499</v>
      </c>
      <c r="E73">
        <v>940.23617121060704</v>
      </c>
      <c r="F73">
        <v>139.14019782294901</v>
      </c>
      <c r="G73">
        <v>27.850570649902501</v>
      </c>
    </row>
    <row r="74" spans="1:7" x14ac:dyDescent="0.25">
      <c r="A74">
        <v>6030</v>
      </c>
      <c r="B74">
        <v>7.64918620966366</v>
      </c>
      <c r="C74">
        <v>3.6502953488322301</v>
      </c>
      <c r="D74">
        <v>1562.9756797207001</v>
      </c>
      <c r="E74">
        <v>1027.0723496815699</v>
      </c>
      <c r="F74">
        <v>139.34318209980199</v>
      </c>
      <c r="G74">
        <v>27.8686508193809</v>
      </c>
    </row>
    <row r="75" spans="1:7" x14ac:dyDescent="0.25">
      <c r="A75">
        <v>6120</v>
      </c>
      <c r="B75">
        <v>7.5916733584245097</v>
      </c>
      <c r="C75">
        <v>3.6518038666327302</v>
      </c>
      <c r="D75">
        <v>1557.0090653403099</v>
      </c>
      <c r="E75">
        <v>1113.8415517078699</v>
      </c>
      <c r="F75">
        <v>139.52718332178699</v>
      </c>
      <c r="G75">
        <v>27.886175522546001</v>
      </c>
    </row>
    <row r="76" spans="1:7" x14ac:dyDescent="0.25">
      <c r="A76">
        <v>6210</v>
      </c>
      <c r="B76">
        <v>7.5341605071854101</v>
      </c>
      <c r="C76">
        <v>3.6533786820622298</v>
      </c>
      <c r="D76">
        <v>1551.1982610366699</v>
      </c>
      <c r="E76">
        <v>1199.82636898905</v>
      </c>
      <c r="F76">
        <v>139.68743999643701</v>
      </c>
      <c r="G76">
        <v>27.903144361105799</v>
      </c>
    </row>
    <row r="77" spans="1:7" x14ac:dyDescent="0.25">
      <c r="A77">
        <v>6300</v>
      </c>
      <c r="B77">
        <v>7.4766476559462696</v>
      </c>
      <c r="C77">
        <v>3.6550095488275498</v>
      </c>
      <c r="D77">
        <v>1545.5369881852801</v>
      </c>
      <c r="E77">
        <v>1283.3733324390701</v>
      </c>
      <c r="F77">
        <v>139.823103636186</v>
      </c>
      <c r="G77">
        <v>27.919570668420999</v>
      </c>
    </row>
    <row r="78" spans="1:7" x14ac:dyDescent="0.25">
      <c r="A78">
        <v>6390</v>
      </c>
      <c r="B78">
        <v>7.4191348047071299</v>
      </c>
      <c r="C78">
        <v>3.6566893405110701</v>
      </c>
      <c r="D78">
        <v>1540.02192524271</v>
      </c>
      <c r="E78">
        <v>1362.8232657497999</v>
      </c>
      <c r="F78">
        <v>139.935785178526</v>
      </c>
      <c r="G78">
        <v>27.9354206110261</v>
      </c>
    </row>
    <row r="79" spans="1:7" x14ac:dyDescent="0.25">
      <c r="A79">
        <v>6480</v>
      </c>
      <c r="B79">
        <v>7.3616219534680098</v>
      </c>
      <c r="C79">
        <v>3.6584109560981402</v>
      </c>
      <c r="D79">
        <v>1534.65390764075</v>
      </c>
      <c r="E79">
        <v>1436.5300240148099</v>
      </c>
      <c r="F79">
        <v>140.026652529133</v>
      </c>
      <c r="G79">
        <v>27.9506000699173</v>
      </c>
    </row>
    <row r="80" spans="1:7" x14ac:dyDescent="0.25">
      <c r="A80">
        <v>6570</v>
      </c>
      <c r="B80">
        <v>7.3041091022288702</v>
      </c>
      <c r="C80">
        <v>3.6601675430045999</v>
      </c>
      <c r="D80">
        <v>1529.4355520862</v>
      </c>
      <c r="E80">
        <v>1503.19972090902</v>
      </c>
      <c r="F80">
        <v>140.097212531179</v>
      </c>
      <c r="G80">
        <v>27.964990843151099</v>
      </c>
    </row>
    <row r="81" spans="1:7" x14ac:dyDescent="0.25">
      <c r="A81">
        <v>6660</v>
      </c>
      <c r="B81">
        <v>7.2465962509897599</v>
      </c>
      <c r="C81">
        <v>3.6619575982790402</v>
      </c>
      <c r="D81">
        <v>1524.37109283317</v>
      </c>
      <c r="E81">
        <v>1562.11513948178</v>
      </c>
      <c r="F81">
        <v>140.18030880953501</v>
      </c>
      <c r="G81">
        <v>27.978464388146001</v>
      </c>
    </row>
    <row r="82" spans="1:7" x14ac:dyDescent="0.25">
      <c r="A82">
        <v>6750</v>
      </c>
      <c r="B82">
        <v>7.1890833997506096</v>
      </c>
      <c r="C82">
        <v>3.66378738243563</v>
      </c>
      <c r="D82">
        <v>1519.46722540989</v>
      </c>
      <c r="E82">
        <v>1613.16829944141</v>
      </c>
      <c r="F82">
        <v>140.33393571281101</v>
      </c>
      <c r="G82">
        <v>27.990910580171999</v>
      </c>
    </row>
    <row r="83" spans="1:7" x14ac:dyDescent="0.25">
      <c r="A83">
        <v>6840</v>
      </c>
      <c r="B83">
        <v>7.1315705485115002</v>
      </c>
      <c r="C83">
        <v>3.66566399810424</v>
      </c>
      <c r="D83">
        <v>1514.7292904794499</v>
      </c>
      <c r="E83">
        <v>1657.4392803651201</v>
      </c>
      <c r="F83">
        <v>140.573371750359</v>
      </c>
      <c r="G83">
        <v>28.002277230537501</v>
      </c>
    </row>
    <row r="84" spans="1:7" x14ac:dyDescent="0.25">
      <c r="A84">
        <v>6930</v>
      </c>
      <c r="B84">
        <v>7.0740576972723499</v>
      </c>
      <c r="C84">
        <v>3.6676001279488299</v>
      </c>
      <c r="D84">
        <v>1510.15243944239</v>
      </c>
      <c r="E84">
        <v>1697.2571434385</v>
      </c>
      <c r="F84">
        <v>140.841658292896</v>
      </c>
      <c r="G84">
        <v>28.012586313874799</v>
      </c>
    </row>
    <row r="85" spans="1:7" x14ac:dyDescent="0.25">
      <c r="A85">
        <v>7020</v>
      </c>
      <c r="B85">
        <v>7.0165448460332396</v>
      </c>
      <c r="C85">
        <v>3.6696081303654098</v>
      </c>
      <c r="D85">
        <v>1505.71216100111</v>
      </c>
      <c r="E85">
        <v>1734.29040277635</v>
      </c>
      <c r="F85">
        <v>141.015966073828</v>
      </c>
      <c r="G85">
        <v>28.021939831236899</v>
      </c>
    </row>
    <row r="86" spans="1:7" x14ac:dyDescent="0.25">
      <c r="A86">
        <v>7110</v>
      </c>
      <c r="B86">
        <v>6.9590319947941204</v>
      </c>
      <c r="C86">
        <v>3.6716617427093601</v>
      </c>
      <c r="D86">
        <v>1501.39174094238</v>
      </c>
      <c r="E86">
        <v>1769.7157792339899</v>
      </c>
      <c r="F86">
        <v>141.07089292126301</v>
      </c>
      <c r="G86">
        <v>28.0304756869755</v>
      </c>
    </row>
    <row r="87" spans="1:7" x14ac:dyDescent="0.25">
      <c r="A87">
        <v>7200</v>
      </c>
      <c r="B87">
        <v>6.9015191435549896</v>
      </c>
      <c r="C87">
        <v>3.67372956862302</v>
      </c>
      <c r="D87">
        <v>1497.1813225881001</v>
      </c>
      <c r="E87">
        <v>1804.60524051946</v>
      </c>
      <c r="F87">
        <v>141.01251491187799</v>
      </c>
      <c r="G87">
        <v>28.038325402558801</v>
      </c>
    </row>
    <row r="88" spans="1:7" x14ac:dyDescent="0.25">
      <c r="A88">
        <v>7290</v>
      </c>
      <c r="B88">
        <v>6.84400629231585</v>
      </c>
      <c r="C88">
        <v>3.6757804277067798</v>
      </c>
      <c r="D88">
        <v>1493.07739824345</v>
      </c>
      <c r="E88">
        <v>1837.6548295160101</v>
      </c>
      <c r="F88">
        <v>140.84962426459501</v>
      </c>
      <c r="G88">
        <v>28.045577835119101</v>
      </c>
    </row>
    <row r="89" spans="1:7" x14ac:dyDescent="0.25">
      <c r="A89">
        <v>7380</v>
      </c>
      <c r="B89">
        <v>6.7864934410767201</v>
      </c>
      <c r="C89">
        <v>3.67778347951407</v>
      </c>
      <c r="D89">
        <v>1489.08545007975</v>
      </c>
      <c r="E89">
        <v>1865.18886644687</v>
      </c>
      <c r="F89">
        <v>140.58760399125799</v>
      </c>
      <c r="G89">
        <v>28.052237605134501</v>
      </c>
    </row>
    <row r="90" spans="1:7" x14ac:dyDescent="0.25">
      <c r="A90">
        <v>7470</v>
      </c>
      <c r="B90">
        <v>6.7289805898376001</v>
      </c>
      <c r="C90">
        <v>3.6797087636282502</v>
      </c>
      <c r="D90">
        <v>1485.21949015371</v>
      </c>
      <c r="E90">
        <v>1884.48213128831</v>
      </c>
      <c r="F90">
        <v>140.23013572302199</v>
      </c>
      <c r="G90">
        <v>28.058222124680501</v>
      </c>
    </row>
    <row r="91" spans="1:7" x14ac:dyDescent="0.25">
      <c r="A91">
        <v>7560</v>
      </c>
      <c r="B91">
        <v>6.6714677385984604</v>
      </c>
      <c r="C91">
        <v>3.6815289790685801</v>
      </c>
      <c r="D91">
        <v>1481.49855559863</v>
      </c>
      <c r="E91">
        <v>1894.5209185053</v>
      </c>
      <c r="F91">
        <v>139.78934995500501</v>
      </c>
      <c r="G91">
        <v>28.063404853817701</v>
      </c>
    </row>
    <row r="92" spans="1:7" x14ac:dyDescent="0.25">
      <c r="A92">
        <v>7650</v>
      </c>
      <c r="B92">
        <v>6.6139548873593297</v>
      </c>
      <c r="C92">
        <v>3.6832267711953</v>
      </c>
      <c r="D92">
        <v>1477.9360031315</v>
      </c>
      <c r="E92">
        <v>1895.7867428807899</v>
      </c>
      <c r="F92">
        <v>139.317292769239</v>
      </c>
      <c r="G92">
        <v>28.067669252942</v>
      </c>
    </row>
    <row r="93" spans="1:7" x14ac:dyDescent="0.25">
      <c r="A93">
        <v>7740</v>
      </c>
      <c r="B93">
        <v>6.5564420361202203</v>
      </c>
      <c r="C93">
        <v>3.68479978127831</v>
      </c>
      <c r="D93">
        <v>1474.5222766152899</v>
      </c>
      <c r="E93">
        <v>1891.8238798392599</v>
      </c>
      <c r="F93">
        <v>138.89977807905001</v>
      </c>
      <c r="G93">
        <v>28.070984132769102</v>
      </c>
    </row>
    <row r="94" spans="1:7" x14ac:dyDescent="0.25">
      <c r="A94">
        <v>7830</v>
      </c>
      <c r="B94">
        <v>6.4989291848810797</v>
      </c>
      <c r="C94">
        <v>3.6862627850797098</v>
      </c>
      <c r="D94">
        <v>1471.22582160766</v>
      </c>
      <c r="E94">
        <v>1885.32574079758</v>
      </c>
      <c r="F94">
        <v>138.616607088992</v>
      </c>
      <c r="G94">
        <v>28.073423984172699</v>
      </c>
    </row>
    <row r="95" spans="1:7" x14ac:dyDescent="0.25">
      <c r="A95">
        <v>7920</v>
      </c>
      <c r="B95">
        <v>6.4414163336419596</v>
      </c>
      <c r="C95">
        <v>3.6876517891754101</v>
      </c>
      <c r="D95">
        <v>1468.01938667477</v>
      </c>
      <c r="E95">
        <v>1876.42008443398</v>
      </c>
      <c r="F95">
        <v>138.48861418235001</v>
      </c>
      <c r="G95">
        <v>28.075099770748601</v>
      </c>
    </row>
    <row r="96" spans="1:7" x14ac:dyDescent="0.25">
      <c r="A96">
        <v>8010</v>
      </c>
      <c r="B96">
        <v>6.3839034824028102</v>
      </c>
      <c r="C96">
        <v>3.6890067004845699</v>
      </c>
      <c r="D96">
        <v>1464.88906808963</v>
      </c>
      <c r="E96">
        <v>1865.2097068816599</v>
      </c>
      <c r="F96">
        <v>138.51599261174599</v>
      </c>
      <c r="G96">
        <v>28.076107457001701</v>
      </c>
    </row>
    <row r="97" spans="1:7" x14ac:dyDescent="0.25">
      <c r="A97">
        <v>8100</v>
      </c>
      <c r="B97">
        <v>6.3263906311636902</v>
      </c>
      <c r="C97">
        <v>3.6903669476795899</v>
      </c>
      <c r="D97">
        <v>1461.8332475750001</v>
      </c>
      <c r="E97">
        <v>1851.79523830572</v>
      </c>
      <c r="F97">
        <v>138.69649474389999</v>
      </c>
      <c r="G97">
        <v>28.076519158065398</v>
      </c>
    </row>
    <row r="98" spans="1:7" x14ac:dyDescent="0.25">
      <c r="A98">
        <v>8190</v>
      </c>
      <c r="B98">
        <v>6.2688777799245603</v>
      </c>
      <c r="C98">
        <v>3.6917716863251901</v>
      </c>
      <c r="D98">
        <v>1458.8612128443101</v>
      </c>
      <c r="E98">
        <v>1836.2744349612001</v>
      </c>
      <c r="F98">
        <v>139.02583764897699</v>
      </c>
      <c r="G98">
        <v>28.076392785838401</v>
      </c>
    </row>
    <row r="99" spans="1:7" x14ac:dyDescent="0.25">
      <c r="A99">
        <v>8280</v>
      </c>
      <c r="B99">
        <v>6.2113649286854304</v>
      </c>
      <c r="C99">
        <v>3.6932600258689399</v>
      </c>
      <c r="D99">
        <v>1455.9909951092</v>
      </c>
      <c r="E99">
        <v>1818.51089496995</v>
      </c>
      <c r="F99">
        <v>139.49596354948</v>
      </c>
      <c r="G99">
        <v>28.0757799975468</v>
      </c>
    </row>
    <row r="100" spans="1:7" x14ac:dyDescent="0.25">
      <c r="A100">
        <v>8370</v>
      </c>
      <c r="B100">
        <v>6.1538520774463201</v>
      </c>
      <c r="C100">
        <v>3.6948767115039298</v>
      </c>
      <c r="D100">
        <v>1453.2513717747499</v>
      </c>
      <c r="E100">
        <v>1796.3417580582</v>
      </c>
      <c r="F100">
        <v>140.127104583217</v>
      </c>
      <c r="G100">
        <v>28.074702305949501</v>
      </c>
    </row>
    <row r="101" spans="1:7" x14ac:dyDescent="0.25">
      <c r="A101">
        <v>8460</v>
      </c>
      <c r="B101">
        <v>6.0963392262071796</v>
      </c>
      <c r="C101">
        <v>3.69666948768102</v>
      </c>
      <c r="D101">
        <v>1450.68682091754</v>
      </c>
      <c r="E101">
        <v>1766.69806741395</v>
      </c>
      <c r="F101">
        <v>140.92736236246299</v>
      </c>
      <c r="G101">
        <v>28.0731132961245</v>
      </c>
    </row>
    <row r="102" spans="1:7" x14ac:dyDescent="0.25">
      <c r="A102">
        <v>8550</v>
      </c>
      <c r="B102">
        <v>6.0388263749680604</v>
      </c>
      <c r="C102">
        <v>3.69867893640519</v>
      </c>
      <c r="D102">
        <v>1448.32269226263</v>
      </c>
      <c r="E102">
        <v>1725.8840480071001</v>
      </c>
      <c r="F102">
        <v>141.812178406995</v>
      </c>
      <c r="G102">
        <v>28.070891759786502</v>
      </c>
    </row>
    <row r="103" spans="1:7" x14ac:dyDescent="0.25">
      <c r="A103">
        <v>8640</v>
      </c>
      <c r="B103">
        <v>5.9813135237289297</v>
      </c>
      <c r="C103">
        <v>3.7009461724963502</v>
      </c>
      <c r="D103">
        <v>1446.11318172805</v>
      </c>
      <c r="E103">
        <v>1666.64361630041</v>
      </c>
      <c r="F103">
        <v>142.586338831842</v>
      </c>
      <c r="G103">
        <v>28.067776580065601</v>
      </c>
    </row>
    <row r="104" spans="1:7" x14ac:dyDescent="0.25">
      <c r="A104">
        <v>8730</v>
      </c>
      <c r="B104">
        <v>5.9238006724897998</v>
      </c>
      <c r="C104">
        <v>3.7034732451512302</v>
      </c>
      <c r="D104">
        <v>1443.9692671310199</v>
      </c>
      <c r="E104">
        <v>1588.6115539459499</v>
      </c>
      <c r="F104">
        <v>143.089710671592</v>
      </c>
      <c r="G104">
        <v>28.063446495860699</v>
      </c>
    </row>
    <row r="105" spans="1:7" x14ac:dyDescent="0.25">
      <c r="A105">
        <v>8820</v>
      </c>
      <c r="B105">
        <v>5.8662878212506602</v>
      </c>
      <c r="C105">
        <v>3.7062076321212198</v>
      </c>
      <c r="D105">
        <v>1441.8705199947699</v>
      </c>
      <c r="E105">
        <v>1493.22723056674</v>
      </c>
      <c r="F105">
        <v>143.332395041838</v>
      </c>
      <c r="G105">
        <v>28.057612481543998</v>
      </c>
    </row>
    <row r="106" spans="1:7" x14ac:dyDescent="0.25">
      <c r="A106">
        <v>8910</v>
      </c>
      <c r="B106">
        <v>5.8087749700115303</v>
      </c>
      <c r="C106">
        <v>3.7090936759386199</v>
      </c>
      <c r="D106">
        <v>1439.8315591959099</v>
      </c>
      <c r="E106">
        <v>1380.8787174009201</v>
      </c>
      <c r="F106">
        <v>143.357334123431</v>
      </c>
      <c r="G106">
        <v>28.050036797365198</v>
      </c>
    </row>
    <row r="107" spans="1:7" x14ac:dyDescent="0.25">
      <c r="A107">
        <v>9000</v>
      </c>
      <c r="B107">
        <v>5.7512621187724102</v>
      </c>
      <c r="C107">
        <v>3.7120738348234901</v>
      </c>
      <c r="D107">
        <v>1437.8890668214899</v>
      </c>
      <c r="E107">
        <v>1246.53357071865</v>
      </c>
      <c r="F107">
        <v>143.21973318494901</v>
      </c>
      <c r="G107">
        <v>28.040472391824299</v>
      </c>
    </row>
    <row r="108" spans="1:7" x14ac:dyDescent="0.25">
      <c r="A108">
        <v>9090</v>
      </c>
      <c r="B108">
        <v>5.6937492675332999</v>
      </c>
      <c r="C108">
        <v>3.7150928994766601</v>
      </c>
      <c r="D108">
        <v>1436.07399179564</v>
      </c>
      <c r="E108">
        <v>1098.6803686440601</v>
      </c>
      <c r="F108">
        <v>142.95179029471799</v>
      </c>
      <c r="G108">
        <v>28.0287672509799</v>
      </c>
    </row>
    <row r="109" spans="1:7" x14ac:dyDescent="0.25">
      <c r="A109">
        <v>9180</v>
      </c>
      <c r="B109">
        <v>5.6362364162941496</v>
      </c>
      <c r="C109">
        <v>3.7180966073450201</v>
      </c>
      <c r="D109">
        <v>1434.4032168282699</v>
      </c>
      <c r="E109">
        <v>951.32574202475905</v>
      </c>
      <c r="F109">
        <v>142.57164694159201</v>
      </c>
      <c r="G109">
        <v>28.015051287887498</v>
      </c>
    </row>
    <row r="110" spans="1:7" x14ac:dyDescent="0.25">
      <c r="A110">
        <v>9270</v>
      </c>
      <c r="B110">
        <v>5.5787235650550198</v>
      </c>
      <c r="C110">
        <v>3.7210371223512602</v>
      </c>
      <c r="D110">
        <v>1432.9079391554101</v>
      </c>
      <c r="E110">
        <v>803.67380317042102</v>
      </c>
      <c r="F110">
        <v>142.168574999622</v>
      </c>
      <c r="G110">
        <v>27.9996247194393</v>
      </c>
    </row>
    <row r="111" spans="1:7" x14ac:dyDescent="0.25">
      <c r="A111">
        <v>9360</v>
      </c>
      <c r="B111">
        <v>5.5212107138158997</v>
      </c>
      <c r="C111">
        <v>3.7238918625464099</v>
      </c>
      <c r="D111">
        <v>1431.60508733714</v>
      </c>
      <c r="E111">
        <v>653.31203332901805</v>
      </c>
      <c r="F111">
        <v>141.87430901008699</v>
      </c>
      <c r="G111">
        <v>27.9827487319046</v>
      </c>
    </row>
    <row r="112" spans="1:7" x14ac:dyDescent="0.25">
      <c r="A112">
        <v>9450</v>
      </c>
      <c r="B112">
        <v>5.4636978625767698</v>
      </c>
      <c r="C112">
        <v>3.7266825532448999</v>
      </c>
      <c r="D112">
        <v>1430.4675202279</v>
      </c>
      <c r="E112">
        <v>501.297448650479</v>
      </c>
      <c r="F112">
        <v>141.71647046908799</v>
      </c>
      <c r="G112">
        <v>27.964600190883999</v>
      </c>
    </row>
    <row r="113" spans="1:7" x14ac:dyDescent="0.25">
      <c r="A113">
        <v>9540</v>
      </c>
      <c r="B113">
        <v>5.40618501133764</v>
      </c>
      <c r="C113">
        <v>3.7294416893251201</v>
      </c>
      <c r="D113">
        <v>1429.46589838313</v>
      </c>
      <c r="E113">
        <v>348.62480596618798</v>
      </c>
      <c r="F113">
        <v>141.66289127226099</v>
      </c>
      <c r="G113">
        <v>27.9453257849603</v>
      </c>
    </row>
    <row r="114" spans="1:7" x14ac:dyDescent="0.25">
      <c r="A114">
        <v>9630</v>
      </c>
      <c r="B114">
        <v>5.3486721600985101</v>
      </c>
      <c r="C114">
        <v>3.7321939677433602</v>
      </c>
      <c r="D114">
        <v>1428.58613573564</v>
      </c>
      <c r="E114">
        <v>196.31460370042399</v>
      </c>
      <c r="F114">
        <v>141.69903486888001</v>
      </c>
      <c r="G114">
        <v>27.9250624657674</v>
      </c>
    </row>
    <row r="115" spans="1:7" x14ac:dyDescent="0.25">
      <c r="A115">
        <v>9720</v>
      </c>
      <c r="B115">
        <v>5.2911593088593802</v>
      </c>
      <c r="C115">
        <v>3.7349639708436602</v>
      </c>
      <c r="D115">
        <v>1427.8180418367799</v>
      </c>
      <c r="E115">
        <v>45.383510649671202</v>
      </c>
      <c r="F115">
        <v>141.81367707006899</v>
      </c>
      <c r="G115">
        <v>27.903943268333101</v>
      </c>
    </row>
    <row r="116" spans="1:7" x14ac:dyDescent="0.25">
      <c r="A116">
        <v>9810</v>
      </c>
      <c r="B116">
        <v>5.2336464576202397</v>
      </c>
      <c r="C116">
        <v>3.7377762671310801</v>
      </c>
      <c r="D116">
        <v>1427.1536918787999</v>
      </c>
      <c r="E116">
        <v>-103.15548237714501</v>
      </c>
      <c r="F116">
        <v>141.996506198513</v>
      </c>
      <c r="G116">
        <v>27.8820986219473</v>
      </c>
    </row>
    <row r="117" spans="1:7" x14ac:dyDescent="0.25">
      <c r="A117">
        <v>9900</v>
      </c>
      <c r="B117">
        <v>5.1761336063811099</v>
      </c>
      <c r="C117">
        <v>3.7406566764639702</v>
      </c>
      <c r="D117">
        <v>1426.58611990891</v>
      </c>
      <c r="E117">
        <v>-248.55859328555701</v>
      </c>
      <c r="F117">
        <v>142.235512774885</v>
      </c>
      <c r="G117">
        <v>27.859658298845901</v>
      </c>
    </row>
    <row r="118" spans="1:7" x14ac:dyDescent="0.25">
      <c r="A118">
        <v>9990</v>
      </c>
      <c r="B118">
        <v>5.1186207551419898</v>
      </c>
      <c r="C118">
        <v>3.7436328638588598</v>
      </c>
      <c r="D118">
        <v>1426.10907372062</v>
      </c>
      <c r="E118">
        <v>-392.652252197358</v>
      </c>
      <c r="F118">
        <v>142.51464642173801</v>
      </c>
      <c r="G118">
        <v>27.8367242144021</v>
      </c>
    </row>
    <row r="119" spans="1:7" x14ac:dyDescent="0.25">
      <c r="A119">
        <v>10080</v>
      </c>
      <c r="B119">
        <v>5.0611079039028501</v>
      </c>
      <c r="C119">
        <v>3.74673441773681</v>
      </c>
      <c r="D119">
        <v>1425.72301078122</v>
      </c>
      <c r="E119">
        <v>-540.01178428548701</v>
      </c>
      <c r="F119">
        <v>142.828094216712</v>
      </c>
      <c r="G119">
        <v>27.813311030099701</v>
      </c>
    </row>
    <row r="120" spans="1:7" x14ac:dyDescent="0.25">
      <c r="A120">
        <v>10170</v>
      </c>
      <c r="B120">
        <v>5.0035950526637301</v>
      </c>
      <c r="C120">
        <v>3.7500101467007099</v>
      </c>
      <c r="D120">
        <v>1425.46416668352</v>
      </c>
      <c r="E120">
        <v>-695.89075177966197</v>
      </c>
      <c r="F120">
        <v>143.25468666850901</v>
      </c>
      <c r="G120">
        <v>27.789304766825101</v>
      </c>
    </row>
    <row r="121" spans="1:7" x14ac:dyDescent="0.25">
      <c r="A121">
        <v>10260</v>
      </c>
      <c r="B121">
        <v>4.9460822014246002</v>
      </c>
      <c r="C121">
        <v>3.7535290772914398</v>
      </c>
      <c r="D121">
        <v>1425.33000651825</v>
      </c>
      <c r="E121">
        <v>-855.31156335006494</v>
      </c>
      <c r="F121">
        <v>143.75489104381799</v>
      </c>
      <c r="G121">
        <v>27.764592623033099</v>
      </c>
    </row>
    <row r="122" spans="1:7" x14ac:dyDescent="0.25">
      <c r="A122">
        <v>10350</v>
      </c>
      <c r="B122">
        <v>4.8885693501854899</v>
      </c>
      <c r="C122">
        <v>3.75734272379457</v>
      </c>
      <c r="D122">
        <v>1425.21333740669</v>
      </c>
      <c r="E122">
        <v>-1011.69290258813</v>
      </c>
      <c r="F122">
        <v>144.077123611254</v>
      </c>
      <c r="G122">
        <v>27.7391996413035</v>
      </c>
    </row>
    <row r="123" spans="1:7" x14ac:dyDescent="0.25">
      <c r="A123">
        <v>10440</v>
      </c>
      <c r="B123">
        <v>4.8310564989463396</v>
      </c>
      <c r="C123">
        <v>3.7613979167326801</v>
      </c>
      <c r="D123">
        <v>1425.0974060220799</v>
      </c>
      <c r="E123">
        <v>-1158.0847258321901</v>
      </c>
      <c r="F123">
        <v>144.19494862286001</v>
      </c>
      <c r="G123">
        <v>27.7133383175773</v>
      </c>
    </row>
    <row r="124" spans="1:7" x14ac:dyDescent="0.25">
      <c r="A124">
        <v>10530</v>
      </c>
      <c r="B124">
        <v>4.7735436477072302</v>
      </c>
      <c r="C124">
        <v>3.76562967173298</v>
      </c>
      <c r="D124">
        <v>1424.98372485604</v>
      </c>
      <c r="E124">
        <v>-1287.48060113775</v>
      </c>
      <c r="F124">
        <v>144.163007135839</v>
      </c>
      <c r="G124">
        <v>27.687406833415199</v>
      </c>
    </row>
    <row r="125" spans="1:7" x14ac:dyDescent="0.25">
      <c r="A125">
        <v>10620</v>
      </c>
      <c r="B125">
        <v>4.7160307964680701</v>
      </c>
      <c r="C125">
        <v>3.7699701665687502</v>
      </c>
      <c r="D125">
        <v>1424.8631689574299</v>
      </c>
      <c r="E125">
        <v>-1392.91066192159</v>
      </c>
      <c r="F125">
        <v>144.026665957489</v>
      </c>
      <c r="G125">
        <v>27.661938571051099</v>
      </c>
    </row>
    <row r="126" spans="1:7" x14ac:dyDescent="0.25">
      <c r="A126">
        <v>10710</v>
      </c>
      <c r="B126">
        <v>4.65851794522895</v>
      </c>
      <c r="C126">
        <v>3.7743485883792101</v>
      </c>
      <c r="D126">
        <v>1424.72093898308</v>
      </c>
      <c r="E126">
        <v>-1467.9822264116201</v>
      </c>
      <c r="F126">
        <v>143.80386836280201</v>
      </c>
      <c r="G126">
        <v>27.637547254231599</v>
      </c>
    </row>
    <row r="127" spans="1:7" x14ac:dyDescent="0.25">
      <c r="A127">
        <v>10800</v>
      </c>
      <c r="B127">
        <v>4.6010050939898504</v>
      </c>
      <c r="C127">
        <v>3.77869212556371</v>
      </c>
      <c r="D127">
        <v>1424.53991466056</v>
      </c>
      <c r="E127">
        <v>-1514.78467783421</v>
      </c>
      <c r="F127">
        <v>143.50438655253501</v>
      </c>
      <c r="G127">
        <v>27.614809459894001</v>
      </c>
    </row>
    <row r="128" spans="1:7" x14ac:dyDescent="0.25">
      <c r="A128">
        <v>10890</v>
      </c>
      <c r="B128">
        <v>4.5434922427507196</v>
      </c>
      <c r="C128">
        <v>3.7829258303170299</v>
      </c>
      <c r="D128">
        <v>1424.32254404531</v>
      </c>
      <c r="E128">
        <v>-1550.63949452321</v>
      </c>
      <c r="F128">
        <v>143.144847483218</v>
      </c>
      <c r="G128">
        <v>27.593939363523699</v>
      </c>
    </row>
    <row r="129" spans="1:7" x14ac:dyDescent="0.25">
      <c r="A129">
        <v>10980</v>
      </c>
      <c r="B129">
        <v>4.48597939151158</v>
      </c>
      <c r="C129">
        <v>3.7869927732961699</v>
      </c>
      <c r="D129">
        <v>1424.0888973446899</v>
      </c>
      <c r="E129">
        <v>-1580.1327372778501</v>
      </c>
      <c r="F129">
        <v>142.80040999309401</v>
      </c>
      <c r="G129">
        <v>27.574892556660998</v>
      </c>
    </row>
    <row r="130" spans="1:7" x14ac:dyDescent="0.25">
      <c r="A130">
        <v>11070</v>
      </c>
      <c r="B130">
        <v>4.4284665402724404</v>
      </c>
      <c r="C130">
        <v>3.7909119725577201</v>
      </c>
      <c r="D130">
        <v>1423.8470381480099</v>
      </c>
      <c r="E130">
        <v>-1600.16351123031</v>
      </c>
      <c r="F130">
        <v>142.59841414026201</v>
      </c>
      <c r="G130">
        <v>27.557586289461099</v>
      </c>
    </row>
    <row r="131" spans="1:7" x14ac:dyDescent="0.25">
      <c r="A131">
        <v>11160</v>
      </c>
      <c r="B131">
        <v>4.37095368903333</v>
      </c>
      <c r="C131">
        <v>3.7947499615855298</v>
      </c>
      <c r="D131">
        <v>1423.5714456229</v>
      </c>
      <c r="E131">
        <v>-1608.42441435822</v>
      </c>
      <c r="F131">
        <v>142.46935942798001</v>
      </c>
      <c r="G131">
        <v>27.542002142396601</v>
      </c>
    </row>
    <row r="132" spans="1:7" x14ac:dyDescent="0.25">
      <c r="A132">
        <v>11250</v>
      </c>
      <c r="B132">
        <v>4.3134408377942002</v>
      </c>
      <c r="C132">
        <v>3.7985386893604201</v>
      </c>
      <c r="D132">
        <v>1423.2573009284399</v>
      </c>
      <c r="E132">
        <v>-1607.9810864420899</v>
      </c>
      <c r="F132">
        <v>142.389597807157</v>
      </c>
      <c r="G132">
        <v>27.528122264572701</v>
      </c>
    </row>
    <row r="133" spans="1:7" x14ac:dyDescent="0.25">
      <c r="A133">
        <v>11340</v>
      </c>
      <c r="B133">
        <v>4.2559279865550597</v>
      </c>
      <c r="C133">
        <v>3.8023071931109298</v>
      </c>
      <c r="D133">
        <v>1422.9086061829701</v>
      </c>
      <c r="E133">
        <v>-1605.0702996621601</v>
      </c>
      <c r="F133">
        <v>142.352406214447</v>
      </c>
      <c r="G133">
        <v>27.515829677448199</v>
      </c>
    </row>
    <row r="134" spans="1:7" x14ac:dyDescent="0.25">
      <c r="A134">
        <v>11430</v>
      </c>
      <c r="B134">
        <v>4.1984151353159396</v>
      </c>
      <c r="C134">
        <v>3.8060857387110301</v>
      </c>
      <c r="D134">
        <v>1422.53268864033</v>
      </c>
      <c r="E134">
        <v>-1600.54639478697</v>
      </c>
      <c r="F134">
        <v>142.353239321887</v>
      </c>
      <c r="G134">
        <v>27.504958278286399</v>
      </c>
    </row>
    <row r="135" spans="1:7" x14ac:dyDescent="0.25">
      <c r="A135">
        <v>11520</v>
      </c>
      <c r="B135">
        <v>4.1409022840767999</v>
      </c>
      <c r="C135">
        <v>3.8099045528723798</v>
      </c>
      <c r="D135">
        <v>1422.1372911117401</v>
      </c>
      <c r="E135">
        <v>-1594.6925678413099</v>
      </c>
      <c r="F135">
        <v>142.387424052272</v>
      </c>
      <c r="G135">
        <v>27.495347316838</v>
      </c>
    </row>
    <row r="136" spans="1:7" x14ac:dyDescent="0.25">
      <c r="A136">
        <v>11610</v>
      </c>
      <c r="B136">
        <v>4.0833894328376799</v>
      </c>
      <c r="C136">
        <v>3.8137936484360999</v>
      </c>
      <c r="D136">
        <v>1421.7293443353401</v>
      </c>
      <c r="E136">
        <v>-1587.5351057467001</v>
      </c>
      <c r="F136">
        <v>142.450427460247</v>
      </c>
      <c r="G136">
        <v>27.486861975118099</v>
      </c>
    </row>
    <row r="137" spans="1:7" x14ac:dyDescent="0.25">
      <c r="A137">
        <v>11700</v>
      </c>
      <c r="B137">
        <v>4.02587658159855</v>
      </c>
      <c r="C137">
        <v>3.8177833896012201</v>
      </c>
      <c r="D137">
        <v>1421.3121940112601</v>
      </c>
      <c r="E137">
        <v>-1574.96868226332</v>
      </c>
      <c r="F137">
        <v>142.539150858385</v>
      </c>
      <c r="G137">
        <v>27.479444377973699</v>
      </c>
    </row>
    <row r="138" spans="1:7" x14ac:dyDescent="0.25">
      <c r="A138">
        <v>11790</v>
      </c>
      <c r="B138">
        <v>3.9683637303594099</v>
      </c>
      <c r="C138">
        <v>3.8219046328606701</v>
      </c>
      <c r="D138">
        <v>1420.88121657689</v>
      </c>
      <c r="E138">
        <v>-1549.2381746623801</v>
      </c>
      <c r="F138">
        <v>142.647046197728</v>
      </c>
      <c r="G138">
        <v>27.473188668862601</v>
      </c>
    </row>
    <row r="139" spans="1:7" x14ac:dyDescent="0.25">
      <c r="A139">
        <v>11880</v>
      </c>
      <c r="B139">
        <v>3.9108508791202801</v>
      </c>
      <c r="C139">
        <v>3.8261873864305</v>
      </c>
      <c r="D139">
        <v>1420.42778610767</v>
      </c>
      <c r="E139">
        <v>-1511.57011714089</v>
      </c>
      <c r="F139">
        <v>142.76146869411701</v>
      </c>
      <c r="G139">
        <v>27.468257775251502</v>
      </c>
    </row>
    <row r="140" spans="1:7" x14ac:dyDescent="0.25">
      <c r="A140">
        <v>11970</v>
      </c>
      <c r="B140">
        <v>3.8533380278811702</v>
      </c>
      <c r="C140">
        <v>3.8306373624891998</v>
      </c>
      <c r="D140">
        <v>1419.94244830297</v>
      </c>
      <c r="E140">
        <v>-1465.0496749224999</v>
      </c>
      <c r="F140">
        <v>142.822540012057</v>
      </c>
      <c r="G140">
        <v>27.4647523627597</v>
      </c>
    </row>
    <row r="141" spans="1:7" x14ac:dyDescent="0.25">
      <c r="A141">
        <v>12060</v>
      </c>
      <c r="B141">
        <v>3.7958251766420301</v>
      </c>
      <c r="C141">
        <v>3.8352216123524299</v>
      </c>
      <c r="D141">
        <v>1419.42657370406</v>
      </c>
      <c r="E141">
        <v>-1412.7726903006801</v>
      </c>
      <c r="F141">
        <v>142.82512787386401</v>
      </c>
      <c r="G141">
        <v>27.4626534316312</v>
      </c>
    </row>
    <row r="142" spans="1:7" x14ac:dyDescent="0.25">
      <c r="A142">
        <v>12150</v>
      </c>
      <c r="B142">
        <v>3.7383123254028998</v>
      </c>
      <c r="C142">
        <v>3.8399039541514202</v>
      </c>
      <c r="D142">
        <v>1418.88797365907</v>
      </c>
      <c r="E142">
        <v>-1357.8397066237801</v>
      </c>
      <c r="F142">
        <v>142.78117745812099</v>
      </c>
      <c r="G142">
        <v>27.461835580926099</v>
      </c>
    </row>
    <row r="143" spans="1:7" x14ac:dyDescent="0.25">
      <c r="A143">
        <v>12240</v>
      </c>
      <c r="B143">
        <v>3.6807994741637602</v>
      </c>
      <c r="C143">
        <v>3.8446497137363602</v>
      </c>
      <c r="D143">
        <v>1418.33756233642</v>
      </c>
      <c r="E143">
        <v>-1303.3502200779701</v>
      </c>
      <c r="F143">
        <v>142.70157309580699</v>
      </c>
      <c r="G143">
        <v>27.462102488917498</v>
      </c>
    </row>
    <row r="144" spans="1:7" x14ac:dyDescent="0.25">
      <c r="A144">
        <v>12330</v>
      </c>
      <c r="B144">
        <v>3.6232866229246499</v>
      </c>
      <c r="C144">
        <v>3.8494242197365298</v>
      </c>
      <c r="D144">
        <v>1417.7902987205</v>
      </c>
      <c r="E144">
        <v>-1252.40182235679</v>
      </c>
      <c r="F144">
        <v>142.59312795128801</v>
      </c>
      <c r="G144">
        <v>27.463186859003301</v>
      </c>
    </row>
    <row r="145" spans="1:7" x14ac:dyDescent="0.25">
      <c r="A145">
        <v>12420</v>
      </c>
      <c r="B145">
        <v>3.5657737716855298</v>
      </c>
      <c r="C145">
        <v>3.8541930211568198</v>
      </c>
      <c r="D145">
        <v>1417.2632834040501</v>
      </c>
      <c r="E145">
        <v>-1207.4754181441101</v>
      </c>
      <c r="F145">
        <v>142.46185159255</v>
      </c>
      <c r="G145">
        <v>27.464784808636001</v>
      </c>
    </row>
    <row r="146" spans="1:7" x14ac:dyDescent="0.25">
      <c r="A146">
        <v>12510</v>
      </c>
      <c r="B146">
        <v>3.5082609204463902</v>
      </c>
      <c r="C146">
        <v>3.8589227443412599</v>
      </c>
      <c r="D146">
        <v>1416.7708189448099</v>
      </c>
      <c r="E146">
        <v>-1165.88002784031</v>
      </c>
      <c r="F146">
        <v>142.312981277105</v>
      </c>
      <c r="G146">
        <v>27.466640268294999</v>
      </c>
    </row>
    <row r="147" spans="1:7" x14ac:dyDescent="0.25">
      <c r="A147">
        <v>12600</v>
      </c>
      <c r="B147">
        <v>3.4507480692072701</v>
      </c>
      <c r="C147">
        <v>3.8635799663774701</v>
      </c>
      <c r="D147">
        <v>1416.3213598847401</v>
      </c>
      <c r="E147">
        <v>-1124.5539237533401</v>
      </c>
      <c r="F147">
        <v>142.14819631072899</v>
      </c>
      <c r="G147">
        <v>27.468604330673699</v>
      </c>
    </row>
    <row r="148" spans="1:7" x14ac:dyDescent="0.25">
      <c r="A148">
        <v>12690</v>
      </c>
      <c r="B148">
        <v>3.39323521796813</v>
      </c>
      <c r="C148">
        <v>3.86813258901311</v>
      </c>
      <c r="D148">
        <v>1415.9192123498301</v>
      </c>
      <c r="E148">
        <v>-1083.5105616717301</v>
      </c>
      <c r="F148">
        <v>141.97766816500101</v>
      </c>
      <c r="G148">
        <v>27.470597333225601</v>
      </c>
    </row>
    <row r="149" spans="1:7" x14ac:dyDescent="0.25">
      <c r="A149">
        <v>12780</v>
      </c>
      <c r="B149">
        <v>3.3357223667289899</v>
      </c>
      <c r="C149">
        <v>3.8725741165428098</v>
      </c>
      <c r="D149">
        <v>1415.56313858155</v>
      </c>
      <c r="E149">
        <v>-1042.80767605596</v>
      </c>
      <c r="F149">
        <v>141.84394579743599</v>
      </c>
      <c r="G149">
        <v>27.472573990732599</v>
      </c>
    </row>
    <row r="150" spans="1:7" x14ac:dyDescent="0.25">
      <c r="A150">
        <v>12870</v>
      </c>
      <c r="B150">
        <v>3.2782095154898601</v>
      </c>
      <c r="C150">
        <v>3.8769330221118099</v>
      </c>
      <c r="D150">
        <v>1415.25165791627</v>
      </c>
      <c r="E150">
        <v>-1002.49828829068</v>
      </c>
      <c r="F150">
        <v>141.75431474072499</v>
      </c>
      <c r="G150">
        <v>27.4745035439357</v>
      </c>
    </row>
    <row r="151" spans="1:7" x14ac:dyDescent="0.25">
      <c r="A151">
        <v>12960</v>
      </c>
      <c r="B151">
        <v>3.2206966642507302</v>
      </c>
      <c r="C151">
        <v>3.8812422730607201</v>
      </c>
      <c r="D151">
        <v>1414.9837219492499</v>
      </c>
      <c r="E151">
        <v>-962.63508653583006</v>
      </c>
      <c r="F151">
        <v>141.70400388433401</v>
      </c>
      <c r="G151">
        <v>27.476383876558302</v>
      </c>
    </row>
    <row r="152" spans="1:7" x14ac:dyDescent="0.25">
      <c r="A152">
        <v>13050</v>
      </c>
      <c r="B152">
        <v>3.1631838130116101</v>
      </c>
      <c r="C152">
        <v>3.88553472956443</v>
      </c>
      <c r="D152">
        <v>1414.75876184392</v>
      </c>
      <c r="E152">
        <v>-923.27089518867399</v>
      </c>
      <c r="F152">
        <v>141.68878740734701</v>
      </c>
      <c r="G152">
        <v>27.478220387167301</v>
      </c>
    </row>
    <row r="153" spans="1:7" x14ac:dyDescent="0.25">
      <c r="A153">
        <v>13140</v>
      </c>
      <c r="B153">
        <v>3.1056709617724798</v>
      </c>
      <c r="C153">
        <v>3.8898431298676202</v>
      </c>
      <c r="D153">
        <v>1414.5766049794099</v>
      </c>
      <c r="E153">
        <v>-884.45860423427098</v>
      </c>
      <c r="F153">
        <v>141.70478810639401</v>
      </c>
      <c r="G153">
        <v>27.480021989623499</v>
      </c>
    </row>
    <row r="154" spans="1:7" x14ac:dyDescent="0.25">
      <c r="A154">
        <v>13230</v>
      </c>
      <c r="B154">
        <v>3.04815811053335</v>
      </c>
      <c r="C154">
        <v>3.8942001188388402</v>
      </c>
      <c r="D154">
        <v>1414.4377216538801</v>
      </c>
      <c r="E154">
        <v>-846.25112742282101</v>
      </c>
      <c r="F154">
        <v>141.74875090295399</v>
      </c>
      <c r="G154">
        <v>27.481791663534999</v>
      </c>
    </row>
    <row r="155" spans="1:7" x14ac:dyDescent="0.25">
      <c r="A155">
        <v>13320</v>
      </c>
      <c r="B155">
        <v>2.9906452592942099</v>
      </c>
      <c r="C155">
        <v>3.8986384388586401</v>
      </c>
      <c r="D155">
        <v>1414.3426321337199</v>
      </c>
      <c r="E155">
        <v>-808.57023886002503</v>
      </c>
      <c r="F155">
        <v>141.81653652369101</v>
      </c>
      <c r="G155">
        <v>27.4835378780746</v>
      </c>
    </row>
    <row r="156" spans="1:7" x14ac:dyDescent="0.25">
      <c r="A156">
        <v>13410</v>
      </c>
      <c r="B156">
        <v>2.9331324080551</v>
      </c>
      <c r="C156">
        <v>3.9031912395456199</v>
      </c>
      <c r="D156">
        <v>1414.2894503365701</v>
      </c>
      <c r="E156">
        <v>-770.72102541194704</v>
      </c>
      <c r="F156">
        <v>141.90371389572499</v>
      </c>
      <c r="G156">
        <v>27.485317226151601</v>
      </c>
    </row>
    <row r="157" spans="1:7" x14ac:dyDescent="0.25">
      <c r="A157">
        <v>13500</v>
      </c>
      <c r="B157">
        <v>2.8756195568159901</v>
      </c>
      <c r="C157">
        <v>3.9078912739490099</v>
      </c>
      <c r="D157">
        <v>1414.27371376008</v>
      </c>
      <c r="E157">
        <v>-732.68265108147796</v>
      </c>
      <c r="F157">
        <v>142.00537613984599</v>
      </c>
      <c r="G157">
        <v>27.4872350170156</v>
      </c>
    </row>
    <row r="158" spans="1:7" x14ac:dyDescent="0.25">
      <c r="A158">
        <v>13590</v>
      </c>
      <c r="B158">
        <v>2.8181067055768501</v>
      </c>
      <c r="C158">
        <v>3.9127680024845</v>
      </c>
      <c r="D158">
        <v>1414.29052912273</v>
      </c>
      <c r="E158">
        <v>-694.89980050450299</v>
      </c>
      <c r="F158">
        <v>142.105863778469</v>
      </c>
      <c r="G158">
        <v>27.4894074605279</v>
      </c>
    </row>
    <row r="159" spans="1:7" x14ac:dyDescent="0.25">
      <c r="A159">
        <v>13680</v>
      </c>
      <c r="B159">
        <v>2.76059385433773</v>
      </c>
      <c r="C159">
        <v>3.9178237888181702</v>
      </c>
      <c r="D159">
        <v>1414.3369475089901</v>
      </c>
      <c r="E159">
        <v>-657.81579359242699</v>
      </c>
      <c r="F159">
        <v>142.16897461899001</v>
      </c>
      <c r="G159">
        <v>27.491905026256401</v>
      </c>
    </row>
    <row r="160" spans="1:7" x14ac:dyDescent="0.25">
      <c r="A160">
        <v>13770</v>
      </c>
      <c r="B160">
        <v>2.7030810030985801</v>
      </c>
      <c r="C160">
        <v>3.9230343974808402</v>
      </c>
      <c r="D160">
        <v>1414.41202979388</v>
      </c>
      <c r="E160">
        <v>-621.87850496955195</v>
      </c>
      <c r="F160">
        <v>142.19381495054299</v>
      </c>
      <c r="G160">
        <v>27.494736073461901</v>
      </c>
    </row>
    <row r="161" spans="1:7" x14ac:dyDescent="0.25">
      <c r="A161">
        <v>13860</v>
      </c>
      <c r="B161">
        <v>2.6455681518594401</v>
      </c>
      <c r="C161">
        <v>3.9283737712237001</v>
      </c>
      <c r="D161">
        <v>1414.5168704313901</v>
      </c>
      <c r="E161">
        <v>-587.53593906087394</v>
      </c>
      <c r="F161">
        <v>142.188594522795</v>
      </c>
      <c r="G161">
        <v>27.497872328284</v>
      </c>
    </row>
    <row r="162" spans="1:7" x14ac:dyDescent="0.25">
      <c r="A162">
        <v>13950</v>
      </c>
      <c r="B162">
        <v>2.5880553006203399</v>
      </c>
      <c r="C162">
        <v>3.9338158640804402</v>
      </c>
      <c r="D162">
        <v>1414.6526200567</v>
      </c>
      <c r="E162">
        <v>-555.23577640743201</v>
      </c>
      <c r="F162">
        <v>142.15948716925999</v>
      </c>
      <c r="G162">
        <v>27.5012887535669</v>
      </c>
    </row>
    <row r="163" spans="1:7" x14ac:dyDescent="0.25">
      <c r="A163">
        <v>14040</v>
      </c>
      <c r="B163">
        <v>2.5305424493811999</v>
      </c>
      <c r="C163">
        <v>3.9393345708582799</v>
      </c>
      <c r="D163">
        <v>1414.82118624904</v>
      </c>
      <c r="E163">
        <v>-525.42236040649698</v>
      </c>
      <c r="F163">
        <v>142.11100417579601</v>
      </c>
      <c r="G163">
        <v>27.504949839360801</v>
      </c>
    </row>
    <row r="164" spans="1:7" x14ac:dyDescent="0.25">
      <c r="A164">
        <v>14130</v>
      </c>
      <c r="B164">
        <v>2.47302959814209</v>
      </c>
      <c r="C164">
        <v>3.9449036848062602</v>
      </c>
      <c r="D164">
        <v>1415.0261089466401</v>
      </c>
      <c r="E164">
        <v>-498.26932618900702</v>
      </c>
      <c r="F164">
        <v>142.04680414912701</v>
      </c>
      <c r="G164">
        <v>27.508791558444202</v>
      </c>
    </row>
    <row r="165" spans="1:7" x14ac:dyDescent="0.25">
      <c r="A165">
        <v>14220</v>
      </c>
      <c r="B165">
        <v>2.4155167469029402</v>
      </c>
      <c r="C165">
        <v>3.9504973121353899</v>
      </c>
      <c r="D165">
        <v>1415.27169923577</v>
      </c>
      <c r="E165">
        <v>-473.25203849082402</v>
      </c>
      <c r="F165">
        <v>141.96984658911799</v>
      </c>
      <c r="G165">
        <v>27.5127363083243</v>
      </c>
    </row>
    <row r="166" spans="1:7" x14ac:dyDescent="0.25">
      <c r="A166">
        <v>14310</v>
      </c>
      <c r="B166">
        <v>2.3580038956638201</v>
      </c>
      <c r="C166">
        <v>3.95608969549418</v>
      </c>
      <c r="D166">
        <v>1415.56174405412</v>
      </c>
      <c r="E166">
        <v>-449.90110927402401</v>
      </c>
      <c r="F166">
        <v>141.882513216251</v>
      </c>
      <c r="G166">
        <v>27.516717039728</v>
      </c>
    </row>
    <row r="167" spans="1:7" x14ac:dyDescent="0.25">
      <c r="A167">
        <v>14400</v>
      </c>
      <c r="B167">
        <v>2.3004910444246902</v>
      </c>
      <c r="C167">
        <v>3.9616579634303202</v>
      </c>
      <c r="D167">
        <v>1415.8985743358301</v>
      </c>
      <c r="E167">
        <v>-427.77809923882501</v>
      </c>
      <c r="F167">
        <v>141.799004542879</v>
      </c>
      <c r="G167">
        <v>27.520678382536101</v>
      </c>
    </row>
    <row r="168" spans="1:7" x14ac:dyDescent="0.25">
      <c r="A168">
        <v>14490</v>
      </c>
      <c r="B168">
        <v>2.2429781931855599</v>
      </c>
      <c r="C168">
        <v>3.9672329918788001</v>
      </c>
      <c r="D168">
        <v>1416.2788456283299</v>
      </c>
      <c r="E168">
        <v>-406.44651790128597</v>
      </c>
      <c r="F168">
        <v>141.772687045949</v>
      </c>
      <c r="G168">
        <v>27.524607295038699</v>
      </c>
    </row>
    <row r="169" spans="1:7" x14ac:dyDescent="0.25">
      <c r="A169">
        <v>14580</v>
      </c>
      <c r="B169">
        <v>2.1854653419464198</v>
      </c>
      <c r="C169">
        <v>3.97285291890908</v>
      </c>
      <c r="D169">
        <v>1416.7062735965201</v>
      </c>
      <c r="E169">
        <v>-385.464674719389</v>
      </c>
      <c r="F169">
        <v>141.74631113353999</v>
      </c>
      <c r="G169">
        <v>27.528498355474699</v>
      </c>
    </row>
    <row r="170" spans="1:7" x14ac:dyDescent="0.25">
      <c r="A170">
        <v>14670</v>
      </c>
      <c r="B170">
        <v>2.1279524907073002</v>
      </c>
      <c r="C170">
        <v>3.9785117394574301</v>
      </c>
      <c r="D170">
        <v>1417.18116301486</v>
      </c>
      <c r="E170">
        <v>-364.39416127785199</v>
      </c>
      <c r="F170">
        <v>141.71580963983101</v>
      </c>
      <c r="G170">
        <v>27.532356617323099</v>
      </c>
    </row>
    <row r="171" spans="1:7" x14ac:dyDescent="0.25">
      <c r="A171">
        <v>14760</v>
      </c>
      <c r="B171">
        <v>2.0704396394681899</v>
      </c>
      <c r="C171">
        <v>3.9842026248793601</v>
      </c>
      <c r="D171">
        <v>1417.7030129366001</v>
      </c>
      <c r="E171">
        <v>-342.79654710391998</v>
      </c>
      <c r="F171">
        <v>141.68170654120399</v>
      </c>
      <c r="G171">
        <v>27.536197406467</v>
      </c>
    </row>
    <row r="172" spans="1:7" x14ac:dyDescent="0.25">
      <c r="A172">
        <v>14850</v>
      </c>
      <c r="B172">
        <v>2.0129267882290498</v>
      </c>
      <c r="C172">
        <v>3.9899187907599898</v>
      </c>
      <c r="D172">
        <v>1418.2709573439199</v>
      </c>
      <c r="E172">
        <v>-320.23361372286399</v>
      </c>
      <c r="F172">
        <v>141.64474947753999</v>
      </c>
      <c r="G172">
        <v>27.540041135168298</v>
      </c>
    </row>
    <row r="173" spans="1:7" x14ac:dyDescent="0.25">
      <c r="A173">
        <v>14940</v>
      </c>
      <c r="B173">
        <v>1.9554139369899199</v>
      </c>
      <c r="C173">
        <v>3.9956533651919699</v>
      </c>
      <c r="D173">
        <v>1418.88390993445</v>
      </c>
      <c r="E173">
        <v>-296.85304953627002</v>
      </c>
      <c r="F173">
        <v>141.605399935018</v>
      </c>
      <c r="G173">
        <v>27.543912310935401</v>
      </c>
    </row>
    <row r="174" spans="1:7" x14ac:dyDescent="0.25">
      <c r="A174">
        <v>15030</v>
      </c>
      <c r="B174">
        <v>1.8979010857507801</v>
      </c>
      <c r="C174">
        <v>4.0013992757869197</v>
      </c>
      <c r="D174">
        <v>1419.54230295051</v>
      </c>
      <c r="E174">
        <v>-274.42722569402099</v>
      </c>
      <c r="F174">
        <v>141.56439314883701</v>
      </c>
      <c r="G174">
        <v>27.547806368787199</v>
      </c>
    </row>
    <row r="175" spans="1:7" x14ac:dyDescent="0.25">
      <c r="A175">
        <v>15120</v>
      </c>
      <c r="B175">
        <v>1.84038823451166</v>
      </c>
      <c r="C175">
        <v>4.0071498194378696</v>
      </c>
      <c r="D175">
        <v>1420.24733529679</v>
      </c>
      <c r="E175">
        <v>-252.748453688621</v>
      </c>
      <c r="F175">
        <v>141.522322480479</v>
      </c>
      <c r="G175">
        <v>27.551704628850299</v>
      </c>
    </row>
    <row r="176" spans="1:7" x14ac:dyDescent="0.25">
      <c r="A176">
        <v>15210</v>
      </c>
      <c r="B176">
        <v>1.7828753832725399</v>
      </c>
      <c r="C176">
        <v>4.0128970817223504</v>
      </c>
      <c r="D176">
        <v>1421.00030028428</v>
      </c>
      <c r="E176">
        <v>-231.13949632864001</v>
      </c>
      <c r="F176">
        <v>141.474492361373</v>
      </c>
      <c r="G176">
        <v>27.5555965358032</v>
      </c>
    </row>
    <row r="177" spans="1:7" x14ac:dyDescent="0.25">
      <c r="A177">
        <v>15300</v>
      </c>
      <c r="B177">
        <v>1.7253625320334001</v>
      </c>
      <c r="C177">
        <v>4.0186175773282304</v>
      </c>
      <c r="D177">
        <v>1421.8018087329599</v>
      </c>
      <c r="E177">
        <v>-208.92301479746399</v>
      </c>
      <c r="F177">
        <v>141.416000822363</v>
      </c>
      <c r="G177">
        <v>27.559487399651299</v>
      </c>
    </row>
    <row r="178" spans="1:7" x14ac:dyDescent="0.25">
      <c r="A178">
        <v>15390</v>
      </c>
      <c r="B178">
        <v>1.66784968079428</v>
      </c>
      <c r="C178">
        <v>4.0243098342105696</v>
      </c>
      <c r="D178">
        <v>1422.6476902971201</v>
      </c>
      <c r="E178">
        <v>-185.423584740264</v>
      </c>
      <c r="F178">
        <v>141.375657990744</v>
      </c>
      <c r="G178">
        <v>27.5634034599071</v>
      </c>
    </row>
    <row r="179" spans="1:7" x14ac:dyDescent="0.25">
      <c r="A179">
        <v>15480</v>
      </c>
      <c r="B179">
        <v>1.6103368295551299</v>
      </c>
      <c r="C179">
        <v>4.0299939154255497</v>
      </c>
      <c r="D179">
        <v>1423.53574845757</v>
      </c>
      <c r="E179">
        <v>-159.96439026860199</v>
      </c>
      <c r="F179">
        <v>141.352444676999</v>
      </c>
      <c r="G179">
        <v>27.567389976196999</v>
      </c>
    </row>
    <row r="180" spans="1:7" x14ac:dyDescent="0.25">
      <c r="A180">
        <v>15570</v>
      </c>
      <c r="B180">
        <v>1.55282397831602</v>
      </c>
      <c r="C180">
        <v>4.0356899346158697</v>
      </c>
      <c r="D180">
        <v>1424.46363516981</v>
      </c>
      <c r="E180">
        <v>-131.86891951782701</v>
      </c>
      <c r="F180">
        <v>141.343070629799</v>
      </c>
      <c r="G180">
        <v>27.571499860048601</v>
      </c>
    </row>
    <row r="181" spans="1:7" x14ac:dyDescent="0.25">
      <c r="A181">
        <v>15660</v>
      </c>
      <c r="B181">
        <v>1.49531112707687</v>
      </c>
      <c r="C181">
        <v>4.0414179402801498</v>
      </c>
      <c r="D181">
        <v>1425.42867205273</v>
      </c>
      <c r="E181">
        <v>-100.460847629787</v>
      </c>
      <c r="F181">
        <v>141.34481150923401</v>
      </c>
      <c r="G181">
        <v>27.575795143543299</v>
      </c>
    </row>
    <row r="182" spans="1:7" x14ac:dyDescent="0.25">
      <c r="A182">
        <v>15750</v>
      </c>
      <c r="B182">
        <v>1.4377982758377601</v>
      </c>
      <c r="C182">
        <v>4.0471980269311496</v>
      </c>
      <c r="D182">
        <v>1426.4274351162001</v>
      </c>
      <c r="E182">
        <v>-64.679456123281597</v>
      </c>
      <c r="F182">
        <v>141.35581190674699</v>
      </c>
      <c r="G182">
        <v>27.5803519399512</v>
      </c>
    </row>
    <row r="183" spans="1:7" x14ac:dyDescent="0.25">
      <c r="A183">
        <v>15840</v>
      </c>
      <c r="B183">
        <v>1.38028542459865</v>
      </c>
      <c r="C183">
        <v>4.0530506623691398</v>
      </c>
      <c r="D183">
        <v>1427.4539368057799</v>
      </c>
      <c r="E183">
        <v>-21.2113188996491</v>
      </c>
      <c r="F183">
        <v>141.37397820742001</v>
      </c>
      <c r="G183">
        <v>27.5852947970351</v>
      </c>
    </row>
    <row r="184" spans="1:7" x14ac:dyDescent="0.25">
      <c r="A184">
        <v>15930</v>
      </c>
      <c r="B184">
        <v>1.3227725733594899</v>
      </c>
      <c r="C184">
        <v>4.05899563788891</v>
      </c>
      <c r="D184">
        <v>1428.50123976331</v>
      </c>
      <c r="E184">
        <v>30.174802729629899</v>
      </c>
      <c r="F184">
        <v>141.39679884926301</v>
      </c>
      <c r="G184">
        <v>27.5907664933987</v>
      </c>
    </row>
    <row r="185" spans="1:7" x14ac:dyDescent="0.25">
      <c r="A185">
        <v>16020</v>
      </c>
      <c r="B185">
        <v>1.2652597221203801</v>
      </c>
      <c r="C185">
        <v>4.0650522681705397</v>
      </c>
      <c r="D185">
        <v>1429.5638816840601</v>
      </c>
      <c r="E185">
        <v>88.318775791575206</v>
      </c>
      <c r="F185">
        <v>141.42110589181399</v>
      </c>
      <c r="G185">
        <v>27.596882839170501</v>
      </c>
    </row>
    <row r="186" spans="1:7" x14ac:dyDescent="0.25">
      <c r="A186">
        <v>16110</v>
      </c>
      <c r="B186">
        <v>1.20774687088123</v>
      </c>
      <c r="C186">
        <v>4.0711852914969002</v>
      </c>
      <c r="D186">
        <v>1430.64612986017</v>
      </c>
      <c r="E186">
        <v>152.074592497097</v>
      </c>
      <c r="F186">
        <v>141.35535341111401</v>
      </c>
      <c r="G186">
        <v>27.603718127867801</v>
      </c>
    </row>
    <row r="187" spans="1:7" x14ac:dyDescent="0.25">
      <c r="A187">
        <v>16200</v>
      </c>
      <c r="B187">
        <v>1.1502340196421099</v>
      </c>
      <c r="C187">
        <v>4.0772922560299003</v>
      </c>
      <c r="D187">
        <v>1431.7396937681699</v>
      </c>
      <c r="E187">
        <v>220.267759480954</v>
      </c>
      <c r="F187">
        <v>141.28948641570599</v>
      </c>
      <c r="G187">
        <v>27.611295246103101</v>
      </c>
    </row>
    <row r="188" spans="1:7" x14ac:dyDescent="0.25">
      <c r="A188">
        <v>16290</v>
      </c>
      <c r="B188">
        <v>1.0927211684029801</v>
      </c>
      <c r="C188">
        <v>4.0834090413759503</v>
      </c>
      <c r="D188">
        <v>1432.8421719122</v>
      </c>
      <c r="E188">
        <v>291.73348417990201</v>
      </c>
      <c r="F188">
        <v>141.26083663299099</v>
      </c>
      <c r="G188">
        <v>27.6195968105643</v>
      </c>
    </row>
    <row r="189" spans="1:7" x14ac:dyDescent="0.25">
      <c r="A189">
        <v>16380</v>
      </c>
      <c r="B189">
        <v>1.03520831716387</v>
      </c>
      <c r="C189">
        <v>4.0895872046827302</v>
      </c>
      <c r="D189">
        <v>1433.9567444870099</v>
      </c>
      <c r="E189">
        <v>365.31426459156103</v>
      </c>
      <c r="F189">
        <v>141.26176861259299</v>
      </c>
      <c r="G189">
        <v>27.628574211507399</v>
      </c>
    </row>
    <row r="190" spans="1:7" x14ac:dyDescent="0.25">
      <c r="A190">
        <v>16470</v>
      </c>
      <c r="B190">
        <v>0.97769546592473899</v>
      </c>
      <c r="C190">
        <v>4.0958780463065896</v>
      </c>
      <c r="D190">
        <v>1435.0881923833499</v>
      </c>
      <c r="E190">
        <v>439.869465988304</v>
      </c>
      <c r="F190">
        <v>141.28396932932199</v>
      </c>
      <c r="G190">
        <v>27.638163552840801</v>
      </c>
    </row>
    <row r="191" spans="1:7" x14ac:dyDescent="0.25">
      <c r="A191">
        <v>16560</v>
      </c>
      <c r="B191">
        <v>0.92018261468561702</v>
      </c>
      <c r="C191">
        <v>4.1023332286299601</v>
      </c>
      <c r="D191">
        <v>1436.2407652557299</v>
      </c>
      <c r="E191">
        <v>516.50577449245395</v>
      </c>
      <c r="F191">
        <v>141.32210774715</v>
      </c>
      <c r="G191">
        <v>27.648313943171999</v>
      </c>
    </row>
    <row r="192" spans="1:7" x14ac:dyDescent="0.25">
      <c r="A192">
        <v>16650</v>
      </c>
      <c r="B192">
        <v>0.86266976344647905</v>
      </c>
      <c r="C192">
        <v>4.1090048274144797</v>
      </c>
      <c r="D192">
        <v>1437.4151252332099</v>
      </c>
      <c r="E192">
        <v>598.74820467036</v>
      </c>
      <c r="F192">
        <v>141.370369393614</v>
      </c>
      <c r="G192">
        <v>27.659040522291001</v>
      </c>
    </row>
    <row r="193" spans="1:7" x14ac:dyDescent="0.25">
      <c r="A193">
        <v>16740</v>
      </c>
      <c r="B193">
        <v>0.80515691220734298</v>
      </c>
      <c r="C193">
        <v>4.1159440418616997</v>
      </c>
      <c r="D193">
        <v>1438.6101627174801</v>
      </c>
      <c r="E193">
        <v>686.10514640133101</v>
      </c>
      <c r="F193">
        <v>141.423310907092</v>
      </c>
      <c r="G193">
        <v>27.670386053326599</v>
      </c>
    </row>
    <row r="194" spans="1:7" x14ac:dyDescent="0.25">
      <c r="A194">
        <v>16830</v>
      </c>
      <c r="B194">
        <v>0.74764406096821201</v>
      </c>
      <c r="C194">
        <v>4.1232020014528299</v>
      </c>
      <c r="D194">
        <v>1439.82508497597</v>
      </c>
      <c r="E194">
        <v>777.75578513601499</v>
      </c>
      <c r="F194">
        <v>141.47579413874399</v>
      </c>
      <c r="G194">
        <v>27.6823825694891</v>
      </c>
    </row>
    <row r="195" spans="1:7" x14ac:dyDescent="0.25">
      <c r="A195">
        <v>16920</v>
      </c>
      <c r="B195">
        <v>0.69013120972907405</v>
      </c>
      <c r="C195">
        <v>4.1308285007144798</v>
      </c>
      <c r="D195">
        <v>1441.0602900189699</v>
      </c>
      <c r="E195">
        <v>872.88010754952904</v>
      </c>
      <c r="F195">
        <v>141.51892824310201</v>
      </c>
      <c r="G195">
        <v>27.6950363831053</v>
      </c>
    </row>
    <row r="196" spans="1:7" x14ac:dyDescent="0.25">
      <c r="A196">
        <v>17010</v>
      </c>
      <c r="B196">
        <v>0.63261835848997705</v>
      </c>
      <c r="C196">
        <v>4.1388437556291304</v>
      </c>
      <c r="D196">
        <v>1442.3170848391601</v>
      </c>
      <c r="E196">
        <v>970.66066439497797</v>
      </c>
      <c r="F196">
        <v>141.52744392061501</v>
      </c>
      <c r="G196">
        <v>27.7083306863411</v>
      </c>
    </row>
    <row r="197" spans="1:7" x14ac:dyDescent="0.25">
      <c r="A197">
        <v>17100</v>
      </c>
      <c r="B197">
        <v>0.57510550725081999</v>
      </c>
      <c r="C197">
        <v>4.1472343620660697</v>
      </c>
      <c r="D197">
        <v>1443.5979112708401</v>
      </c>
      <c r="E197">
        <v>1070.27402661835</v>
      </c>
      <c r="F197">
        <v>141.50462915844801</v>
      </c>
      <c r="G197">
        <v>27.7222234715681</v>
      </c>
    </row>
    <row r="198" spans="1:7" x14ac:dyDescent="0.25">
      <c r="A198">
        <v>17190</v>
      </c>
      <c r="B198">
        <v>0.51759265601169901</v>
      </c>
      <c r="C198">
        <v>4.1559854552562596</v>
      </c>
      <c r="D198">
        <v>1444.90628215181</v>
      </c>
      <c r="E198">
        <v>1170.89664327728</v>
      </c>
      <c r="F198">
        <v>141.45874852260499</v>
      </c>
      <c r="G198">
        <v>27.736655085964902</v>
      </c>
    </row>
    <row r="199" spans="1:7" x14ac:dyDescent="0.25">
      <c r="A199">
        <v>17280</v>
      </c>
      <c r="B199">
        <v>0.46007980477257898</v>
      </c>
      <c r="C199">
        <v>4.1650822528982996</v>
      </c>
      <c r="D199">
        <v>1446.24640977273</v>
      </c>
      <c r="E199">
        <v>1271.70567480108</v>
      </c>
      <c r="F199">
        <v>141.39556937131101</v>
      </c>
      <c r="G199">
        <v>27.7515530491115</v>
      </c>
    </row>
    <row r="200" spans="1:7" x14ac:dyDescent="0.25">
      <c r="A200">
        <v>17370</v>
      </c>
      <c r="B200">
        <v>0.40256695353345001</v>
      </c>
      <c r="C200">
        <v>4.1745100642642603</v>
      </c>
      <c r="D200">
        <v>1447.62269609025</v>
      </c>
      <c r="E200">
        <v>1372.39257112629</v>
      </c>
      <c r="F200">
        <v>141.31950751424</v>
      </c>
      <c r="G200">
        <v>27.766845736968801</v>
      </c>
    </row>
    <row r="201" spans="1:7" x14ac:dyDescent="0.25">
      <c r="A201">
        <v>17460</v>
      </c>
      <c r="B201">
        <v>0.34505410229431299</v>
      </c>
      <c r="C201">
        <v>4.1842545659088097</v>
      </c>
      <c r="D201">
        <v>1449.03794233547</v>
      </c>
      <c r="E201">
        <v>1474.64560428546</v>
      </c>
      <c r="F201">
        <v>141.23395604748401</v>
      </c>
      <c r="G201">
        <v>27.782492996516201</v>
      </c>
    </row>
    <row r="202" spans="1:7" x14ac:dyDescent="0.25">
      <c r="A202">
        <v>17550</v>
      </c>
      <c r="B202">
        <v>0.28754125105517903</v>
      </c>
      <c r="C202">
        <v>4.1943010668893699</v>
      </c>
      <c r="D202">
        <v>1450.49360754636</v>
      </c>
      <c r="E202">
        <v>1578.7314126952499</v>
      </c>
      <c r="F202">
        <v>141.141512036123</v>
      </c>
      <c r="G202">
        <v>27.798480267929399</v>
      </c>
    </row>
    <row r="203" spans="1:7" x14ac:dyDescent="0.25">
      <c r="A203">
        <v>17640</v>
      </c>
      <c r="B203">
        <v>0.230028399816054</v>
      </c>
      <c r="C203">
        <v>4.2046347786038103</v>
      </c>
      <c r="D203">
        <v>1451.99060936662</v>
      </c>
      <c r="E203">
        <v>1684.6103031540999</v>
      </c>
      <c r="F203">
        <v>141.04425831513001</v>
      </c>
      <c r="G203">
        <v>27.814803370899501</v>
      </c>
    </row>
    <row r="204" spans="1:7" x14ac:dyDescent="0.25">
      <c r="A204">
        <f>A203+0</f>
        <v>17640</v>
      </c>
      <c r="B204">
        <v>0.20702325932040799</v>
      </c>
      <c r="C204">
        <v>4.2088453364773804</v>
      </c>
      <c r="D204">
        <v>1970.9802331653</v>
      </c>
      <c r="E204">
        <v>3033.1005313528299</v>
      </c>
      <c r="F204">
        <v>429.050972575598</v>
      </c>
      <c r="G204">
        <v>27.821438652454098</v>
      </c>
    </row>
    <row r="205" spans="1:7" x14ac:dyDescent="0.25">
      <c r="A205">
        <f>A203+90</f>
        <v>17730</v>
      </c>
      <c r="B205">
        <v>0.14951040808128299</v>
      </c>
      <c r="C205">
        <v>4.2195561885269202</v>
      </c>
      <c r="D205">
        <v>1973.4998062867501</v>
      </c>
      <c r="E205">
        <v>3141.4918775465699</v>
      </c>
      <c r="F205">
        <v>428.85779546998702</v>
      </c>
      <c r="G205">
        <v>27.838225696489001</v>
      </c>
    </row>
    <row r="206" spans="1:7" x14ac:dyDescent="0.25">
      <c r="A206">
        <f>A203+92.7973706396652</f>
        <v>17732.797370639666</v>
      </c>
      <c r="B206">
        <v>0.147722799620608</v>
      </c>
      <c r="C206">
        <v>4.2198932345440303</v>
      </c>
      <c r="D206">
        <v>1973.5855475486401</v>
      </c>
      <c r="E206">
        <v>3144.8926097827102</v>
      </c>
      <c r="F206">
        <v>428.85164877793699</v>
      </c>
      <c r="G206">
        <v>27.838752742729099</v>
      </c>
    </row>
    <row r="207" spans="1:7" x14ac:dyDescent="0.25">
      <c r="A207">
        <f>A203+180</f>
        <v>17820</v>
      </c>
      <c r="B207">
        <v>9.1997556842155603E-2</v>
      </c>
      <c r="C207">
        <v>4.2304374757829599</v>
      </c>
      <c r="D207">
        <v>1975.77234440343</v>
      </c>
      <c r="E207">
        <v>3251.3614050592901</v>
      </c>
      <c r="F207">
        <v>428.609934125199</v>
      </c>
      <c r="G207">
        <v>27.855338860210502</v>
      </c>
    </row>
    <row r="208" spans="1:7" x14ac:dyDescent="0.25">
      <c r="A208">
        <f>A203+185.59474127933</f>
        <v>17825.594741279328</v>
      </c>
      <c r="B208">
        <v>8.8422339920818604E-2</v>
      </c>
      <c r="C208">
        <v>4.2311183327803796</v>
      </c>
      <c r="D208">
        <v>1976.26781371016</v>
      </c>
      <c r="E208">
        <v>3258.4974592161002</v>
      </c>
      <c r="F208">
        <v>428.59210002689002</v>
      </c>
      <c r="G208">
        <v>27.8564134054802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B1A39-6D3A-41AA-9410-1EF359F6F65E}">
  <dimension ref="A1:J209"/>
  <sheetViews>
    <sheetView workbookViewId="0">
      <selection activeCell="B1" sqref="B1"/>
    </sheetView>
  </sheetViews>
  <sheetFormatPr defaultRowHeight="15" x14ac:dyDescent="0.25"/>
  <cols>
    <col min="1" max="1" width="10.28515625" customWidth="1"/>
    <col min="2" max="2" width="12.85546875" customWidth="1"/>
    <col min="3" max="3" width="27" customWidth="1"/>
    <col min="4" max="4" width="40.42578125" customWidth="1"/>
    <col min="5" max="5" width="39.85546875" customWidth="1"/>
    <col min="6" max="6" width="37.7109375" customWidth="1"/>
    <col min="7" max="7" width="26.140625" customWidth="1"/>
  </cols>
  <sheetData>
    <row r="1" spans="1:10" x14ac:dyDescent="0.25">
      <c r="A1" t="s">
        <v>30</v>
      </c>
      <c r="B1" t="s">
        <v>57</v>
      </c>
    </row>
    <row r="2" spans="1:10" x14ac:dyDescent="0.25">
      <c r="A2" t="s">
        <v>18</v>
      </c>
      <c r="B2" t="s">
        <v>45</v>
      </c>
    </row>
    <row r="3" spans="1:10" x14ac:dyDescent="0.25">
      <c r="A3" t="s">
        <v>19</v>
      </c>
      <c r="B3" t="s">
        <v>20</v>
      </c>
    </row>
    <row r="4" spans="1:10" x14ac:dyDescent="0.25">
      <c r="A4" t="s">
        <v>21</v>
      </c>
      <c r="B4" t="s">
        <v>49</v>
      </c>
    </row>
    <row r="5" spans="1:10" x14ac:dyDescent="0.25">
      <c r="A5" t="s">
        <v>22</v>
      </c>
      <c r="B5" t="s">
        <v>50</v>
      </c>
    </row>
    <row r="6" spans="1:10" x14ac:dyDescent="0.25">
      <c r="A6" t="s">
        <v>23</v>
      </c>
      <c r="B6" t="s">
        <v>24</v>
      </c>
      <c r="C6" t="s">
        <v>25</v>
      </c>
      <c r="D6" t="s">
        <v>26</v>
      </c>
      <c r="E6" t="s">
        <v>27</v>
      </c>
      <c r="F6" t="s">
        <v>28</v>
      </c>
      <c r="G6" t="s">
        <v>29</v>
      </c>
    </row>
    <row r="7" spans="1:10" x14ac:dyDescent="0.25">
      <c r="A7">
        <v>0</v>
      </c>
      <c r="B7" s="28">
        <v>11.5025472426849</v>
      </c>
      <c r="C7">
        <v>3.1533548397943099</v>
      </c>
      <c r="D7">
        <v>30324.004890676901</v>
      </c>
      <c r="E7">
        <v>-22454.601544617399</v>
      </c>
      <c r="F7">
        <v>1244.4671211431601</v>
      </c>
      <c r="G7">
        <v>27.001052260791901</v>
      </c>
      <c r="I7" t="s">
        <v>31</v>
      </c>
      <c r="J7" s="9" t="s">
        <v>1</v>
      </c>
    </row>
    <row r="8" spans="1:10" x14ac:dyDescent="0.25">
      <c r="A8">
        <v>18</v>
      </c>
      <c r="B8">
        <v>11.445034391446001</v>
      </c>
      <c r="C8">
        <v>3.5118342071008199</v>
      </c>
      <c r="D8">
        <v>28677.175033727799</v>
      </c>
      <c r="E8">
        <v>-15387.867770745401</v>
      </c>
      <c r="F8">
        <v>1663.86049727147</v>
      </c>
      <c r="G8">
        <v>27.1200356304462</v>
      </c>
      <c r="I8" t="s">
        <v>3</v>
      </c>
      <c r="J8" s="9" t="s">
        <v>42</v>
      </c>
    </row>
    <row r="9" spans="1:10" x14ac:dyDescent="0.25">
      <c r="A9">
        <v>36</v>
      </c>
      <c r="B9">
        <v>11.387521540206899</v>
      </c>
      <c r="C9">
        <v>3.56090385871655</v>
      </c>
      <c r="D9">
        <v>27959.886074406601</v>
      </c>
      <c r="E9">
        <v>-14174.2180842123</v>
      </c>
      <c r="F9">
        <v>2054.5987203290701</v>
      </c>
      <c r="G9">
        <v>27.252987436131701</v>
      </c>
      <c r="I9" t="s">
        <v>47</v>
      </c>
      <c r="J9" s="9" t="s">
        <v>48</v>
      </c>
    </row>
    <row r="10" spans="1:10" x14ac:dyDescent="0.25">
      <c r="A10">
        <v>54</v>
      </c>
      <c r="B10">
        <v>11.3300086889678</v>
      </c>
      <c r="C10">
        <v>3.5909739282164201</v>
      </c>
      <c r="D10">
        <v>27417.638461872499</v>
      </c>
      <c r="E10">
        <v>-13444.641895258201</v>
      </c>
      <c r="F10">
        <v>2376.4982953205999</v>
      </c>
      <c r="G10">
        <v>27.4034974598536</v>
      </c>
      <c r="I10" t="s">
        <v>43</v>
      </c>
      <c r="J10" t="s">
        <v>55</v>
      </c>
    </row>
    <row r="11" spans="1:10" x14ac:dyDescent="0.25">
      <c r="A11">
        <v>72</v>
      </c>
      <c r="B11">
        <v>11.2724958377287</v>
      </c>
      <c r="C11">
        <v>3.6126743011179498</v>
      </c>
      <c r="D11">
        <v>26969.8188198268</v>
      </c>
      <c r="E11">
        <v>-12882.336978347201</v>
      </c>
      <c r="F11">
        <v>2634.7324672315499</v>
      </c>
      <c r="G11">
        <v>27.5668747191135</v>
      </c>
    </row>
    <row r="12" spans="1:10" x14ac:dyDescent="0.25">
      <c r="A12">
        <v>90</v>
      </c>
      <c r="B12">
        <v>11.2149829864896</v>
      </c>
      <c r="C12">
        <v>3.62918750542508</v>
      </c>
      <c r="D12">
        <v>26586.964584487501</v>
      </c>
      <c r="E12">
        <v>-12369.8461569878</v>
      </c>
      <c r="F12">
        <v>2829.4077435609502</v>
      </c>
      <c r="G12">
        <v>27.7394507587844</v>
      </c>
    </row>
    <row r="13" spans="1:10" x14ac:dyDescent="0.25">
      <c r="A13">
        <v>108</v>
      </c>
      <c r="B13">
        <v>11.157470135250501</v>
      </c>
      <c r="C13">
        <v>3.6420329551741002</v>
      </c>
      <c r="D13">
        <v>26249.3126319316</v>
      </c>
      <c r="E13">
        <v>-11894.414703322</v>
      </c>
      <c r="F13">
        <v>2975.4529220849099</v>
      </c>
      <c r="G13">
        <v>27.9179802730944</v>
      </c>
    </row>
    <row r="14" spans="1:10" x14ac:dyDescent="0.25">
      <c r="A14">
        <v>126</v>
      </c>
      <c r="B14">
        <v>11.0999572840113</v>
      </c>
      <c r="C14">
        <v>3.65234028366313</v>
      </c>
      <c r="D14">
        <v>25945.1203861344</v>
      </c>
      <c r="E14">
        <v>-11471.791391782501</v>
      </c>
      <c r="F14">
        <v>3084.2073487729099</v>
      </c>
      <c r="G14">
        <v>28.0995408043336</v>
      </c>
    </row>
    <row r="15" spans="1:10" x14ac:dyDescent="0.25">
      <c r="A15">
        <v>144</v>
      </c>
      <c r="B15">
        <v>11.0424444327722</v>
      </c>
      <c r="C15">
        <v>3.6608922369582202</v>
      </c>
      <c r="D15">
        <v>25666.5820024479</v>
      </c>
      <c r="E15">
        <v>-11091.868298334</v>
      </c>
      <c r="F15">
        <v>3164.8366810351799</v>
      </c>
      <c r="G15">
        <v>28.281931972484301</v>
      </c>
    </row>
    <row r="16" spans="1:10" x14ac:dyDescent="0.25">
      <c r="A16">
        <v>162</v>
      </c>
      <c r="B16">
        <v>10.9849315815331</v>
      </c>
      <c r="C16">
        <v>3.66825296324751</v>
      </c>
      <c r="D16">
        <v>25408.394742450699</v>
      </c>
      <c r="E16">
        <v>-10742.4036681406</v>
      </c>
      <c r="F16">
        <v>3224.6712437039</v>
      </c>
      <c r="G16">
        <v>28.463529144364401</v>
      </c>
    </row>
    <row r="17" spans="1:7" x14ac:dyDescent="0.25">
      <c r="A17">
        <v>180</v>
      </c>
      <c r="B17">
        <v>10.927418730293899</v>
      </c>
      <c r="C17">
        <v>3.6748414593790302</v>
      </c>
      <c r="D17">
        <v>25167.232029504499</v>
      </c>
      <c r="E17">
        <v>-10414.277415270501</v>
      </c>
      <c r="F17">
        <v>3269.1328673746598</v>
      </c>
      <c r="G17">
        <v>28.643035826862199</v>
      </c>
    </row>
    <row r="18" spans="1:7" x14ac:dyDescent="0.25">
      <c r="A18">
        <v>198</v>
      </c>
      <c r="B18">
        <v>10.8699058790548</v>
      </c>
      <c r="C18">
        <v>3.68091882945886</v>
      </c>
      <c r="D18">
        <v>24940.665722373298</v>
      </c>
      <c r="E18">
        <v>-10101.6983429708</v>
      </c>
      <c r="F18">
        <v>3301.42390391447</v>
      </c>
      <c r="G18">
        <v>28.819541056164802</v>
      </c>
    </row>
    <row r="19" spans="1:7" x14ac:dyDescent="0.25">
      <c r="A19">
        <v>216</v>
      </c>
      <c r="B19">
        <v>10.8123930278157</v>
      </c>
      <c r="C19">
        <v>3.6865670491506699</v>
      </c>
      <c r="D19">
        <v>24726.5164228877</v>
      </c>
      <c r="E19">
        <v>-9801.3938367862702</v>
      </c>
      <c r="F19">
        <v>3323.4819617825201</v>
      </c>
      <c r="G19">
        <v>28.992591005761199</v>
      </c>
    </row>
    <row r="20" spans="1:7" x14ac:dyDescent="0.25">
      <c r="A20">
        <v>234</v>
      </c>
      <c r="B20">
        <v>10.7548801765766</v>
      </c>
      <c r="C20">
        <v>3.6917918103683398</v>
      </c>
      <c r="D20">
        <v>24524.365774348498</v>
      </c>
      <c r="E20">
        <v>-9511.1216772126409</v>
      </c>
      <c r="F20">
        <v>3336.8608048737601</v>
      </c>
      <c r="G20">
        <v>29.161902703373499</v>
      </c>
    </row>
    <row r="21" spans="1:7" x14ac:dyDescent="0.25">
      <c r="A21">
        <v>252</v>
      </c>
      <c r="B21">
        <v>10.6973673253374</v>
      </c>
      <c r="C21">
        <v>3.6965857864909801</v>
      </c>
      <c r="D21">
        <v>24332.717770618001</v>
      </c>
      <c r="E21">
        <v>-9229.1845512267391</v>
      </c>
      <c r="F21">
        <v>3342.7528958169501</v>
      </c>
      <c r="G21">
        <v>29.327259649472499</v>
      </c>
    </row>
    <row r="22" spans="1:7" x14ac:dyDescent="0.25">
      <c r="A22">
        <v>270</v>
      </c>
      <c r="B22">
        <v>10.6398544740983</v>
      </c>
      <c r="C22">
        <v>3.70100071859666</v>
      </c>
      <c r="D22">
        <v>24150.297273616899</v>
      </c>
      <c r="E22">
        <v>-8955.4749430115407</v>
      </c>
      <c r="F22">
        <v>3342.32084550941</v>
      </c>
      <c r="G22">
        <v>29.488509400867901</v>
      </c>
    </row>
    <row r="23" spans="1:7" x14ac:dyDescent="0.25">
      <c r="A23">
        <v>288</v>
      </c>
      <c r="B23">
        <v>10.5823416228592</v>
      </c>
      <c r="C23">
        <v>3.7050617083649802</v>
      </c>
      <c r="D23">
        <v>23976.406894047901</v>
      </c>
      <c r="E23">
        <v>-8689.0466885909791</v>
      </c>
      <c r="F23">
        <v>3336.5095196454099</v>
      </c>
      <c r="G23">
        <v>29.645564196776</v>
      </c>
    </row>
    <row r="24" spans="1:7" x14ac:dyDescent="0.25">
      <c r="A24">
        <v>306</v>
      </c>
      <c r="B24">
        <v>10.524828771619999</v>
      </c>
      <c r="C24">
        <v>3.7087914791367802</v>
      </c>
      <c r="D24">
        <v>23810.435599935299</v>
      </c>
      <c r="E24">
        <v>-8427.2844134200095</v>
      </c>
      <c r="F24">
        <v>3326.0564646681901</v>
      </c>
      <c r="G24">
        <v>29.7984038936183</v>
      </c>
    </row>
    <row r="25" spans="1:7" x14ac:dyDescent="0.25">
      <c r="A25">
        <v>324</v>
      </c>
      <c r="B25">
        <v>10.4673159203809</v>
      </c>
      <c r="C25">
        <v>3.7122103424395601</v>
      </c>
      <c r="D25">
        <v>23651.875578063999</v>
      </c>
      <c r="E25">
        <v>-8168.2046904009103</v>
      </c>
      <c r="F25">
        <v>3311.7446328076198</v>
      </c>
      <c r="G25">
        <v>29.9470690158726</v>
      </c>
    </row>
    <row r="26" spans="1:7" x14ac:dyDescent="0.25">
      <c r="A26">
        <v>342</v>
      </c>
      <c r="B26">
        <v>10.4098030691418</v>
      </c>
      <c r="C26">
        <v>3.7153411426192502</v>
      </c>
      <c r="D26">
        <v>23498.9950038196</v>
      </c>
      <c r="E26">
        <v>-7910.3203522846297</v>
      </c>
      <c r="F26">
        <v>3294.62870392079</v>
      </c>
      <c r="G26">
        <v>30.091641527421199</v>
      </c>
    </row>
    <row r="27" spans="1:7" x14ac:dyDescent="0.25">
      <c r="A27">
        <v>360</v>
      </c>
      <c r="B27">
        <v>10.3522902179027</v>
      </c>
      <c r="C27">
        <v>3.7182154916185501</v>
      </c>
      <c r="D27">
        <v>23352.074898885701</v>
      </c>
      <c r="E27">
        <v>-7653.0894112366695</v>
      </c>
      <c r="F27">
        <v>3276.2372593878599</v>
      </c>
      <c r="G27">
        <v>30.232206168455502</v>
      </c>
    </row>
    <row r="28" spans="1:7" x14ac:dyDescent="0.25">
      <c r="A28">
        <v>378</v>
      </c>
      <c r="B28">
        <v>10.294777366663499</v>
      </c>
      <c r="C28">
        <v>3.7208654300959898</v>
      </c>
      <c r="D28">
        <v>23209.785640615199</v>
      </c>
      <c r="E28">
        <v>-7396.0586245796603</v>
      </c>
      <c r="F28">
        <v>3258.0278310396502</v>
      </c>
      <c r="G28">
        <v>30.368892244203799</v>
      </c>
    </row>
    <row r="29" spans="1:7" x14ac:dyDescent="0.25">
      <c r="A29">
        <v>396</v>
      </c>
      <c r="B29">
        <v>10.2372645154244</v>
      </c>
      <c r="C29">
        <v>3.7233263580885398</v>
      </c>
      <c r="D29">
        <v>23071.233623290798</v>
      </c>
      <c r="E29">
        <v>-7139.2284852332104</v>
      </c>
      <c r="F29">
        <v>3241.44077420146</v>
      </c>
      <c r="G29">
        <v>30.5018512245999</v>
      </c>
    </row>
    <row r="30" spans="1:7" x14ac:dyDescent="0.25">
      <c r="A30">
        <v>414</v>
      </c>
      <c r="B30">
        <v>10.179751664185201</v>
      </c>
      <c r="C30">
        <v>3.7256357822416799</v>
      </c>
      <c r="D30">
        <v>22935.606900085</v>
      </c>
      <c r="E30">
        <v>-6882.8568920569596</v>
      </c>
      <c r="F30">
        <v>3227.7633293963099</v>
      </c>
      <c r="G30">
        <v>30.631241887295701</v>
      </c>
    </row>
    <row r="31" spans="1:7" x14ac:dyDescent="0.25">
      <c r="A31">
        <v>432</v>
      </c>
      <c r="B31">
        <v>10.1222388129462</v>
      </c>
      <c r="C31">
        <v>3.7278337501974299</v>
      </c>
      <c r="D31">
        <v>22802.251121821799</v>
      </c>
      <c r="E31">
        <v>-6627.4553682183196</v>
      </c>
      <c r="F31">
        <v>3218.0454050256599</v>
      </c>
      <c r="G31">
        <v>30.757221820617801</v>
      </c>
    </row>
    <row r="32" spans="1:7" x14ac:dyDescent="0.25">
      <c r="A32">
        <v>450</v>
      </c>
      <c r="B32">
        <v>10.064725961707</v>
      </c>
      <c r="C32">
        <v>3.7299692731553402</v>
      </c>
      <c r="D32">
        <v>22670.652391039999</v>
      </c>
      <c r="E32">
        <v>-6374.16972061052</v>
      </c>
      <c r="F32">
        <v>3213.2457361104498</v>
      </c>
      <c r="G32">
        <v>30.879943193412998</v>
      </c>
    </row>
    <row r="33" spans="1:7" x14ac:dyDescent="0.25">
      <c r="A33">
        <v>468</v>
      </c>
      <c r="B33">
        <v>10.0072131104679</v>
      </c>
      <c r="C33">
        <v>3.7320852240206301</v>
      </c>
      <c r="D33">
        <v>22540.725365344599</v>
      </c>
      <c r="E33">
        <v>-6123.7178368596196</v>
      </c>
      <c r="F33">
        <v>3213.6228430361698</v>
      </c>
      <c r="G33">
        <v>30.9995494163026</v>
      </c>
    </row>
    <row r="34" spans="1:7" x14ac:dyDescent="0.25">
      <c r="A34">
        <v>486</v>
      </c>
      <c r="B34">
        <v>9.9497002592288002</v>
      </c>
      <c r="C34">
        <v>3.7342110038691301</v>
      </c>
      <c r="D34">
        <v>22412.754131015099</v>
      </c>
      <c r="E34">
        <v>-5875.9191874773496</v>
      </c>
      <c r="F34">
        <v>3218.6390695785099</v>
      </c>
      <c r="G34">
        <v>31.1161727795823</v>
      </c>
    </row>
    <row r="35" spans="1:7" x14ac:dyDescent="0.25">
      <c r="A35">
        <v>504</v>
      </c>
      <c r="B35">
        <v>9.8921874079896401</v>
      </c>
      <c r="C35">
        <v>3.73636681995217</v>
      </c>
      <c r="D35">
        <v>22287.153913140701</v>
      </c>
      <c r="E35">
        <v>-5630.2366047394698</v>
      </c>
      <c r="F35">
        <v>3227.2984646845898</v>
      </c>
      <c r="G35">
        <v>31.229933147826198</v>
      </c>
    </row>
    <row r="36" spans="1:7" x14ac:dyDescent="0.25">
      <c r="A36">
        <v>522</v>
      </c>
      <c r="B36">
        <v>9.8346745567505298</v>
      </c>
      <c r="C36">
        <v>3.73856687954216</v>
      </c>
      <c r="D36">
        <v>22164.3398540858</v>
      </c>
      <c r="E36">
        <v>-5385.9227876749201</v>
      </c>
      <c r="F36">
        <v>3238.3533617594799</v>
      </c>
      <c r="G36">
        <v>31.340947614953201</v>
      </c>
    </row>
    <row r="37" spans="1:7" x14ac:dyDescent="0.25">
      <c r="A37">
        <v>540</v>
      </c>
      <c r="B37">
        <v>9.7771617055114</v>
      </c>
      <c r="C37">
        <v>3.7408201219937198</v>
      </c>
      <c r="D37">
        <v>22044.6642291996</v>
      </c>
      <c r="E37">
        <v>-5142.0922983810597</v>
      </c>
      <c r="F37">
        <v>3250.3998706375301</v>
      </c>
      <c r="G37">
        <v>31.449340114281799</v>
      </c>
    </row>
    <row r="38" spans="1:7" x14ac:dyDescent="0.25">
      <c r="A38">
        <v>558</v>
      </c>
      <c r="B38">
        <v>9.7196488542722594</v>
      </c>
      <c r="C38">
        <v>3.7431235404424701</v>
      </c>
      <c r="D38">
        <v>21928.393205807999</v>
      </c>
      <c r="E38">
        <v>-4897.7445571395301</v>
      </c>
      <c r="F38">
        <v>3261.9059388251599</v>
      </c>
      <c r="G38">
        <v>31.5552446065734</v>
      </c>
    </row>
    <row r="39" spans="1:7" x14ac:dyDescent="0.25">
      <c r="A39">
        <v>576</v>
      </c>
      <c r="B39">
        <v>9.6621360030331207</v>
      </c>
      <c r="C39">
        <v>3.74546802103613</v>
      </c>
      <c r="D39">
        <v>21815.7093832518</v>
      </c>
      <c r="E39">
        <v>-4651.75513194419</v>
      </c>
      <c r="F39">
        <v>3271.2094084052701</v>
      </c>
      <c r="G39">
        <v>31.658804775536201</v>
      </c>
    </row>
    <row r="40" spans="1:7" x14ac:dyDescent="0.25">
      <c r="A40">
        <v>594</v>
      </c>
      <c r="B40">
        <v>9.6046231517940104</v>
      </c>
      <c r="C40">
        <v>3.7478392326850898</v>
      </c>
      <c r="D40">
        <v>21706.7459907952</v>
      </c>
      <c r="E40">
        <v>-4403.0454797873399</v>
      </c>
      <c r="F40">
        <v>3276.5085417840701</v>
      </c>
      <c r="G40">
        <v>31.760169601516299</v>
      </c>
    </row>
    <row r="41" spans="1:7" x14ac:dyDescent="0.25">
      <c r="A41">
        <v>612</v>
      </c>
      <c r="B41">
        <v>9.5471103005548805</v>
      </c>
      <c r="C41">
        <v>3.75022216114106</v>
      </c>
      <c r="D41">
        <v>21601.592586221599</v>
      </c>
      <c r="E41">
        <v>-4150.9182269438597</v>
      </c>
      <c r="F41">
        <v>3276.1113962479299</v>
      </c>
      <c r="G41">
        <v>31.859488800380099</v>
      </c>
    </row>
    <row r="42" spans="1:7" x14ac:dyDescent="0.25">
      <c r="A42">
        <v>630</v>
      </c>
      <c r="B42">
        <v>9.4895974493157897</v>
      </c>
      <c r="C42">
        <v>3.7526008865959399</v>
      </c>
      <c r="D42">
        <v>21500.195958103599</v>
      </c>
      <c r="E42">
        <v>-3894.4747806016398</v>
      </c>
      <c r="F42">
        <v>3269.1099724456099</v>
      </c>
      <c r="G42">
        <v>31.9569113776686</v>
      </c>
    </row>
    <row r="43" spans="1:7" x14ac:dyDescent="0.25">
      <c r="A43">
        <v>648</v>
      </c>
      <c r="B43">
        <v>9.4320845980766492</v>
      </c>
      <c r="C43">
        <v>3.7549278478265502</v>
      </c>
      <c r="D43">
        <v>21402.204561437</v>
      </c>
      <c r="E43">
        <v>-3632.2962971144002</v>
      </c>
      <c r="F43">
        <v>3256.3744907324999</v>
      </c>
      <c r="G43">
        <v>32.0525910955757</v>
      </c>
    </row>
    <row r="44" spans="1:7" x14ac:dyDescent="0.25">
      <c r="A44">
        <v>666</v>
      </c>
      <c r="B44">
        <v>9.3745717468374892</v>
      </c>
      <c r="C44">
        <v>3.7571556747471702</v>
      </c>
      <c r="D44">
        <v>21307.277896551699</v>
      </c>
      <c r="E44">
        <v>-3363.1544513433</v>
      </c>
      <c r="F44">
        <v>3239.3287123448399</v>
      </c>
      <c r="G44">
        <v>32.146693693827302</v>
      </c>
    </row>
    <row r="45" spans="1:7" x14ac:dyDescent="0.25">
      <c r="A45">
        <v>684</v>
      </c>
      <c r="B45">
        <v>9.3170588955983593</v>
      </c>
      <c r="C45">
        <v>3.7592449185096299</v>
      </c>
      <c r="D45">
        <v>21215.0525142019</v>
      </c>
      <c r="E45">
        <v>-3086.0648090179202</v>
      </c>
      <c r="F45">
        <v>3219.5850583886399</v>
      </c>
      <c r="G45">
        <v>32.239395989556897</v>
      </c>
    </row>
    <row r="46" spans="1:7" x14ac:dyDescent="0.25">
      <c r="A46">
        <v>702</v>
      </c>
      <c r="B46">
        <v>9.2595460443592508</v>
      </c>
      <c r="C46">
        <v>3.7611689295382398</v>
      </c>
      <c r="D46">
        <v>21125.097125224202</v>
      </c>
      <c r="E46">
        <v>-2800.3370092284699</v>
      </c>
      <c r="F46">
        <v>3198.75976072909</v>
      </c>
      <c r="G46">
        <v>32.330875468938302</v>
      </c>
    </row>
    <row r="47" spans="1:7" x14ac:dyDescent="0.25">
      <c r="A47">
        <v>720</v>
      </c>
      <c r="B47">
        <v>9.2020331931200907</v>
      </c>
      <c r="C47">
        <v>3.7629146528047901</v>
      </c>
      <c r="D47">
        <v>21036.9125337765</v>
      </c>
      <c r="E47">
        <v>-2505.59457263279</v>
      </c>
      <c r="F47">
        <v>3178.3451574359901</v>
      </c>
      <c r="G47">
        <v>32.421297470259198</v>
      </c>
    </row>
    <row r="48" spans="1:7" x14ac:dyDescent="0.25">
      <c r="A48">
        <v>738</v>
      </c>
      <c r="B48">
        <v>9.1445203418809999</v>
      </c>
      <c r="C48">
        <v>3.76447928801081</v>
      </c>
      <c r="D48">
        <v>20949.960818404299</v>
      </c>
      <c r="E48">
        <v>-2201.7736922222398</v>
      </c>
      <c r="F48">
        <v>3159.65258681563</v>
      </c>
      <c r="G48">
        <v>32.510812070364899</v>
      </c>
    </row>
    <row r="49" spans="1:7" x14ac:dyDescent="0.25">
      <c r="A49">
        <v>756</v>
      </c>
      <c r="B49">
        <v>9.0870074906418896</v>
      </c>
      <c r="C49">
        <v>3.7658672435926599</v>
      </c>
      <c r="D49">
        <v>20863.770081800001</v>
      </c>
      <c r="E49">
        <v>-1888.8569254474</v>
      </c>
      <c r="F49">
        <v>3143.6247343800101</v>
      </c>
      <c r="G49">
        <v>32.599556414156403</v>
      </c>
    </row>
    <row r="50" spans="1:7" x14ac:dyDescent="0.25">
      <c r="A50">
        <v>774</v>
      </c>
      <c r="B50">
        <v>9.0294946394027296</v>
      </c>
      <c r="C50">
        <v>3.76708742665646</v>
      </c>
      <c r="D50">
        <v>20778.0420534369</v>
      </c>
      <c r="E50">
        <v>-1566.1277049058499</v>
      </c>
      <c r="F50">
        <v>3130.6501813458399</v>
      </c>
      <c r="G50">
        <v>32.687662463573403</v>
      </c>
    </row>
    <row r="51" spans="1:7" x14ac:dyDescent="0.25">
      <c r="A51">
        <v>792</v>
      </c>
      <c r="B51">
        <v>8.9719817881635997</v>
      </c>
      <c r="C51">
        <v>3.7681586652739201</v>
      </c>
      <c r="D51">
        <v>20692.653500962198</v>
      </c>
      <c r="E51">
        <v>-1233.3800061094</v>
      </c>
      <c r="F51">
        <v>3120.65469465876</v>
      </c>
      <c r="G51">
        <v>32.775253593882702</v>
      </c>
    </row>
    <row r="52" spans="1:7" x14ac:dyDescent="0.25">
      <c r="A52">
        <v>810</v>
      </c>
      <c r="B52">
        <v>8.9144689369244503</v>
      </c>
      <c r="C52">
        <v>3.7691189555526199</v>
      </c>
      <c r="D52">
        <v>20607.884494195201</v>
      </c>
      <c r="E52">
        <v>-889.51340968441104</v>
      </c>
      <c r="F52">
        <v>3112.6404104977801</v>
      </c>
      <c r="G52">
        <v>32.8624332163904</v>
      </c>
    </row>
    <row r="53" spans="1:7" x14ac:dyDescent="0.25">
      <c r="A53">
        <v>828</v>
      </c>
      <c r="B53">
        <v>8.8569560856853506</v>
      </c>
      <c r="C53">
        <v>3.7699948912530501</v>
      </c>
      <c r="D53">
        <v>20523.859534565901</v>
      </c>
      <c r="E53">
        <v>-534.11959618505603</v>
      </c>
      <c r="F53">
        <v>3106.0195379463098</v>
      </c>
      <c r="G53">
        <v>32.949271776369301</v>
      </c>
    </row>
    <row r="54" spans="1:7" x14ac:dyDescent="0.25">
      <c r="A54">
        <v>846</v>
      </c>
      <c r="B54">
        <v>8.7994432344462101</v>
      </c>
      <c r="C54">
        <v>3.7708086389958102</v>
      </c>
      <c r="D54">
        <v>20440.579077235099</v>
      </c>
      <c r="E54">
        <v>-167.59610866777501</v>
      </c>
      <c r="F54">
        <v>3100.5819146628201</v>
      </c>
      <c r="G54">
        <v>33.035807304838201</v>
      </c>
    </row>
    <row r="55" spans="1:7" x14ac:dyDescent="0.25">
      <c r="A55">
        <v>864</v>
      </c>
      <c r="B55">
        <v>8.7419303832070998</v>
      </c>
      <c r="C55">
        <v>3.7715830136572399</v>
      </c>
      <c r="D55">
        <v>20358.058128987101</v>
      </c>
      <c r="E55">
        <v>209.14257881786801</v>
      </c>
      <c r="F55">
        <v>3096.1872818450702</v>
      </c>
      <c r="G55">
        <v>33.122056920376799</v>
      </c>
    </row>
    <row r="56" spans="1:7" x14ac:dyDescent="0.25">
      <c r="A56">
        <v>882</v>
      </c>
      <c r="B56">
        <v>8.6844175319679398</v>
      </c>
      <c r="C56">
        <v>3.77233306534893</v>
      </c>
      <c r="D56">
        <v>20276.320327470701</v>
      </c>
      <c r="E56">
        <v>594.739280993394</v>
      </c>
      <c r="F56">
        <v>3092.7545653761799</v>
      </c>
      <c r="G56">
        <v>33.208018630010699</v>
      </c>
    </row>
    <row r="57" spans="1:7" x14ac:dyDescent="0.25">
      <c r="A57">
        <v>900</v>
      </c>
      <c r="B57">
        <v>8.6269046807288401</v>
      </c>
      <c r="C57">
        <v>3.7730732950125199</v>
      </c>
      <c r="D57">
        <v>20195.3825894406</v>
      </c>
      <c r="E57">
        <v>988.116854569108</v>
      </c>
      <c r="F57">
        <v>3090.22442929525</v>
      </c>
      <c r="G57">
        <v>33.293687660153303</v>
      </c>
    </row>
    <row r="58" spans="1:7" x14ac:dyDescent="0.25">
      <c r="A58">
        <v>918</v>
      </c>
      <c r="B58">
        <v>8.5693918294897191</v>
      </c>
      <c r="C58">
        <v>3.7738167743786502</v>
      </c>
      <c r="D58">
        <v>20115.2594628308</v>
      </c>
      <c r="E58">
        <v>1389.4179470338099</v>
      </c>
      <c r="F58">
        <v>3088.5270995054698</v>
      </c>
      <c r="G58">
        <v>33.379061054898699</v>
      </c>
    </row>
    <row r="59" spans="1:7" x14ac:dyDescent="0.25">
      <c r="A59">
        <v>936</v>
      </c>
      <c r="B59">
        <v>8.5118789782505697</v>
      </c>
      <c r="C59">
        <v>3.7745738517877299</v>
      </c>
      <c r="D59">
        <v>20035.975179826801</v>
      </c>
      <c r="E59">
        <v>1798.6530223662401</v>
      </c>
      <c r="F59">
        <v>3087.5802429783598</v>
      </c>
      <c r="G59">
        <v>33.464126443731502</v>
      </c>
    </row>
    <row r="60" spans="1:7" x14ac:dyDescent="0.25">
      <c r="A60">
        <v>954</v>
      </c>
      <c r="B60">
        <v>8.4543661270114505</v>
      </c>
      <c r="C60">
        <v>3.77535184953036</v>
      </c>
      <c r="D60">
        <v>19957.551718571602</v>
      </c>
      <c r="E60">
        <v>2215.5181005782702</v>
      </c>
      <c r="F60">
        <v>3087.32697875753</v>
      </c>
      <c r="G60">
        <v>33.5488605938449</v>
      </c>
    </row>
    <row r="61" spans="1:7" x14ac:dyDescent="0.25">
      <c r="A61">
        <v>972</v>
      </c>
      <c r="B61">
        <v>8.3968532757723207</v>
      </c>
      <c r="C61">
        <v>3.77615436251731</v>
      </c>
      <c r="D61">
        <v>19879.981542256599</v>
      </c>
      <c r="E61">
        <v>2639.4745601363802</v>
      </c>
      <c r="F61">
        <v>3087.8106578346601</v>
      </c>
      <c r="G61">
        <v>33.6332312945975</v>
      </c>
    </row>
    <row r="62" spans="1:7" x14ac:dyDescent="0.25">
      <c r="A62">
        <v>990</v>
      </c>
      <c r="B62">
        <v>8.3393404245331801</v>
      </c>
      <c r="C62">
        <v>3.7769785166039398</v>
      </c>
      <c r="D62">
        <v>19803.1778919936</v>
      </c>
      <c r="E62">
        <v>3070.46749623499</v>
      </c>
      <c r="F62">
        <v>3089.3238576471699</v>
      </c>
      <c r="G62">
        <v>33.717202010163597</v>
      </c>
    </row>
    <row r="63" spans="1:7" x14ac:dyDescent="0.25">
      <c r="A63">
        <v>1008</v>
      </c>
      <c r="B63">
        <v>8.2818275732940894</v>
      </c>
      <c r="C63">
        <v>3.7778289489407801</v>
      </c>
      <c r="D63">
        <v>19727.193190631398</v>
      </c>
      <c r="E63">
        <v>3507.21317211937</v>
      </c>
      <c r="F63">
        <v>3091.8185776526302</v>
      </c>
      <c r="G63">
        <v>33.800731685598201</v>
      </c>
    </row>
    <row r="64" spans="1:7" x14ac:dyDescent="0.25">
      <c r="A64">
        <v>1026</v>
      </c>
      <c r="B64">
        <v>8.22431472205494</v>
      </c>
      <c r="C64">
        <v>3.7787122778525499</v>
      </c>
      <c r="D64">
        <v>19652.125832973001</v>
      </c>
      <c r="E64">
        <v>3944.8402613461899</v>
      </c>
      <c r="F64">
        <v>3095.0949586165302</v>
      </c>
      <c r="G64">
        <v>33.883763244110597</v>
      </c>
    </row>
    <row r="65" spans="1:7" x14ac:dyDescent="0.25">
      <c r="A65">
        <v>1044</v>
      </c>
      <c r="B65">
        <v>8.1668018708158208</v>
      </c>
      <c r="C65">
        <v>3.7796345348112399</v>
      </c>
      <c r="D65">
        <v>19578.072800092301</v>
      </c>
      <c r="E65">
        <v>4378.4844952815802</v>
      </c>
      <c r="F65">
        <v>3098.91166085848</v>
      </c>
      <c r="G65">
        <v>33.966222020401098</v>
      </c>
    </row>
    <row r="66" spans="1:7" x14ac:dyDescent="0.25">
      <c r="A66">
        <v>1062</v>
      </c>
      <c r="B66">
        <v>8.1092890195766607</v>
      </c>
      <c r="C66">
        <v>3.7806010981068399</v>
      </c>
      <c r="D66">
        <v>19505.123914753702</v>
      </c>
      <c r="E66">
        <v>4803.9553439090096</v>
      </c>
      <c r="F66">
        <v>3103.0164671204998</v>
      </c>
      <c r="G66">
        <v>34.048025474997402</v>
      </c>
    </row>
    <row r="67" spans="1:7" x14ac:dyDescent="0.25">
      <c r="A67">
        <v>1080</v>
      </c>
      <c r="B67">
        <v>8.0517761683375308</v>
      </c>
      <c r="C67">
        <v>3.78161750655629</v>
      </c>
      <c r="D67">
        <v>19433.339557499501</v>
      </c>
      <c r="E67">
        <v>5217.7482342090198</v>
      </c>
      <c r="F67">
        <v>3107.2909854507602</v>
      </c>
      <c r="G67">
        <v>34.129082014804801</v>
      </c>
    </row>
    <row r="68" spans="1:7" x14ac:dyDescent="0.25">
      <c r="A68">
        <v>1098</v>
      </c>
      <c r="B68">
        <v>7.9942633170984099</v>
      </c>
      <c r="C68">
        <v>3.7826896368383198</v>
      </c>
      <c r="D68">
        <v>19362.7649084035</v>
      </c>
      <c r="E68">
        <v>5617.0283365406103</v>
      </c>
      <c r="F68">
        <v>3111.7216833583898</v>
      </c>
      <c r="G68">
        <v>34.209286611677697</v>
      </c>
    </row>
    <row r="69" spans="1:7" x14ac:dyDescent="0.25">
      <c r="A69">
        <v>1116</v>
      </c>
      <c r="B69">
        <v>7.9367504658592702</v>
      </c>
      <c r="C69">
        <v>3.7838215245156199</v>
      </c>
      <c r="D69">
        <v>19293.457295039701</v>
      </c>
      <c r="E69">
        <v>5999.9653202914196</v>
      </c>
      <c r="F69">
        <v>3116.2328643739602</v>
      </c>
      <c r="G69">
        <v>34.288520112861299</v>
      </c>
    </row>
    <row r="70" spans="1:7" x14ac:dyDescent="0.25">
      <c r="A70">
        <v>1134</v>
      </c>
      <c r="B70">
        <v>7.8792376146201404</v>
      </c>
      <c r="C70">
        <v>3.78501513870081</v>
      </c>
      <c r="D70">
        <v>19225.472275843898</v>
      </c>
      <c r="E70">
        <v>6366.58386783273</v>
      </c>
      <c r="F70">
        <v>3120.69387388122</v>
      </c>
      <c r="G70">
        <v>34.366664235187201</v>
      </c>
    </row>
    <row r="71" spans="1:7" x14ac:dyDescent="0.25">
      <c r="A71">
        <v>1152</v>
      </c>
      <c r="B71">
        <v>7.8217247633810496</v>
      </c>
      <c r="C71">
        <v>3.7862698507691599</v>
      </c>
      <c r="D71">
        <v>19158.8514961742</v>
      </c>
      <c r="E71">
        <v>6720.6173445921604</v>
      </c>
      <c r="F71">
        <v>3124.9366577271198</v>
      </c>
      <c r="G71">
        <v>34.443619325153101</v>
      </c>
    </row>
    <row r="72" spans="1:7" x14ac:dyDescent="0.25">
      <c r="A72">
        <v>1170</v>
      </c>
      <c r="B72">
        <v>7.7642119121418904</v>
      </c>
      <c r="C72">
        <v>3.7875795867643398</v>
      </c>
      <c r="D72">
        <v>19093.603905624601</v>
      </c>
      <c r="E72">
        <v>7064.8613970634096</v>
      </c>
      <c r="F72">
        <v>3128.8339197045502</v>
      </c>
      <c r="G72">
        <v>34.519317859310299</v>
      </c>
    </row>
    <row r="73" spans="1:7" x14ac:dyDescent="0.25">
      <c r="A73">
        <v>1188</v>
      </c>
      <c r="B73">
        <v>7.7066990609027499</v>
      </c>
      <c r="C73">
        <v>3.7889360152681801</v>
      </c>
      <c r="D73">
        <v>19029.722676859201</v>
      </c>
      <c r="E73">
        <v>7395.3258130539298</v>
      </c>
      <c r="F73">
        <v>3132.2771826182902</v>
      </c>
      <c r="G73">
        <v>34.5937087246445</v>
      </c>
    </row>
    <row r="74" spans="1:7" x14ac:dyDescent="0.25">
      <c r="A74">
        <v>1206</v>
      </c>
      <c r="B74">
        <v>7.6491862096636503</v>
      </c>
      <c r="C74">
        <v>3.7903318855728698</v>
      </c>
      <c r="D74">
        <v>18967.208274399502</v>
      </c>
      <c r="E74">
        <v>7707.6089317770702</v>
      </c>
      <c r="F74">
        <v>3135.1093632137099</v>
      </c>
      <c r="G74">
        <v>34.666732294152702</v>
      </c>
    </row>
    <row r="75" spans="1:7" x14ac:dyDescent="0.25">
      <c r="A75">
        <v>1224</v>
      </c>
      <c r="B75">
        <v>7.5916733584245204</v>
      </c>
      <c r="C75">
        <v>3.7917596050658799</v>
      </c>
      <c r="D75">
        <v>18906.081334063099</v>
      </c>
      <c r="E75">
        <v>7997.1891955239898</v>
      </c>
      <c r="F75">
        <v>3137.1211678669401</v>
      </c>
      <c r="G75">
        <v>34.738289458400601</v>
      </c>
    </row>
    <row r="76" spans="1:7" x14ac:dyDescent="0.25">
      <c r="A76">
        <v>1242</v>
      </c>
      <c r="B76">
        <v>7.5341605071853897</v>
      </c>
      <c r="C76">
        <v>3.7932110615149601</v>
      </c>
      <c r="D76">
        <v>18846.366813966099</v>
      </c>
      <c r="E76">
        <v>8260.0346460562305</v>
      </c>
      <c r="F76">
        <v>3138.04287085019</v>
      </c>
      <c r="G76">
        <v>34.808282614543302</v>
      </c>
    </row>
    <row r="77" spans="1:7" x14ac:dyDescent="0.25">
      <c r="A77">
        <v>1260</v>
      </c>
      <c r="B77">
        <v>7.4766476559462296</v>
      </c>
      <c r="C77">
        <v>3.79467780172812</v>
      </c>
      <c r="D77">
        <v>18788.1084559476</v>
      </c>
      <c r="E77">
        <v>8493.9605720438194</v>
      </c>
      <c r="F77">
        <v>3137.5504737635702</v>
      </c>
      <c r="G77">
        <v>34.876594969145501</v>
      </c>
    </row>
    <row r="78" spans="1:7" x14ac:dyDescent="0.25">
      <c r="A78">
        <v>1278</v>
      </c>
      <c r="B78">
        <v>7.4191348047071202</v>
      </c>
      <c r="C78">
        <v>3.7961519178619598</v>
      </c>
      <c r="D78">
        <v>18731.365853905601</v>
      </c>
      <c r="E78">
        <v>8698.0040348394505</v>
      </c>
      <c r="F78">
        <v>3135.33225582159</v>
      </c>
      <c r="G78">
        <v>34.9431000742685</v>
      </c>
    </row>
    <row r="79" spans="1:7" x14ac:dyDescent="0.25">
      <c r="A79">
        <v>1296</v>
      </c>
      <c r="B79">
        <v>7.3616219534680001</v>
      </c>
      <c r="C79">
        <v>3.7976279225812402</v>
      </c>
      <c r="D79">
        <v>18676.1935424328</v>
      </c>
      <c r="E79">
        <v>8872.8602380725497</v>
      </c>
      <c r="F79">
        <v>3131.15660458001</v>
      </c>
      <c r="G79">
        <v>35.007702687973001</v>
      </c>
    </row>
    <row r="80" spans="1:7" x14ac:dyDescent="0.25">
      <c r="A80">
        <v>1314</v>
      </c>
      <c r="B80">
        <v>7.3041091022288702</v>
      </c>
      <c r="C80">
        <v>3.7991039649599299</v>
      </c>
      <c r="D80">
        <v>18622.6550305973</v>
      </c>
      <c r="E80">
        <v>9022.7896392217808</v>
      </c>
      <c r="F80">
        <v>3124.8331196730101</v>
      </c>
      <c r="G80">
        <v>35.070305318536199</v>
      </c>
    </row>
    <row r="81" spans="1:7" x14ac:dyDescent="0.25">
      <c r="A81">
        <v>1332</v>
      </c>
      <c r="B81">
        <v>7.2465962509897501</v>
      </c>
      <c r="C81">
        <v>3.8005860887003799</v>
      </c>
      <c r="D81">
        <v>18570.8083354306</v>
      </c>
      <c r="E81">
        <v>9151.5006881385998</v>
      </c>
      <c r="F81">
        <v>3116.03185430229</v>
      </c>
      <c r="G81">
        <v>35.130845924761701</v>
      </c>
    </row>
    <row r="82" spans="1:7" x14ac:dyDescent="0.25">
      <c r="A82">
        <v>1350</v>
      </c>
      <c r="B82">
        <v>7.1890833997506096</v>
      </c>
      <c r="C82">
        <v>3.8020724088209401</v>
      </c>
      <c r="D82">
        <v>18520.661080014401</v>
      </c>
      <c r="E82">
        <v>9261.1897015555096</v>
      </c>
      <c r="F82">
        <v>3104.9419922636398</v>
      </c>
      <c r="G82">
        <v>35.1892982979872</v>
      </c>
    </row>
    <row r="83" spans="1:7" x14ac:dyDescent="0.25">
      <c r="A83">
        <v>1368</v>
      </c>
      <c r="B83">
        <v>7.1315705485114798</v>
      </c>
      <c r="C83">
        <v>3.80355097096297</v>
      </c>
      <c r="D83">
        <v>18472.1528846976</v>
      </c>
      <c r="E83">
        <v>9353.9857225682008</v>
      </c>
      <c r="F83">
        <v>3092.4649089510099</v>
      </c>
      <c r="G83">
        <v>35.245661085873301</v>
      </c>
    </row>
    <row r="84" spans="1:7" x14ac:dyDescent="0.25">
      <c r="A84">
        <v>1386</v>
      </c>
      <c r="B84">
        <v>7.0740576972723597</v>
      </c>
      <c r="C84">
        <v>3.8050139387369599</v>
      </c>
      <c r="D84">
        <v>18425.170720808801</v>
      </c>
      <c r="E84">
        <v>9432.6605692807898</v>
      </c>
      <c r="F84">
        <v>3079.6545342475001</v>
      </c>
      <c r="G84">
        <v>35.299947119115501</v>
      </c>
    </row>
    <row r="85" spans="1:7" x14ac:dyDescent="0.25">
      <c r="A85">
        <v>1404</v>
      </c>
      <c r="B85">
        <v>7.0165448460332298</v>
      </c>
      <c r="C85">
        <v>3.8064572778119898</v>
      </c>
      <c r="D85">
        <v>18379.5483480232</v>
      </c>
      <c r="E85">
        <v>9493.1245864560697</v>
      </c>
      <c r="F85">
        <v>3067.6950772433001</v>
      </c>
      <c r="G85">
        <v>35.352168654150198</v>
      </c>
    </row>
    <row r="86" spans="1:7" x14ac:dyDescent="0.25">
      <c r="A86">
        <v>1422</v>
      </c>
      <c r="B86">
        <v>6.9590319947941</v>
      </c>
      <c r="C86">
        <v>3.8078815885494901</v>
      </c>
      <c r="D86">
        <v>18335.093154114998</v>
      </c>
      <c r="E86">
        <v>9528.5777421143703</v>
      </c>
      <c r="F86">
        <v>3057.8004185904401</v>
      </c>
      <c r="G86">
        <v>35.402313452720001</v>
      </c>
    </row>
    <row r="87" spans="1:7" x14ac:dyDescent="0.25">
      <c r="A87">
        <v>1440</v>
      </c>
      <c r="B87">
        <v>6.9015191435549799</v>
      </c>
      <c r="C87">
        <v>3.8092932435746398</v>
      </c>
      <c r="D87">
        <v>18291.620406521801</v>
      </c>
      <c r="E87">
        <v>9531.9358043725897</v>
      </c>
      <c r="F87">
        <v>3051.2037614400801</v>
      </c>
      <c r="G87">
        <v>35.450332004178101</v>
      </c>
    </row>
    <row r="88" spans="1:7" x14ac:dyDescent="0.25">
      <c r="A88">
        <v>1458</v>
      </c>
      <c r="B88">
        <v>6.84400629231585</v>
      </c>
      <c r="C88">
        <v>3.8106997581547999</v>
      </c>
      <c r="D88">
        <v>18249.0406545851</v>
      </c>
      <c r="E88">
        <v>9499.5439051287594</v>
      </c>
      <c r="F88">
        <v>3048.7947114132899</v>
      </c>
      <c r="G88">
        <v>35.496145792023903</v>
      </c>
    </row>
    <row r="89" spans="1:7" x14ac:dyDescent="0.25">
      <c r="A89">
        <v>1476</v>
      </c>
      <c r="B89">
        <v>6.7864934410767104</v>
      </c>
      <c r="C89">
        <v>3.8121087500849602</v>
      </c>
      <c r="D89">
        <v>18207.366569193</v>
      </c>
      <c r="E89">
        <v>9432.0377933893797</v>
      </c>
      <c r="F89">
        <v>3051.0519824043299</v>
      </c>
      <c r="G89">
        <v>35.539670747427202</v>
      </c>
    </row>
    <row r="90" spans="1:7" x14ac:dyDescent="0.25">
      <c r="A90">
        <v>1494</v>
      </c>
      <c r="B90">
        <v>6.7289805898375796</v>
      </c>
      <c r="C90">
        <v>3.8135297731592201</v>
      </c>
      <c r="D90">
        <v>18166.694516887699</v>
      </c>
      <c r="E90">
        <v>9337.6675136880804</v>
      </c>
      <c r="F90">
        <v>3058.0443287098101</v>
      </c>
      <c r="G90">
        <v>35.580851125894199</v>
      </c>
    </row>
    <row r="91" spans="1:7" x14ac:dyDescent="0.25">
      <c r="A91">
        <v>1512</v>
      </c>
      <c r="B91">
        <v>6.6714677385984196</v>
      </c>
      <c r="C91">
        <v>3.8149749555456101</v>
      </c>
      <c r="D91">
        <v>18127.187392868898</v>
      </c>
      <c r="E91">
        <v>9218.6323964067305</v>
      </c>
      <c r="F91">
        <v>3069.39886044377</v>
      </c>
      <c r="G91">
        <v>35.619672497037001</v>
      </c>
    </row>
    <row r="92" spans="1:7" x14ac:dyDescent="0.25">
      <c r="A92">
        <v>1530</v>
      </c>
      <c r="B92">
        <v>6.6139548873593101</v>
      </c>
      <c r="C92">
        <v>3.8164624270871101</v>
      </c>
      <c r="D92">
        <v>18089.075040614502</v>
      </c>
      <c r="E92">
        <v>9071.8384080658998</v>
      </c>
      <c r="F92">
        <v>3084.2672902773602</v>
      </c>
      <c r="G92">
        <v>35.656130344834899</v>
      </c>
    </row>
    <row r="93" spans="1:7" x14ac:dyDescent="0.25">
      <c r="A93">
        <v>1548</v>
      </c>
      <c r="B93">
        <v>6.5564420361201998</v>
      </c>
      <c r="C93">
        <v>3.8180107548479398</v>
      </c>
      <c r="D93">
        <v>18052.576517893001</v>
      </c>
      <c r="E93">
        <v>8896.3571668084096</v>
      </c>
      <c r="F93">
        <v>3101.6293352305702</v>
      </c>
      <c r="G93">
        <v>35.690199796384199</v>
      </c>
    </row>
    <row r="94" spans="1:7" x14ac:dyDescent="0.25">
      <c r="A94">
        <v>1566</v>
      </c>
      <c r="B94">
        <v>6.4989291848810797</v>
      </c>
      <c r="C94">
        <v>3.8196372909863698</v>
      </c>
      <c r="D94">
        <v>18017.850884950702</v>
      </c>
      <c r="E94">
        <v>8691.8357997114399</v>
      </c>
      <c r="F94">
        <v>3120.3697133092001</v>
      </c>
      <c r="G94">
        <v>35.721834153172097</v>
      </c>
    </row>
    <row r="95" spans="1:7" x14ac:dyDescent="0.25">
      <c r="A95">
        <v>1584</v>
      </c>
      <c r="B95">
        <v>6.4414163336419401</v>
      </c>
      <c r="C95">
        <v>3.8213577837040198</v>
      </c>
      <c r="D95">
        <v>17984.962025337802</v>
      </c>
      <c r="E95">
        <v>8455.7830699925198</v>
      </c>
      <c r="F95">
        <v>3139.2608806533099</v>
      </c>
      <c r="G95">
        <v>35.750971587518997</v>
      </c>
    </row>
    <row r="96" spans="1:7" x14ac:dyDescent="0.25">
      <c r="A96">
        <v>1602</v>
      </c>
      <c r="B96">
        <v>6.3839034824028102</v>
      </c>
      <c r="C96">
        <v>3.8231864577761399</v>
      </c>
      <c r="D96">
        <v>17953.865139676898</v>
      </c>
      <c r="E96">
        <v>8184.2904921683703</v>
      </c>
      <c r="F96">
        <v>3156.9899247939102</v>
      </c>
      <c r="G96">
        <v>35.777526911323399</v>
      </c>
    </row>
    <row r="97" spans="1:7" x14ac:dyDescent="0.25">
      <c r="A97">
        <v>1620</v>
      </c>
      <c r="B97">
        <v>6.3263906311636804</v>
      </c>
      <c r="C97">
        <v>3.8251367152656202</v>
      </c>
      <c r="D97">
        <v>17924.430006019302</v>
      </c>
      <c r="E97">
        <v>7871.9214185129904</v>
      </c>
      <c r="F97">
        <v>3172.28521972302</v>
      </c>
      <c r="G97">
        <v>35.801381177017902</v>
      </c>
    </row>
    <row r="98" spans="1:7" x14ac:dyDescent="0.25">
      <c r="A98">
        <v>1638</v>
      </c>
      <c r="B98">
        <v>6.2688777799245701</v>
      </c>
      <c r="C98">
        <v>3.82722056441238</v>
      </c>
      <c r="D98">
        <v>17896.475148033602</v>
      </c>
      <c r="E98">
        <v>7510.7710552702501</v>
      </c>
      <c r="F98">
        <v>3183.99900583406</v>
      </c>
      <c r="G98">
        <v>35.822371762487002</v>
      </c>
    </row>
    <row r="99" spans="1:7" x14ac:dyDescent="0.25">
      <c r="A99">
        <v>1656</v>
      </c>
      <c r="B99">
        <v>6.2113649286854304</v>
      </c>
      <c r="C99">
        <v>3.8294472617890398</v>
      </c>
      <c r="D99">
        <v>17869.8124976982</v>
      </c>
      <c r="E99">
        <v>7085.5331523836803</v>
      </c>
      <c r="F99">
        <v>3191.1299776948799</v>
      </c>
      <c r="G99">
        <v>35.840269158922098</v>
      </c>
    </row>
    <row r="100" spans="1:7" x14ac:dyDescent="0.25">
      <c r="A100">
        <v>1674</v>
      </c>
      <c r="B100">
        <v>6.1538520774463104</v>
      </c>
      <c r="C100">
        <v>3.8318252749269002</v>
      </c>
      <c r="D100">
        <v>17844.296697666799</v>
      </c>
      <c r="E100">
        <v>6574.16912796223</v>
      </c>
      <c r="F100">
        <v>3192.7599486109302</v>
      </c>
      <c r="G100">
        <v>35.854739964466503</v>
      </c>
    </row>
    <row r="101" spans="1:7" x14ac:dyDescent="0.25">
      <c r="A101">
        <v>1692</v>
      </c>
      <c r="B101">
        <v>6.0963392262071796</v>
      </c>
      <c r="C101">
        <v>3.83432741114617</v>
      </c>
      <c r="D101">
        <v>17820.157068029701</v>
      </c>
      <c r="E101">
        <v>5990.0102634640398</v>
      </c>
      <c r="F101">
        <v>3189.5354170464002</v>
      </c>
      <c r="G101">
        <v>35.8654269809808</v>
      </c>
    </row>
    <row r="102" spans="1:7" x14ac:dyDescent="0.25">
      <c r="A102">
        <v>1710</v>
      </c>
      <c r="B102">
        <v>6.0388263749680204</v>
      </c>
      <c r="C102">
        <v>3.83691349362199</v>
      </c>
      <c r="D102">
        <v>17797.8101219821</v>
      </c>
      <c r="E102">
        <v>5348.8084328796403</v>
      </c>
      <c r="F102">
        <v>3183.0054362166102</v>
      </c>
      <c r="G102">
        <v>35.872058156566702</v>
      </c>
    </row>
    <row r="103" spans="1:7" x14ac:dyDescent="0.25">
      <c r="A103">
        <v>1728</v>
      </c>
      <c r="B103">
        <v>5.9813135237289003</v>
      </c>
      <c r="C103">
        <v>3.8395473087977798</v>
      </c>
      <c r="D103">
        <v>17777.654069958098</v>
      </c>
      <c r="E103">
        <v>4650.65527082679</v>
      </c>
      <c r="F103">
        <v>3174.9382888059599</v>
      </c>
      <c r="G103">
        <v>35.874422312074799</v>
      </c>
    </row>
    <row r="104" spans="1:7" x14ac:dyDescent="0.25">
      <c r="A104">
        <v>1746</v>
      </c>
      <c r="B104">
        <v>5.92380067248979</v>
      </c>
      <c r="C104">
        <v>3.84220072093113</v>
      </c>
      <c r="D104">
        <v>17759.983455628499</v>
      </c>
      <c r="E104">
        <v>3893.6852756672902</v>
      </c>
      <c r="F104">
        <v>3167.1035502334098</v>
      </c>
      <c r="G104">
        <v>35.872328091429601</v>
      </c>
    </row>
    <row r="105" spans="1:7" x14ac:dyDescent="0.25">
      <c r="A105">
        <v>1764</v>
      </c>
      <c r="B105">
        <v>5.8662878212506504</v>
      </c>
      <c r="C105">
        <v>3.8448620786742498</v>
      </c>
      <c r="D105">
        <v>17744.867188554799</v>
      </c>
      <c r="E105">
        <v>3125.5728586180799</v>
      </c>
      <c r="F105">
        <v>3160.7961464555401</v>
      </c>
      <c r="G105">
        <v>35.865740191040402</v>
      </c>
    </row>
    <row r="106" spans="1:7" x14ac:dyDescent="0.25">
      <c r="A106">
        <v>1782</v>
      </c>
      <c r="B106">
        <v>5.8087749700115099</v>
      </c>
      <c r="C106">
        <v>3.84752375222127</v>
      </c>
      <c r="D106">
        <v>17732.267490057198</v>
      </c>
      <c r="E106">
        <v>2365.0753304800401</v>
      </c>
      <c r="F106">
        <v>3157.1848928373802</v>
      </c>
      <c r="G106">
        <v>35.854778004478803</v>
      </c>
    </row>
    <row r="107" spans="1:7" x14ac:dyDescent="0.25">
      <c r="A107">
        <v>1800</v>
      </c>
      <c r="B107">
        <v>5.7512621187723996</v>
      </c>
      <c r="C107">
        <v>3.8501836115738</v>
      </c>
      <c r="D107">
        <v>17722.112732618301</v>
      </c>
      <c r="E107">
        <v>1599.0586274817899</v>
      </c>
      <c r="F107">
        <v>3157.3017653509501</v>
      </c>
      <c r="G107">
        <v>35.839587402801598</v>
      </c>
    </row>
    <row r="108" spans="1:7" x14ac:dyDescent="0.25">
      <c r="A108">
        <v>1818</v>
      </c>
      <c r="B108">
        <v>5.6937492675332697</v>
      </c>
      <c r="C108">
        <v>3.85286028591559</v>
      </c>
      <c r="D108">
        <v>17714.315815133799</v>
      </c>
      <c r="E108">
        <v>828.86872913078105</v>
      </c>
      <c r="F108">
        <v>3161.64588501055</v>
      </c>
      <c r="G108">
        <v>35.820305150463398</v>
      </c>
    </row>
    <row r="109" spans="1:7" x14ac:dyDescent="0.25">
      <c r="A109">
        <v>1836</v>
      </c>
      <c r="B109">
        <v>5.6362364162941301</v>
      </c>
      <c r="C109">
        <v>3.8555896668412601</v>
      </c>
      <c r="D109">
        <v>17708.8093636347</v>
      </c>
      <c r="E109">
        <v>57.0064989342752</v>
      </c>
      <c r="F109">
        <v>3169.9194160079201</v>
      </c>
      <c r="G109">
        <v>35.797057950296697</v>
      </c>
    </row>
    <row r="110" spans="1:7" x14ac:dyDescent="0.25">
      <c r="A110">
        <v>1854</v>
      </c>
      <c r="B110">
        <v>5.5787235650550198</v>
      </c>
      <c r="C110">
        <v>3.8583999903769</v>
      </c>
      <c r="D110">
        <v>17705.5675708163</v>
      </c>
      <c r="E110">
        <v>-713.53237498194301</v>
      </c>
      <c r="F110">
        <v>3181.6592838812699</v>
      </c>
      <c r="G110">
        <v>35.769980458927201</v>
      </c>
    </row>
    <row r="111" spans="1:7" x14ac:dyDescent="0.25">
      <c r="A111">
        <v>1872</v>
      </c>
      <c r="B111">
        <v>5.5212107138158704</v>
      </c>
      <c r="C111">
        <v>3.8613166593586601</v>
      </c>
      <c r="D111">
        <v>17704.539380208302</v>
      </c>
      <c r="E111">
        <v>-1479.4911192197301</v>
      </c>
      <c r="F111">
        <v>3196.1628116083202</v>
      </c>
      <c r="G111">
        <v>35.7392213745158</v>
      </c>
    </row>
    <row r="112" spans="1:7" x14ac:dyDescent="0.25">
      <c r="A112">
        <v>1890</v>
      </c>
      <c r="B112">
        <v>5.4636978625767396</v>
      </c>
      <c r="C112">
        <v>3.8643631488507402</v>
      </c>
      <c r="D112">
        <v>17705.612369607199</v>
      </c>
      <c r="E112">
        <v>-2237.3891827419902</v>
      </c>
      <c r="F112">
        <v>3212.54023238529</v>
      </c>
      <c r="G112">
        <v>35.704939429876703</v>
      </c>
    </row>
    <row r="113" spans="1:7" x14ac:dyDescent="0.25">
      <c r="A113">
        <v>1908</v>
      </c>
      <c r="B113">
        <v>5.4061850113376302</v>
      </c>
      <c r="C113">
        <v>3.8675615053539101</v>
      </c>
      <c r="D113">
        <v>17708.589494436201</v>
      </c>
      <c r="E113">
        <v>-2983.6260238216901</v>
      </c>
      <c r="F113">
        <v>3229.7524183833102</v>
      </c>
      <c r="G113">
        <v>35.667300043953396</v>
      </c>
    </row>
    <row r="114" spans="1:7" x14ac:dyDescent="0.25">
      <c r="A114">
        <v>1926</v>
      </c>
      <c r="B114">
        <v>5.3486721600984897</v>
      </c>
      <c r="C114">
        <v>3.8709318171843501</v>
      </c>
      <c r="D114">
        <v>17713.1790753815</v>
      </c>
      <c r="E114">
        <v>-3715.0345955591101</v>
      </c>
      <c r="F114">
        <v>3246.6312458726802</v>
      </c>
      <c r="G114">
        <v>35.626472894588503</v>
      </c>
    </row>
    <row r="115" spans="1:7" x14ac:dyDescent="0.25">
      <c r="A115">
        <v>1944</v>
      </c>
      <c r="B115">
        <v>5.2911593088593598</v>
      </c>
      <c r="C115">
        <v>3.8744904789566399</v>
      </c>
      <c r="D115">
        <v>17719.0050500248</v>
      </c>
      <c r="E115">
        <v>-4433.4146071949399</v>
      </c>
      <c r="F115">
        <v>3261.9059845187899</v>
      </c>
      <c r="G115">
        <v>35.582617581780603</v>
      </c>
    </row>
    <row r="116" spans="1:7" x14ac:dyDescent="0.25">
      <c r="A116">
        <v>1962</v>
      </c>
      <c r="B116">
        <v>5.2336464576202397</v>
      </c>
      <c r="C116">
        <v>3.87824958876041</v>
      </c>
      <c r="D116">
        <v>17725.625046917801</v>
      </c>
      <c r="E116">
        <v>-5145.7638826092898</v>
      </c>
      <c r="F116">
        <v>3274.1440418366201</v>
      </c>
      <c r="G116">
        <v>35.535859972466099</v>
      </c>
    </row>
    <row r="117" spans="1:7" x14ac:dyDescent="0.25">
      <c r="A117">
        <v>1980</v>
      </c>
      <c r="B117">
        <v>5.1761336063811099</v>
      </c>
      <c r="C117">
        <v>3.8822277219659802</v>
      </c>
      <c r="D117">
        <v>17732.386151916198</v>
      </c>
      <c r="E117">
        <v>-5827.5644304522903</v>
      </c>
      <c r="F117">
        <v>3281.2292107375902</v>
      </c>
      <c r="G117">
        <v>35.486363507730303</v>
      </c>
    </row>
    <row r="118" spans="1:7" x14ac:dyDescent="0.25">
      <c r="A118">
        <v>1998</v>
      </c>
      <c r="B118">
        <v>5.1186207551419702</v>
      </c>
      <c r="C118">
        <v>3.8864120135030702</v>
      </c>
      <c r="D118">
        <v>17738.8905361168</v>
      </c>
      <c r="E118">
        <v>-6448.9070279028901</v>
      </c>
      <c r="F118">
        <v>3281.7085628472601</v>
      </c>
      <c r="G118">
        <v>35.434419113572901</v>
      </c>
    </row>
    <row r="119" spans="1:7" x14ac:dyDescent="0.25">
      <c r="A119">
        <v>2016</v>
      </c>
      <c r="B119">
        <v>5.0611079039028404</v>
      </c>
      <c r="C119">
        <v>3.8907283489339899</v>
      </c>
      <c r="D119">
        <v>17745.583512508601</v>
      </c>
      <c r="E119">
        <v>-6982.4173664095997</v>
      </c>
      <c r="F119">
        <v>3276.6331430996102</v>
      </c>
      <c r="G119">
        <v>35.380484946180097</v>
      </c>
    </row>
    <row r="120" spans="1:7" x14ac:dyDescent="0.25">
      <c r="A120">
        <v>2034</v>
      </c>
      <c r="B120">
        <v>5.0035950526637398</v>
      </c>
      <c r="C120">
        <v>3.8951055746919701</v>
      </c>
      <c r="D120">
        <v>17752.896743879599</v>
      </c>
      <c r="E120">
        <v>-7408.4636105098798</v>
      </c>
      <c r="F120">
        <v>3267.5949114263199</v>
      </c>
      <c r="G120">
        <v>35.325159938018999</v>
      </c>
    </row>
    <row r="121" spans="1:7" x14ac:dyDescent="0.25">
      <c r="A121">
        <v>2052</v>
      </c>
      <c r="B121">
        <v>4.9460822014245798</v>
      </c>
      <c r="C121">
        <v>3.8994826782215299</v>
      </c>
      <c r="D121">
        <v>17761.076494819401</v>
      </c>
      <c r="E121">
        <v>-7718.3564359771899</v>
      </c>
      <c r="F121">
        <v>3256.34986596114</v>
      </c>
      <c r="G121">
        <v>35.269125006803499</v>
      </c>
    </row>
    <row r="122" spans="1:7" x14ac:dyDescent="0.25">
      <c r="A122">
        <v>2070</v>
      </c>
      <c r="B122">
        <v>4.8885693501854499</v>
      </c>
      <c r="C122">
        <v>3.9038110235060501</v>
      </c>
      <c r="D122">
        <v>17770.2397016912</v>
      </c>
      <c r="E122">
        <v>-7919.1154355662702</v>
      </c>
      <c r="F122">
        <v>3244.6780486391299</v>
      </c>
      <c r="G122">
        <v>35.213021066052299</v>
      </c>
    </row>
    <row r="123" spans="1:7" x14ac:dyDescent="0.25">
      <c r="A123">
        <v>2088</v>
      </c>
      <c r="B123">
        <v>4.8310564989463503</v>
      </c>
      <c r="C123">
        <v>3.9080558012003599</v>
      </c>
      <c r="D123">
        <v>17780.377622923501</v>
      </c>
      <c r="E123">
        <v>-8046.6765141752003</v>
      </c>
      <c r="F123">
        <v>3234.3933000979</v>
      </c>
      <c r="G123">
        <v>35.157349953511499</v>
      </c>
    </row>
    <row r="124" spans="1:7" x14ac:dyDescent="0.25">
      <c r="A124">
        <v>2106</v>
      </c>
      <c r="B124">
        <v>4.7735436477071804</v>
      </c>
      <c r="C124">
        <v>3.9122011284731402</v>
      </c>
      <c r="D124">
        <v>17791.356545463801</v>
      </c>
      <c r="E124">
        <v>-8138.9541790236199</v>
      </c>
      <c r="F124">
        <v>3227.04528054906</v>
      </c>
      <c r="G124">
        <v>35.1024094072827</v>
      </c>
    </row>
    <row r="125" spans="1:7" x14ac:dyDescent="0.25">
      <c r="A125">
        <v>2124</v>
      </c>
      <c r="B125">
        <v>4.7160307964681003</v>
      </c>
      <c r="C125">
        <v>3.9162597185116299</v>
      </c>
      <c r="D125">
        <v>17802.892777964698</v>
      </c>
      <c r="E125">
        <v>-8194.2280788009502</v>
      </c>
      <c r="F125">
        <v>3223.2309639474302</v>
      </c>
      <c r="G125">
        <v>35.048392062238101</v>
      </c>
    </row>
    <row r="126" spans="1:7" x14ac:dyDescent="0.25">
      <c r="A126">
        <v>2142</v>
      </c>
      <c r="B126">
        <v>4.6585179452289598</v>
      </c>
      <c r="C126">
        <v>3.9202794638144698</v>
      </c>
      <c r="D126">
        <v>17814.6101726944</v>
      </c>
      <c r="E126">
        <v>-8211.8661751561394</v>
      </c>
      <c r="F126">
        <v>3222.10689739707</v>
      </c>
      <c r="G126">
        <v>34.995488548792103</v>
      </c>
    </row>
    <row r="127" spans="1:7" x14ac:dyDescent="0.25">
      <c r="A127">
        <v>2160</v>
      </c>
      <c r="B127">
        <v>4.6010050939898202</v>
      </c>
      <c r="C127">
        <v>3.92429602538536</v>
      </c>
      <c r="D127">
        <v>17826.366500937202</v>
      </c>
      <c r="E127">
        <v>-8194.3848231925094</v>
      </c>
      <c r="F127">
        <v>3223.28117751737</v>
      </c>
      <c r="G127">
        <v>34.943819121194302</v>
      </c>
    </row>
    <row r="128" spans="1:7" x14ac:dyDescent="0.25">
      <c r="A128">
        <v>2178</v>
      </c>
      <c r="B128">
        <v>4.5434922427506903</v>
      </c>
      <c r="C128">
        <v>3.9283383328395902</v>
      </c>
      <c r="D128">
        <v>17838.0914569368</v>
      </c>
      <c r="E128">
        <v>-8155.3072271924902</v>
      </c>
      <c r="F128">
        <v>3226.6043277604099</v>
      </c>
      <c r="G128">
        <v>34.8934774458858</v>
      </c>
    </row>
    <row r="129" spans="1:7" x14ac:dyDescent="0.25">
      <c r="A129">
        <v>2196</v>
      </c>
      <c r="B129">
        <v>4.4859793915115702</v>
      </c>
      <c r="C129">
        <v>3.9324364736480399</v>
      </c>
      <c r="D129">
        <v>17849.732301904001</v>
      </c>
      <c r="E129">
        <v>-8095.9429945227303</v>
      </c>
      <c r="F129">
        <v>3231.8349395303899</v>
      </c>
      <c r="G129">
        <v>34.844544829006303</v>
      </c>
    </row>
    <row r="130" spans="1:7" x14ac:dyDescent="0.25">
      <c r="A130">
        <v>2214</v>
      </c>
      <c r="B130">
        <v>4.4284665402724297</v>
      </c>
      <c r="C130">
        <v>3.9366179887244601</v>
      </c>
      <c r="D130">
        <v>17861.230007290698</v>
      </c>
      <c r="E130">
        <v>-8013.0223329503797</v>
      </c>
      <c r="F130">
        <v>3238.4970630852299</v>
      </c>
      <c r="G130">
        <v>34.797095998960202</v>
      </c>
    </row>
    <row r="131" spans="1:7" x14ac:dyDescent="0.25">
      <c r="A131">
        <v>2232</v>
      </c>
      <c r="B131">
        <v>4.3709536890333203</v>
      </c>
      <c r="C131">
        <v>3.9409056824678101</v>
      </c>
      <c r="D131">
        <v>17872.488847402099</v>
      </c>
      <c r="E131">
        <v>-7902.3680137627998</v>
      </c>
      <c r="F131">
        <v>3245.82880628253</v>
      </c>
      <c r="G131">
        <v>34.751244071844503</v>
      </c>
    </row>
    <row r="132" spans="1:7" x14ac:dyDescent="0.25">
      <c r="A132">
        <v>2250</v>
      </c>
      <c r="B132">
        <v>4.31344083779417</v>
      </c>
      <c r="C132">
        <v>3.9453173558119601</v>
      </c>
      <c r="D132">
        <v>17883.3782353608</v>
      </c>
      <c r="E132">
        <v>-7755.8464135291897</v>
      </c>
      <c r="F132">
        <v>3252.8825828139702</v>
      </c>
      <c r="G132">
        <v>34.707134122353096</v>
      </c>
    </row>
    <row r="133" spans="1:7" x14ac:dyDescent="0.25">
      <c r="A133">
        <v>2268</v>
      </c>
      <c r="B133">
        <v>4.2559279865550597</v>
      </c>
      <c r="C133">
        <v>3.9498649199182401</v>
      </c>
      <c r="D133">
        <v>17893.730644895299</v>
      </c>
      <c r="E133">
        <v>-7558.8710391037903</v>
      </c>
      <c r="F133">
        <v>3258.6053936675698</v>
      </c>
      <c r="G133">
        <v>34.664965493577</v>
      </c>
    </row>
    <row r="134" spans="1:7" x14ac:dyDescent="0.25">
      <c r="A134">
        <v>2286</v>
      </c>
      <c r="B134">
        <v>4.1984151353159396</v>
      </c>
      <c r="C134">
        <v>3.95454804481323</v>
      </c>
      <c r="D134">
        <v>17903.409324915101</v>
      </c>
      <c r="E134">
        <v>-7321.6742991084302</v>
      </c>
      <c r="F134">
        <v>3262.1291153352599</v>
      </c>
      <c r="G134">
        <v>34.6249318847441</v>
      </c>
    </row>
    <row r="135" spans="1:7" x14ac:dyDescent="0.25">
      <c r="A135">
        <v>2304</v>
      </c>
      <c r="B135">
        <v>4.1409022840768097</v>
      </c>
      <c r="C135">
        <v>3.9593476360915099</v>
      </c>
      <c r="D135">
        <v>17912.383124196102</v>
      </c>
      <c r="E135">
        <v>-7061.0637407827699</v>
      </c>
      <c r="F135">
        <v>3263.0781497469502</v>
      </c>
      <c r="G135">
        <v>34.587159300563101</v>
      </c>
    </row>
    <row r="136" spans="1:7" x14ac:dyDescent="0.25">
      <c r="A136">
        <v>2322</v>
      </c>
      <c r="B136">
        <v>4.0833894328376701</v>
      </c>
      <c r="C136">
        <v>3.9642248851764101</v>
      </c>
      <c r="D136">
        <v>17920.748750827599</v>
      </c>
      <c r="E136">
        <v>-6791.9751335318097</v>
      </c>
      <c r="F136">
        <v>3261.7635387001201</v>
      </c>
      <c r="G136">
        <v>34.5516953009719</v>
      </c>
    </row>
    <row r="137" spans="1:7" x14ac:dyDescent="0.25">
      <c r="A137">
        <v>2340</v>
      </c>
      <c r="B137">
        <v>4.0258765815985198</v>
      </c>
      <c r="C137">
        <v>3.96913998173022</v>
      </c>
      <c r="D137">
        <v>17928.623866461599</v>
      </c>
      <c r="E137">
        <v>-6526.1225499626098</v>
      </c>
      <c r="F137">
        <v>3258.53892062877</v>
      </c>
      <c r="G137">
        <v>34.518491157903597</v>
      </c>
    </row>
    <row r="138" spans="1:7" x14ac:dyDescent="0.25">
      <c r="A138">
        <v>2358</v>
      </c>
      <c r="B138">
        <v>3.9683637303593899</v>
      </c>
      <c r="C138">
        <v>3.9740544311992601</v>
      </c>
      <c r="D138">
        <v>17936.132224767302</v>
      </c>
      <c r="E138">
        <v>-6272.3743562259997</v>
      </c>
      <c r="F138">
        <v>3253.6966968394099</v>
      </c>
      <c r="G138">
        <v>34.487416930425297</v>
      </c>
    </row>
    <row r="139" spans="1:7" x14ac:dyDescent="0.25">
      <c r="A139">
        <v>2376</v>
      </c>
      <c r="B139">
        <v>3.9108508791202601</v>
      </c>
      <c r="C139">
        <v>3.9789325546812799</v>
      </c>
      <c r="D139">
        <v>17943.3978424569</v>
      </c>
      <c r="E139">
        <v>-6035.91614280269</v>
      </c>
      <c r="F139">
        <v>3247.5678264603598</v>
      </c>
      <c r="G139">
        <v>34.458324379526502</v>
      </c>
    </row>
    <row r="140" spans="1:7" x14ac:dyDescent="0.25">
      <c r="A140">
        <v>2394</v>
      </c>
      <c r="B140">
        <v>3.85333802788114</v>
      </c>
      <c r="C140">
        <v>3.9837461488014299</v>
      </c>
      <c r="D140">
        <v>17950.529780917499</v>
      </c>
      <c r="E140">
        <v>-5816.1659089427103</v>
      </c>
      <c r="F140">
        <v>3240.7368027847301</v>
      </c>
      <c r="G140">
        <v>34.431061659669197</v>
      </c>
    </row>
    <row r="141" spans="1:7" x14ac:dyDescent="0.25">
      <c r="A141">
        <v>2412</v>
      </c>
      <c r="B141">
        <v>3.7958251766420199</v>
      </c>
      <c r="C141">
        <v>3.9884769041178298</v>
      </c>
      <c r="D141">
        <v>17957.5790717503</v>
      </c>
      <c r="E141">
        <v>-5602.1278426279796</v>
      </c>
      <c r="F141">
        <v>3233.9745623328699</v>
      </c>
      <c r="G141">
        <v>34.4055172758666</v>
      </c>
    </row>
    <row r="142" spans="1:7" x14ac:dyDescent="0.25">
      <c r="A142">
        <v>2430</v>
      </c>
      <c r="B142">
        <v>3.7383123254028798</v>
      </c>
      <c r="C142">
        <v>3.9931163366306399</v>
      </c>
      <c r="D142">
        <v>17964.5329943658</v>
      </c>
      <c r="E142">
        <v>-5390.1749271435901</v>
      </c>
      <c r="F142">
        <v>3228.1786699398399</v>
      </c>
      <c r="G142">
        <v>34.3816210768004</v>
      </c>
    </row>
    <row r="143" spans="1:7" x14ac:dyDescent="0.25">
      <c r="A143">
        <v>2448</v>
      </c>
      <c r="B143">
        <v>3.68079947416377</v>
      </c>
      <c r="C143">
        <v>3.9976688999036099</v>
      </c>
      <c r="D143">
        <v>17971.331170709302</v>
      </c>
      <c r="E143">
        <v>-5180.6500903775805</v>
      </c>
      <c r="F143">
        <v>3224.1344631729198</v>
      </c>
      <c r="G143">
        <v>34.359323141537899</v>
      </c>
    </row>
    <row r="144" spans="1:7" x14ac:dyDescent="0.25">
      <c r="A144">
        <v>2466</v>
      </c>
      <c r="B144">
        <v>3.6232866229246299</v>
      </c>
      <c r="C144">
        <v>4.0021580277597604</v>
      </c>
      <c r="D144">
        <v>17977.9069472839</v>
      </c>
      <c r="E144">
        <v>-4973.8104182257803</v>
      </c>
      <c r="F144">
        <v>3222.0853919811598</v>
      </c>
      <c r="G144">
        <v>34.3385755353587</v>
      </c>
    </row>
    <row r="145" spans="1:7" x14ac:dyDescent="0.25">
      <c r="A145">
        <v>2484</v>
      </c>
      <c r="B145">
        <v>3.5657737716855098</v>
      </c>
      <c r="C145">
        <v>4.0066174614220396</v>
      </c>
      <c r="D145">
        <v>17984.227796996402</v>
      </c>
      <c r="E145">
        <v>-4769.8462276463597</v>
      </c>
      <c r="F145">
        <v>3221.8831124155099</v>
      </c>
      <c r="G145">
        <v>34.319324755567202</v>
      </c>
    </row>
    <row r="146" spans="1:7" x14ac:dyDescent="0.25">
      <c r="A146">
        <v>2502</v>
      </c>
      <c r="B146">
        <v>3.5082609204463902</v>
      </c>
      <c r="C146">
        <v>4.0110808650812597</v>
      </c>
      <c r="D146">
        <v>17990.295678078601</v>
      </c>
      <c r="E146">
        <v>-4568.6184279101399</v>
      </c>
      <c r="F146">
        <v>3223.35532720121</v>
      </c>
      <c r="G146">
        <v>34.301510756457397</v>
      </c>
    </row>
    <row r="147" spans="1:7" x14ac:dyDescent="0.25">
      <c r="A147">
        <v>2520</v>
      </c>
      <c r="B147">
        <v>3.4507480692072501</v>
      </c>
      <c r="C147">
        <v>4.0155814804777599</v>
      </c>
      <c r="D147">
        <v>17996.135709821901</v>
      </c>
      <c r="E147">
        <v>-4369.7861481360096</v>
      </c>
      <c r="F147">
        <v>3226.3167598073801</v>
      </c>
      <c r="G147">
        <v>34.285070528986097</v>
      </c>
    </row>
    <row r="148" spans="1:7" x14ac:dyDescent="0.25">
      <c r="A148">
        <v>2538</v>
      </c>
      <c r="B148">
        <v>3.39323521796811</v>
      </c>
      <c r="C148">
        <v>4.0201521924527004</v>
      </c>
      <c r="D148">
        <v>18001.786945111598</v>
      </c>
      <c r="E148">
        <v>-4173.1001535113601</v>
      </c>
      <c r="F148">
        <v>3230.5638443857301</v>
      </c>
      <c r="G148">
        <v>34.2699412988906</v>
      </c>
    </row>
    <row r="149" spans="1:7" x14ac:dyDescent="0.25">
      <c r="A149">
        <v>2556</v>
      </c>
      <c r="B149">
        <v>3.3357223667289899</v>
      </c>
      <c r="C149">
        <v>4.0248241011943504</v>
      </c>
      <c r="D149">
        <v>18007.2940741684</v>
      </c>
      <c r="E149">
        <v>-3978.3252764081399</v>
      </c>
      <c r="F149">
        <v>3235.7723433279398</v>
      </c>
      <c r="G149">
        <v>34.256063798799801</v>
      </c>
    </row>
    <row r="150" spans="1:7" x14ac:dyDescent="0.25">
      <c r="A150">
        <v>2574</v>
      </c>
      <c r="B150">
        <v>3.2782095154898498</v>
      </c>
      <c r="C150">
        <v>4.0296232256946203</v>
      </c>
      <c r="D150">
        <v>18012.695408399701</v>
      </c>
      <c r="E150">
        <v>-3784.8345991597798</v>
      </c>
      <c r="F150">
        <v>3241.34212739847</v>
      </c>
      <c r="G150">
        <v>34.243384183933699</v>
      </c>
    </row>
    <row r="151" spans="1:7" x14ac:dyDescent="0.25">
      <c r="A151">
        <v>2592</v>
      </c>
      <c r="B151">
        <v>3.22069666425072</v>
      </c>
      <c r="C151">
        <v>4.0345689632919903</v>
      </c>
      <c r="D151">
        <v>18018.014075433999</v>
      </c>
      <c r="E151">
        <v>-3592.2588579548501</v>
      </c>
      <c r="F151">
        <v>3246.5000223929401</v>
      </c>
      <c r="G151">
        <v>34.231854942286503</v>
      </c>
    </row>
    <row r="152" spans="1:7" x14ac:dyDescent="0.25">
      <c r="A152">
        <v>2610</v>
      </c>
      <c r="B152">
        <v>3.1631838130116101</v>
      </c>
      <c r="C152">
        <v>4.0396718827575997</v>
      </c>
      <c r="D152">
        <v>18023.2630274168</v>
      </c>
      <c r="E152">
        <v>-3402.6117884518399</v>
      </c>
      <c r="F152">
        <v>3250.4754517790998</v>
      </c>
      <c r="G152">
        <v>34.221426534447097</v>
      </c>
    </row>
    <row r="153" spans="1:7" x14ac:dyDescent="0.25">
      <c r="A153">
        <v>2628</v>
      </c>
      <c r="B153">
        <v>3.10567096177247</v>
      </c>
      <c r="C153">
        <v>4.0449285431461099</v>
      </c>
      <c r="D153">
        <v>18028.462634498199</v>
      </c>
      <c r="E153">
        <v>-3218.2190830837499</v>
      </c>
      <c r="F153">
        <v>3252.7786721822699</v>
      </c>
      <c r="G153">
        <v>34.212039457199801</v>
      </c>
    </row>
    <row r="154" spans="1:7" x14ac:dyDescent="0.25">
      <c r="A154">
        <v>2646</v>
      </c>
      <c r="B154">
        <v>3.0481581105333402</v>
      </c>
      <c r="C154">
        <v>4.0503164595147103</v>
      </c>
      <c r="D154">
        <v>18033.659388120701</v>
      </c>
      <c r="E154">
        <v>-3041.48019553637</v>
      </c>
      <c r="F154">
        <v>3253.50944596416</v>
      </c>
      <c r="G154">
        <v>34.203621289207298</v>
      </c>
    </row>
    <row r="155" spans="1:7" x14ac:dyDescent="0.25">
      <c r="A155">
        <v>2664</v>
      </c>
      <c r="B155">
        <v>2.9906452592942299</v>
      </c>
      <c r="C155">
        <v>4.0558084510973096</v>
      </c>
      <c r="D155">
        <v>18038.9096054607</v>
      </c>
      <c r="E155">
        <v>-2874.5150772567099</v>
      </c>
      <c r="F155">
        <v>3252.9089272941501</v>
      </c>
      <c r="G155">
        <v>34.196086084924197</v>
      </c>
    </row>
    <row r="156" spans="1:7" x14ac:dyDescent="0.25">
      <c r="A156">
        <v>2682</v>
      </c>
      <c r="B156">
        <v>2.93313240805508</v>
      </c>
      <c r="C156">
        <v>4.0613785415238803</v>
      </c>
      <c r="D156">
        <v>18044.261863444801</v>
      </c>
      <c r="E156">
        <v>-2718.8007104068702</v>
      </c>
      <c r="F156">
        <v>3251.1914033816502</v>
      </c>
      <c r="G156">
        <v>34.189354908307799</v>
      </c>
    </row>
    <row r="157" spans="1:7" x14ac:dyDescent="0.25">
      <c r="A157">
        <v>2700</v>
      </c>
      <c r="B157">
        <v>2.8756195568159399</v>
      </c>
      <c r="C157">
        <v>4.06700099237149</v>
      </c>
      <c r="D157">
        <v>18049.7482537139</v>
      </c>
      <c r="E157">
        <v>-2575.0520679440401</v>
      </c>
      <c r="F157">
        <v>3248.5297803273602</v>
      </c>
      <c r="G157">
        <v>34.183380722518599</v>
      </c>
    </row>
    <row r="158" spans="1:7" x14ac:dyDescent="0.25">
      <c r="A158">
        <v>2718</v>
      </c>
      <c r="B158">
        <v>2.8181067055768101</v>
      </c>
      <c r="C158">
        <v>4.0726504862310398</v>
      </c>
      <c r="D158">
        <v>18055.389258474101</v>
      </c>
      <c r="E158">
        <v>-2442.85357397701</v>
      </c>
      <c r="F158">
        <v>3245.10604640462</v>
      </c>
      <c r="G158">
        <v>34.178143086728902</v>
      </c>
    </row>
    <row r="159" spans="1:7" x14ac:dyDescent="0.25">
      <c r="A159">
        <v>2736</v>
      </c>
      <c r="B159">
        <v>2.76059385433769</v>
      </c>
      <c r="C159">
        <v>4.0783100717430196</v>
      </c>
      <c r="D159">
        <v>18061.185254447599</v>
      </c>
      <c r="E159">
        <v>-2319.9463412882301</v>
      </c>
      <c r="F159">
        <v>3241.54993538392</v>
      </c>
      <c r="G159">
        <v>34.1736345553268</v>
      </c>
    </row>
    <row r="160" spans="1:7" x14ac:dyDescent="0.25">
      <c r="A160">
        <v>2754</v>
      </c>
      <c r="B160">
        <v>2.7030810030985699</v>
      </c>
      <c r="C160">
        <v>4.0839716460532802</v>
      </c>
      <c r="D160">
        <v>18067.116289174199</v>
      </c>
      <c r="E160">
        <v>-2203.87983270212</v>
      </c>
      <c r="F160">
        <v>3238.60884763992</v>
      </c>
      <c r="G160">
        <v>34.169841901555699</v>
      </c>
    </row>
    <row r="161" spans="1:7" x14ac:dyDescent="0.25">
      <c r="A161">
        <v>2772</v>
      </c>
      <c r="B161">
        <v>2.6455681518594401</v>
      </c>
      <c r="C161">
        <v>4.0896350263101899</v>
      </c>
      <c r="D161">
        <v>18073.1532564968</v>
      </c>
      <c r="E161">
        <v>-2092.36278442508</v>
      </c>
      <c r="F161">
        <v>3236.6739416034602</v>
      </c>
      <c r="G161">
        <v>34.166756603588198</v>
      </c>
    </row>
    <row r="162" spans="1:7" x14ac:dyDescent="0.25">
      <c r="A162">
        <v>2790</v>
      </c>
      <c r="B162">
        <v>2.5880553006203302</v>
      </c>
      <c r="C162">
        <v>4.0953157458427798</v>
      </c>
      <c r="D162">
        <v>18079.280512144</v>
      </c>
      <c r="E162">
        <v>-1983.0870804604699</v>
      </c>
      <c r="F162">
        <v>3235.3839344921698</v>
      </c>
      <c r="G162">
        <v>34.164382551053997</v>
      </c>
    </row>
    <row r="163" spans="1:7" x14ac:dyDescent="0.25">
      <c r="A163">
        <v>2808</v>
      </c>
      <c r="B163">
        <v>2.5305424493811701</v>
      </c>
      <c r="C163">
        <v>4.1010338450513997</v>
      </c>
      <c r="D163">
        <v>18085.503421564699</v>
      </c>
      <c r="E163">
        <v>-1873.73788078077</v>
      </c>
      <c r="F163">
        <v>3233.9040132003502</v>
      </c>
      <c r="G163">
        <v>34.162737859428198</v>
      </c>
    </row>
    <row r="164" spans="1:7" x14ac:dyDescent="0.25">
      <c r="A164">
        <v>2826</v>
      </c>
      <c r="B164">
        <v>2.47302959814205</v>
      </c>
      <c r="C164">
        <v>4.1067838659174596</v>
      </c>
      <c r="D164">
        <v>18091.822330871899</v>
      </c>
      <c r="E164">
        <v>-1762.4459956291701</v>
      </c>
      <c r="F164">
        <v>3232.2057669944002</v>
      </c>
      <c r="G164">
        <v>34.161839507714802</v>
      </c>
    </row>
    <row r="165" spans="1:7" x14ac:dyDescent="0.25">
      <c r="A165">
        <v>2844</v>
      </c>
      <c r="B165">
        <v>2.4155167469029402</v>
      </c>
      <c r="C165">
        <v>4.1125581646981804</v>
      </c>
      <c r="D165">
        <v>18098.2428235935</v>
      </c>
      <c r="E165">
        <v>-1648.8847147676299</v>
      </c>
      <c r="F165">
        <v>3230.2956866215</v>
      </c>
      <c r="G165">
        <v>34.1616883916871</v>
      </c>
    </row>
    <row r="166" spans="1:7" x14ac:dyDescent="0.25">
      <c r="A166">
        <v>2862</v>
      </c>
      <c r="B166">
        <v>2.3580038956637899</v>
      </c>
      <c r="C166">
        <v>4.1183495878106404</v>
      </c>
      <c r="D166">
        <v>18104.7730027035</v>
      </c>
      <c r="E166">
        <v>-1533.4034968634001</v>
      </c>
      <c r="F166">
        <v>3228.1877453398602</v>
      </c>
      <c r="G166">
        <v>34.162275497874901</v>
      </c>
    </row>
    <row r="167" spans="1:7" x14ac:dyDescent="0.25">
      <c r="A167">
        <v>2880</v>
      </c>
      <c r="B167">
        <v>2.3004910444246698</v>
      </c>
      <c r="C167">
        <v>4.1241509322758096</v>
      </c>
      <c r="D167">
        <v>18111.4229666016</v>
      </c>
      <c r="E167">
        <v>-1417.32746688355</v>
      </c>
      <c r="F167">
        <v>3225.90001156886</v>
      </c>
      <c r="G167">
        <v>34.163583792123397</v>
      </c>
    </row>
    <row r="168" spans="1:7" x14ac:dyDescent="0.25">
      <c r="A168">
        <v>2898</v>
      </c>
      <c r="B168">
        <v>2.2429781931855399</v>
      </c>
      <c r="C168">
        <v>4.1299525301070501</v>
      </c>
      <c r="D168">
        <v>18118.214637163401</v>
      </c>
      <c r="E168">
        <v>-1303.9263284066001</v>
      </c>
      <c r="F168">
        <v>3223.3428803060401</v>
      </c>
      <c r="G168">
        <v>34.165581278232501</v>
      </c>
    </row>
    <row r="169" spans="1:7" x14ac:dyDescent="0.25">
      <c r="A169">
        <v>2916</v>
      </c>
      <c r="B169">
        <v>2.1854653419464101</v>
      </c>
      <c r="C169">
        <v>4.1357451683536199</v>
      </c>
      <c r="D169">
        <v>18125.163325046102</v>
      </c>
      <c r="E169">
        <v>-1191.35485658276</v>
      </c>
      <c r="F169">
        <v>3220.4922795184002</v>
      </c>
      <c r="G169">
        <v>34.168244059025596</v>
      </c>
    </row>
    <row r="170" spans="1:7" x14ac:dyDescent="0.25">
      <c r="A170">
        <v>2934</v>
      </c>
      <c r="B170">
        <v>2.1279524907072802</v>
      </c>
      <c r="C170">
        <v>4.1415229599769603</v>
      </c>
      <c r="D170">
        <v>18132.262900575301</v>
      </c>
      <c r="E170">
        <v>-1076.13548132663</v>
      </c>
      <c r="F170">
        <v>3217.6080070283201</v>
      </c>
      <c r="G170">
        <v>34.171553992522902</v>
      </c>
    </row>
    <row r="171" spans="1:7" x14ac:dyDescent="0.25">
      <c r="A171">
        <v>2952</v>
      </c>
      <c r="B171">
        <v>2.0704396394681601</v>
      </c>
      <c r="C171">
        <v>4.1472815105386296</v>
      </c>
      <c r="D171">
        <v>18139.474949055599</v>
      </c>
      <c r="E171">
        <v>-954.826258386414</v>
      </c>
      <c r="F171">
        <v>3215.22589484952</v>
      </c>
      <c r="G171">
        <v>34.175513359021203</v>
      </c>
    </row>
    <row r="172" spans="1:7" x14ac:dyDescent="0.25">
      <c r="A172">
        <v>2970</v>
      </c>
      <c r="B172">
        <v>2.0129267882290298</v>
      </c>
      <c r="C172">
        <v>4.1530295743904198</v>
      </c>
      <c r="D172">
        <v>18146.761669476698</v>
      </c>
      <c r="E172">
        <v>-823.99760038862996</v>
      </c>
      <c r="F172">
        <v>3213.6353833524499</v>
      </c>
      <c r="G172">
        <v>34.180147577228901</v>
      </c>
    </row>
    <row r="173" spans="1:7" x14ac:dyDescent="0.25">
      <c r="A173">
        <v>2988</v>
      </c>
      <c r="B173">
        <v>1.95541393698989</v>
      </c>
      <c r="C173">
        <v>4.1587875068601896</v>
      </c>
      <c r="D173">
        <v>18154.103527876399</v>
      </c>
      <c r="E173">
        <v>-680.05446248568796</v>
      </c>
      <c r="F173">
        <v>3212.7507817112901</v>
      </c>
      <c r="G173">
        <v>34.185503399468097</v>
      </c>
    </row>
    <row r="174" spans="1:7" x14ac:dyDescent="0.25">
      <c r="A174">
        <v>3006</v>
      </c>
      <c r="B174">
        <v>1.8979010857507801</v>
      </c>
      <c r="C174">
        <v>4.1645758667167296</v>
      </c>
      <c r="D174">
        <v>18161.467540309899</v>
      </c>
      <c r="E174">
        <v>-517.66514757555797</v>
      </c>
      <c r="F174">
        <v>3212.4840687067999</v>
      </c>
      <c r="G174">
        <v>34.191667947343397</v>
      </c>
    </row>
    <row r="175" spans="1:7" x14ac:dyDescent="0.25">
      <c r="A175">
        <v>3024</v>
      </c>
      <c r="B175">
        <v>1.84038823451165</v>
      </c>
      <c r="C175">
        <v>4.1704150738270496</v>
      </c>
      <c r="D175">
        <v>18168.8215229204</v>
      </c>
      <c r="E175">
        <v>-330.85147938043298</v>
      </c>
      <c r="F175">
        <v>3212.7653117503701</v>
      </c>
      <c r="G175">
        <v>34.198737122093299</v>
      </c>
    </row>
    <row r="176" spans="1:7" x14ac:dyDescent="0.25">
      <c r="A176">
        <v>3042</v>
      </c>
      <c r="B176">
        <v>1.7828753832725099</v>
      </c>
      <c r="C176">
        <v>4.1763252182381203</v>
      </c>
      <c r="D176">
        <v>18176.1249654762</v>
      </c>
      <c r="E176">
        <v>-113.880921245523</v>
      </c>
      <c r="F176">
        <v>3213.4962876326699</v>
      </c>
      <c r="G176">
        <v>34.206839056931599</v>
      </c>
    </row>
    <row r="177" spans="1:7" x14ac:dyDescent="0.25">
      <c r="A177">
        <v>3060</v>
      </c>
      <c r="B177">
        <v>1.7253625320334001</v>
      </c>
      <c r="C177">
        <v>4.1823220684800004</v>
      </c>
      <c r="D177">
        <v>18183.344259896301</v>
      </c>
      <c r="E177">
        <v>140.212313300332</v>
      </c>
      <c r="F177">
        <v>3214.3032051374398</v>
      </c>
      <c r="G177">
        <v>34.216134626107703</v>
      </c>
    </row>
    <row r="178" spans="1:7" x14ac:dyDescent="0.25">
      <c r="A178">
        <v>3078</v>
      </c>
      <c r="B178">
        <v>1.66784968079424</v>
      </c>
      <c r="C178">
        <v>4.1883994685162103</v>
      </c>
      <c r="D178">
        <v>18190.5150327023</v>
      </c>
      <c r="E178">
        <v>429.66496788727898</v>
      </c>
      <c r="F178">
        <v>3213.9392448473</v>
      </c>
      <c r="G178">
        <v>34.2267527122819</v>
      </c>
    </row>
    <row r="179" spans="1:7" x14ac:dyDescent="0.25">
      <c r="A179">
        <v>3096</v>
      </c>
      <c r="B179">
        <v>1.6103368295551099</v>
      </c>
      <c r="C179">
        <v>4.1945422338254801</v>
      </c>
      <c r="D179">
        <v>18197.622477388399</v>
      </c>
      <c r="E179">
        <v>748.67058742222002</v>
      </c>
      <c r="F179">
        <v>3211.8804975061098</v>
      </c>
      <c r="G179">
        <v>34.238837312255797</v>
      </c>
    </row>
    <row r="180" spans="1:7" x14ac:dyDescent="0.25">
      <c r="A180">
        <v>3114</v>
      </c>
      <c r="B180">
        <v>1.5528239783159801</v>
      </c>
      <c r="C180">
        <v>4.2007211859749098</v>
      </c>
      <c r="D180">
        <v>18204.5671431685</v>
      </c>
      <c r="E180">
        <v>1091.0904392631001</v>
      </c>
      <c r="F180">
        <v>3209.1553716655199</v>
      </c>
      <c r="G180">
        <v>34.252499288548201</v>
      </c>
    </row>
    <row r="181" spans="1:7" x14ac:dyDescent="0.25">
      <c r="A181">
        <f>A180+0</f>
        <v>3114</v>
      </c>
      <c r="B181">
        <v>1.5298188378203501</v>
      </c>
      <c r="C181">
        <v>4.2031929073204699</v>
      </c>
      <c r="D181">
        <v>28546.994654308299</v>
      </c>
      <c r="E181">
        <v>7901.0792335265196</v>
      </c>
      <c r="F181">
        <v>9141.0577771518292</v>
      </c>
      <c r="G181">
        <v>34.258492602425697</v>
      </c>
    </row>
    <row r="182" spans="1:7" x14ac:dyDescent="0.25">
      <c r="A182">
        <f>A180+18</f>
        <v>3132</v>
      </c>
      <c r="B182">
        <v>1.47230598658122</v>
      </c>
      <c r="C182">
        <v>4.2093948944749098</v>
      </c>
      <c r="D182">
        <v>28563.090462779001</v>
      </c>
      <c r="E182">
        <v>8266.1253627377591</v>
      </c>
      <c r="F182">
        <v>9140.2952225428999</v>
      </c>
      <c r="G182">
        <v>34.274482240737299</v>
      </c>
    </row>
    <row r="183" spans="1:7" x14ac:dyDescent="0.25">
      <c r="A183">
        <f>A180+36</f>
        <v>3150</v>
      </c>
      <c r="B183">
        <v>1.4147931353420899</v>
      </c>
      <c r="C183">
        <v>4.2156694092727101</v>
      </c>
      <c r="D183">
        <v>28579.908979225998</v>
      </c>
      <c r="E183">
        <v>8642.0735798953792</v>
      </c>
      <c r="F183">
        <v>9140.3555050840805</v>
      </c>
      <c r="G183">
        <v>34.292154366790299</v>
      </c>
    </row>
    <row r="184" spans="1:7" x14ac:dyDescent="0.25">
      <c r="A184">
        <f>A180+54</f>
        <v>3168</v>
      </c>
      <c r="B184">
        <v>1.3572802841029501</v>
      </c>
      <c r="C184">
        <v>4.2220784428420197</v>
      </c>
      <c r="D184">
        <v>28604.4374348895</v>
      </c>
      <c r="E184">
        <v>9029.55760285223</v>
      </c>
      <c r="F184">
        <v>9141.04970583875</v>
      </c>
      <c r="G184">
        <v>34.311532810688703</v>
      </c>
    </row>
    <row r="185" spans="1:7" x14ac:dyDescent="0.25">
      <c r="A185">
        <f>A180+72</f>
        <v>3186</v>
      </c>
      <c r="B185">
        <v>1.29976743286383</v>
      </c>
      <c r="C185">
        <v>4.22864342624547</v>
      </c>
      <c r="D185">
        <v>28619.915197883402</v>
      </c>
      <c r="E185">
        <v>9429.9838176204794</v>
      </c>
      <c r="F185">
        <v>9142.3076770649204</v>
      </c>
      <c r="G185">
        <v>34.332626455942901</v>
      </c>
    </row>
    <row r="186" spans="1:7" x14ac:dyDescent="0.25">
      <c r="A186">
        <f>A180+90</f>
        <v>3204</v>
      </c>
      <c r="B186">
        <v>1.2422545816246999</v>
      </c>
      <c r="C186">
        <v>4.2354332850343201</v>
      </c>
      <c r="D186">
        <v>28636.9860109322</v>
      </c>
      <c r="E186">
        <v>9853.4974555487206</v>
      </c>
      <c r="F186">
        <v>9143.8277570358005</v>
      </c>
      <c r="G186">
        <v>34.355513755025498</v>
      </c>
    </row>
    <row r="187" spans="1:7" x14ac:dyDescent="0.25">
      <c r="A187">
        <f>A180+108</f>
        <v>3222</v>
      </c>
      <c r="B187">
        <v>1.1847417303855801</v>
      </c>
      <c r="C187">
        <v>4.2424997128903099</v>
      </c>
      <c r="D187">
        <v>28656.847239396098</v>
      </c>
      <c r="E187">
        <v>10302.239280849401</v>
      </c>
      <c r="F187">
        <v>9145.3878275331008</v>
      </c>
      <c r="G187">
        <v>34.380250510865999</v>
      </c>
    </row>
    <row r="188" spans="1:7" x14ac:dyDescent="0.25">
      <c r="A188">
        <f>A180+126</f>
        <v>3240</v>
      </c>
      <c r="B188">
        <v>1.12722887914645</v>
      </c>
      <c r="C188">
        <v>4.2498534686395297</v>
      </c>
      <c r="D188">
        <v>28659.118257651098</v>
      </c>
      <c r="E188">
        <v>10769.406232613201</v>
      </c>
      <c r="F188">
        <v>9146.7300171505503</v>
      </c>
      <c r="G188">
        <v>34.406842119485297</v>
      </c>
    </row>
    <row r="189" spans="1:7" x14ac:dyDescent="0.25">
      <c r="A189">
        <f>A180+144</f>
        <v>3258</v>
      </c>
      <c r="B189">
        <v>1.0697160279073199</v>
      </c>
      <c r="C189">
        <v>4.2575893936959899</v>
      </c>
      <c r="D189">
        <v>28678.9042364825</v>
      </c>
      <c r="E189">
        <v>11255.719507736299</v>
      </c>
      <c r="F189">
        <v>9146.9975043360992</v>
      </c>
      <c r="G189">
        <v>34.435377910961499</v>
      </c>
    </row>
    <row r="190" spans="1:7" x14ac:dyDescent="0.25">
      <c r="A190">
        <f>A180+162</f>
        <v>3276</v>
      </c>
      <c r="B190">
        <v>1.01220317666818</v>
      </c>
      <c r="C190">
        <v>4.2656655864530899</v>
      </c>
      <c r="D190">
        <v>28681.281369852601</v>
      </c>
      <c r="E190">
        <v>11751.9953933865</v>
      </c>
      <c r="F190">
        <v>9146.4761310328904</v>
      </c>
      <c r="G190">
        <v>34.465813873832801</v>
      </c>
    </row>
    <row r="191" spans="1:7" x14ac:dyDescent="0.25">
      <c r="A191">
        <f>A180+180</f>
        <v>3294</v>
      </c>
      <c r="B191">
        <v>0.95469032542907095</v>
      </c>
      <c r="C191">
        <v>4.2741136599549403</v>
      </c>
      <c r="D191">
        <v>28691.031184526499</v>
      </c>
      <c r="E191">
        <v>12257.7823373868</v>
      </c>
      <c r="F191">
        <v>9144.2469816381508</v>
      </c>
      <c r="G191">
        <v>34.498147835869702</v>
      </c>
    </row>
    <row r="192" spans="1:7" x14ac:dyDescent="0.25">
      <c r="A192">
        <f>A180+198</f>
        <v>3312</v>
      </c>
      <c r="B192">
        <v>0.897177474189915</v>
      </c>
      <c r="C192">
        <v>4.2829204521432001</v>
      </c>
      <c r="D192">
        <v>28709.279672925699</v>
      </c>
      <c r="E192">
        <v>12769.6887252694</v>
      </c>
      <c r="F192">
        <v>9140.6886911067595</v>
      </c>
      <c r="G192">
        <v>34.5323807001324</v>
      </c>
    </row>
    <row r="193" spans="1:7" x14ac:dyDescent="0.25">
      <c r="A193">
        <f>A180+216</f>
        <v>3330</v>
      </c>
      <c r="B193">
        <v>0.83966462295080302</v>
      </c>
      <c r="C193">
        <v>4.2920482049380801</v>
      </c>
      <c r="D193">
        <v>28722.943238350399</v>
      </c>
      <c r="E193">
        <v>13282.342376508799</v>
      </c>
      <c r="F193">
        <v>9136.1478862628592</v>
      </c>
      <c r="G193">
        <v>34.568429023319801</v>
      </c>
    </row>
    <row r="194" spans="1:7" x14ac:dyDescent="0.25">
      <c r="A194">
        <f>A180+234</f>
        <v>3348</v>
      </c>
      <c r="B194">
        <v>0.78215177171166805</v>
      </c>
      <c r="C194">
        <v>4.30148964764187</v>
      </c>
      <c r="D194">
        <v>28736.5071466603</v>
      </c>
      <c r="E194">
        <v>13796.8435047413</v>
      </c>
      <c r="F194">
        <v>9130.6907365818206</v>
      </c>
      <c r="G194">
        <v>34.606276735805501</v>
      </c>
    </row>
    <row r="195" spans="1:7" x14ac:dyDescent="0.25">
      <c r="A195">
        <f>A180+252</f>
        <v>3366</v>
      </c>
      <c r="B195">
        <v>0.72463892047253897</v>
      </c>
      <c r="C195">
        <v>4.31123084661884</v>
      </c>
      <c r="D195">
        <v>28749.9385388624</v>
      </c>
      <c r="E195">
        <v>14318.010572606699</v>
      </c>
      <c r="F195">
        <v>9124.4526437628301</v>
      </c>
      <c r="G195">
        <v>34.6458884402998</v>
      </c>
    </row>
    <row r="196" spans="1:7" x14ac:dyDescent="0.25">
      <c r="A196">
        <f>A180+270</f>
        <v>3384</v>
      </c>
      <c r="B196">
        <v>0.667126069233406</v>
      </c>
      <c r="C196">
        <v>4.3212571700731699</v>
      </c>
      <c r="D196">
        <v>28762.991907667201</v>
      </c>
      <c r="E196">
        <v>14848.145293965699</v>
      </c>
      <c r="F196">
        <v>9117.5733677284497</v>
      </c>
      <c r="G196">
        <v>34.687228425830803</v>
      </c>
    </row>
    <row r="197" spans="1:7" x14ac:dyDescent="0.25">
      <c r="A197">
        <f>A180+288</f>
        <v>3402</v>
      </c>
      <c r="B197">
        <v>0.60961321799429102</v>
      </c>
      <c r="C197">
        <v>4.3315496114440304</v>
      </c>
      <c r="D197">
        <v>28773.181704033701</v>
      </c>
      <c r="E197">
        <v>15386.2250947229</v>
      </c>
      <c r="F197">
        <v>9109.9972546822391</v>
      </c>
      <c r="G197">
        <v>34.730277019966103</v>
      </c>
    </row>
    <row r="198" spans="1:7" x14ac:dyDescent="0.25">
      <c r="A198">
        <f>A180+306</f>
        <v>3420</v>
      </c>
      <c r="B198">
        <v>0.55210036675516705</v>
      </c>
      <c r="C198">
        <v>4.3420857642568604</v>
      </c>
      <c r="D198">
        <v>28780.463486992601</v>
      </c>
      <c r="E198">
        <v>15931.925549633699</v>
      </c>
      <c r="F198">
        <v>9101.5437084616497</v>
      </c>
      <c r="G198">
        <v>34.7750224588858</v>
      </c>
    </row>
    <row r="199" spans="1:7" x14ac:dyDescent="0.25">
      <c r="A199">
        <f>A180+324</f>
        <v>3438</v>
      </c>
      <c r="B199">
        <v>0.49458751551600999</v>
      </c>
      <c r="C199">
        <v>4.3528162188500099</v>
      </c>
      <c r="D199">
        <v>28795.261958942199</v>
      </c>
      <c r="E199">
        <v>16488.783677498101</v>
      </c>
      <c r="F199">
        <v>9092.2071678588309</v>
      </c>
      <c r="G199">
        <v>34.8214398385511</v>
      </c>
    </row>
    <row r="200" spans="1:7" x14ac:dyDescent="0.25">
      <c r="A200">
        <f>A180+342</f>
        <v>3456</v>
      </c>
      <c r="B200">
        <v>0.437074664276907</v>
      </c>
      <c r="C200">
        <v>4.36359685748468</v>
      </c>
      <c r="D200">
        <v>28805.7549316199</v>
      </c>
      <c r="E200">
        <v>17052.406231733199</v>
      </c>
      <c r="F200">
        <v>9081.7055979739907</v>
      </c>
      <c r="G200">
        <v>34.869521994140896</v>
      </c>
    </row>
    <row r="201" spans="1:7" x14ac:dyDescent="0.25">
      <c r="A201">
        <f>A180+360</f>
        <v>3474</v>
      </c>
      <c r="B201">
        <v>0.37956181303775699</v>
      </c>
      <c r="C201">
        <v>4.3743958871369699</v>
      </c>
      <c r="D201">
        <v>28830.022643633201</v>
      </c>
      <c r="E201">
        <v>17628.9256685441</v>
      </c>
      <c r="F201">
        <v>9070.1494052109992</v>
      </c>
      <c r="G201">
        <v>34.919248633396101</v>
      </c>
    </row>
    <row r="202" spans="1:7" x14ac:dyDescent="0.25">
      <c r="A202">
        <f>A180+378</f>
        <v>3492</v>
      </c>
      <c r="B202">
        <v>0.322048961798651</v>
      </c>
      <c r="C202">
        <v>4.3852014172817801</v>
      </c>
      <c r="D202">
        <v>28859.0175808612</v>
      </c>
      <c r="E202">
        <v>18215.4892068548</v>
      </c>
      <c r="F202">
        <v>9059.5350740738304</v>
      </c>
      <c r="G202">
        <v>34.970612765876403</v>
      </c>
    </row>
    <row r="203" spans="1:7" x14ac:dyDescent="0.25">
      <c r="A203">
        <f>A180+396</f>
        <v>3510</v>
      </c>
      <c r="B203">
        <v>0.26453611055951098</v>
      </c>
      <c r="C203">
        <v>4.3959514367199697</v>
      </c>
      <c r="D203">
        <v>28856.431777813701</v>
      </c>
      <c r="E203">
        <v>18795.309822607502</v>
      </c>
      <c r="F203">
        <v>9049.9696769617403</v>
      </c>
      <c r="G203">
        <v>35.023598574644197</v>
      </c>
    </row>
    <row r="204" spans="1:7" x14ac:dyDescent="0.25">
      <c r="A204">
        <f>A180+414</f>
        <v>3528</v>
      </c>
      <c r="B204">
        <v>0.207023259320362</v>
      </c>
      <c r="C204">
        <v>4.4067192226544103</v>
      </c>
      <c r="D204">
        <v>28865.5480152335</v>
      </c>
      <c r="E204">
        <v>19381.900170500601</v>
      </c>
      <c r="F204">
        <v>9040.2881996234591</v>
      </c>
      <c r="G204">
        <v>35.078158088258697</v>
      </c>
    </row>
    <row r="205" spans="1:7" x14ac:dyDescent="0.25">
      <c r="A205">
        <f>A180+432</f>
        <v>3546</v>
      </c>
      <c r="B205">
        <v>0.14951040808124499</v>
      </c>
      <c r="C205">
        <v>4.41749127129399</v>
      </c>
      <c r="D205">
        <v>28878.2287500153</v>
      </c>
      <c r="E205">
        <v>19969.967483611399</v>
      </c>
      <c r="F205">
        <v>9030.6095842584891</v>
      </c>
      <c r="G205">
        <v>35.134268055563602</v>
      </c>
    </row>
    <row r="206" spans="1:7" x14ac:dyDescent="0.25">
      <c r="A206">
        <f>A180+437.321681443222</f>
        <v>3551.3216814432221</v>
      </c>
      <c r="B206">
        <v>0.13250679290425099</v>
      </c>
      <c r="C206">
        <v>4.4206755798135298</v>
      </c>
      <c r="D206">
        <v>28881.872549182499</v>
      </c>
      <c r="E206">
        <v>20143.771838633002</v>
      </c>
      <c r="F206">
        <v>9027.7553655346492</v>
      </c>
      <c r="G206">
        <v>35.151150250069897</v>
      </c>
    </row>
    <row r="207" spans="1:7" x14ac:dyDescent="0.25">
      <c r="A207">
        <f>A180+450</f>
        <v>3564</v>
      </c>
      <c r="B207">
        <v>9.1997556842133399E-2</v>
      </c>
      <c r="C207">
        <v>4.4282626372436198</v>
      </c>
      <c r="D207">
        <v>28891.005644338198</v>
      </c>
      <c r="E207">
        <v>20558.005912560599</v>
      </c>
      <c r="F207">
        <v>9021.0557917884107</v>
      </c>
      <c r="G207">
        <v>35.191834829083597</v>
      </c>
    </row>
    <row r="208" spans="1:7" x14ac:dyDescent="0.25">
      <c r="A208">
        <f>A180+468</f>
        <v>3582</v>
      </c>
      <c r="B208">
        <v>3.4484705603020097E-2</v>
      </c>
      <c r="C208">
        <v>4.43903375507763</v>
      </c>
      <c r="D208">
        <v>28904.006220402101</v>
      </c>
      <c r="E208">
        <v>21146.076664681099</v>
      </c>
      <c r="F208">
        <v>9011.6608186126505</v>
      </c>
      <c r="G208">
        <v>35.2508442926447</v>
      </c>
    </row>
    <row r="209" spans="1:7" x14ac:dyDescent="0.25">
      <c r="A209">
        <f>A180+477.07819793806</f>
        <v>3591.0781979380599</v>
      </c>
      <c r="B209">
        <v>5.4784251846184901E-3</v>
      </c>
      <c r="C209">
        <v>4.4444658484873996</v>
      </c>
      <c r="D209">
        <v>28910.551904061798</v>
      </c>
      <c r="E209">
        <v>21442.639354160499</v>
      </c>
      <c r="F209">
        <v>9006.9742466278203</v>
      </c>
      <c r="G209">
        <v>35.2811607916681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DF160-80DC-49C8-A3E7-7BDB7991079D}">
  <dimension ref="A1:J209"/>
  <sheetViews>
    <sheetView workbookViewId="0">
      <selection activeCell="B1" sqref="B1"/>
    </sheetView>
  </sheetViews>
  <sheetFormatPr defaultRowHeight="15" x14ac:dyDescent="0.25"/>
  <cols>
    <col min="1" max="1" width="10.5703125" customWidth="1"/>
    <col min="2" max="2" width="12.42578125" customWidth="1"/>
    <col min="3" max="3" width="26.7109375" customWidth="1"/>
    <col min="4" max="4" width="40.42578125" customWidth="1"/>
    <col min="5" max="5" width="39.5703125" customWidth="1"/>
    <col min="6" max="6" width="37.85546875" customWidth="1"/>
    <col min="7" max="7" width="26.42578125" customWidth="1"/>
  </cols>
  <sheetData>
    <row r="1" spans="1:10" x14ac:dyDescent="0.25">
      <c r="A1" t="s">
        <v>30</v>
      </c>
      <c r="B1" t="s">
        <v>56</v>
      </c>
    </row>
    <row r="2" spans="1:10" x14ac:dyDescent="0.25">
      <c r="A2" t="s">
        <v>18</v>
      </c>
      <c r="B2" t="s">
        <v>45</v>
      </c>
    </row>
    <row r="3" spans="1:10" x14ac:dyDescent="0.25">
      <c r="A3" t="s">
        <v>19</v>
      </c>
      <c r="B3" t="s">
        <v>20</v>
      </c>
    </row>
    <row r="4" spans="1:10" x14ac:dyDescent="0.25">
      <c r="A4" t="s">
        <v>21</v>
      </c>
      <c r="B4" t="s">
        <v>51</v>
      </c>
    </row>
    <row r="5" spans="1:10" x14ac:dyDescent="0.25">
      <c r="A5" t="s">
        <v>22</v>
      </c>
      <c r="B5" t="s">
        <v>50</v>
      </c>
    </row>
    <row r="6" spans="1:10" x14ac:dyDescent="0.25">
      <c r="A6" t="s">
        <v>23</v>
      </c>
      <c r="B6" t="s">
        <v>24</v>
      </c>
      <c r="C6" t="s">
        <v>25</v>
      </c>
      <c r="D6" t="s">
        <v>26</v>
      </c>
      <c r="E6" t="s">
        <v>27</v>
      </c>
      <c r="F6" t="s">
        <v>28</v>
      </c>
      <c r="G6" t="s">
        <v>29</v>
      </c>
    </row>
    <row r="7" spans="1:10" x14ac:dyDescent="0.25">
      <c r="A7">
        <v>0</v>
      </c>
      <c r="B7" s="28">
        <v>11.5025472426849</v>
      </c>
      <c r="C7">
        <v>3.2421322045822598</v>
      </c>
      <c r="D7">
        <v>75657.140072995098</v>
      </c>
      <c r="E7">
        <v>-44885.706174680898</v>
      </c>
      <c r="F7">
        <v>4806.2693368762402</v>
      </c>
      <c r="G7">
        <v>27.001109334703798</v>
      </c>
      <c r="I7" t="s">
        <v>31</v>
      </c>
      <c r="J7" s="9" t="s">
        <v>2</v>
      </c>
    </row>
    <row r="8" spans="1:10" x14ac:dyDescent="0.25">
      <c r="A8">
        <v>9</v>
      </c>
      <c r="B8">
        <v>11.445034391446001</v>
      </c>
      <c r="C8">
        <v>3.6383249703109701</v>
      </c>
      <c r="D8">
        <v>71357.695975038601</v>
      </c>
      <c r="E8">
        <v>-28653.120982504999</v>
      </c>
      <c r="F8">
        <v>5608.73288732726</v>
      </c>
      <c r="G8">
        <v>27.233445181215799</v>
      </c>
      <c r="I8" t="s">
        <v>3</v>
      </c>
      <c r="J8" s="9" t="s">
        <v>42</v>
      </c>
    </row>
    <row r="9" spans="1:10" x14ac:dyDescent="0.25">
      <c r="A9">
        <v>18</v>
      </c>
      <c r="B9">
        <v>11.387521540206899</v>
      </c>
      <c r="C9">
        <v>3.6871058790710198</v>
      </c>
      <c r="D9">
        <v>69541.753396938206</v>
      </c>
      <c r="E9">
        <v>-26248.166605100501</v>
      </c>
      <c r="F9">
        <v>6422.0356159781104</v>
      </c>
      <c r="G9">
        <v>27.495358614191499</v>
      </c>
      <c r="I9" t="s">
        <v>47</v>
      </c>
      <c r="J9" s="9" t="s">
        <v>48</v>
      </c>
    </row>
    <row r="10" spans="1:10" x14ac:dyDescent="0.25">
      <c r="A10">
        <v>27</v>
      </c>
      <c r="B10">
        <v>11.3300086889678</v>
      </c>
      <c r="C10">
        <v>3.7171063116198302</v>
      </c>
      <c r="D10">
        <v>68149.403223615402</v>
      </c>
      <c r="E10">
        <v>-24556.151447982102</v>
      </c>
      <c r="F10">
        <v>7210.9419927151102</v>
      </c>
      <c r="G10">
        <v>27.7815337234317</v>
      </c>
      <c r="I10" t="s">
        <v>43</v>
      </c>
      <c r="J10" t="s">
        <v>55</v>
      </c>
    </row>
    <row r="11" spans="1:10" x14ac:dyDescent="0.25">
      <c r="A11">
        <v>36</v>
      </c>
      <c r="B11">
        <v>11.2724958377287</v>
      </c>
      <c r="C11">
        <v>3.73813647931506</v>
      </c>
      <c r="D11">
        <v>66989.382394452405</v>
      </c>
      <c r="E11">
        <v>-23138.061546404999</v>
      </c>
      <c r="F11">
        <v>7937.7573703096796</v>
      </c>
      <c r="G11">
        <v>28.084078685900302</v>
      </c>
    </row>
    <row r="12" spans="1:10" x14ac:dyDescent="0.25">
      <c r="A12">
        <v>45</v>
      </c>
      <c r="B12">
        <v>11.2149829864896</v>
      </c>
      <c r="C12">
        <v>3.7542357221509999</v>
      </c>
      <c r="D12">
        <v>65976.509458589397</v>
      </c>
      <c r="E12">
        <v>-21971.466354969201</v>
      </c>
      <c r="F12">
        <v>8606.7590233121009</v>
      </c>
      <c r="G12">
        <v>28.3967501428139</v>
      </c>
    </row>
    <row r="13" spans="1:10" x14ac:dyDescent="0.25">
      <c r="A13">
        <v>54</v>
      </c>
      <c r="B13">
        <v>11.157470135250399</v>
      </c>
      <c r="C13">
        <v>3.76751536170732</v>
      </c>
      <c r="D13">
        <v>65069.698822803701</v>
      </c>
      <c r="E13">
        <v>-20961.144462586399</v>
      </c>
      <c r="F13">
        <v>9217.7421061881705</v>
      </c>
      <c r="G13">
        <v>28.715316687842002</v>
      </c>
    </row>
    <row r="14" spans="1:10" x14ac:dyDescent="0.25">
      <c r="A14">
        <v>63</v>
      </c>
      <c r="B14">
        <v>11.0999572840113</v>
      </c>
      <c r="C14">
        <v>3.7789407185978101</v>
      </c>
      <c r="D14">
        <v>64247.298175797703</v>
      </c>
      <c r="E14">
        <v>-20055.114143381499</v>
      </c>
      <c r="F14">
        <v>9762.05811623101</v>
      </c>
      <c r="G14">
        <v>29.0368548950647</v>
      </c>
    </row>
    <row r="15" spans="1:10" x14ac:dyDescent="0.25">
      <c r="A15">
        <v>72</v>
      </c>
      <c r="B15">
        <v>11.0424444327722</v>
      </c>
      <c r="C15">
        <v>3.7888776876087098</v>
      </c>
      <c r="D15">
        <v>63496.116697959696</v>
      </c>
      <c r="E15">
        <v>-19223.1461728176</v>
      </c>
      <c r="F15">
        <v>10231.7929624464</v>
      </c>
      <c r="G15">
        <v>29.359507745045502</v>
      </c>
    </row>
    <row r="16" spans="1:10" x14ac:dyDescent="0.25">
      <c r="A16">
        <v>81</v>
      </c>
      <c r="B16">
        <v>10.9849315815331</v>
      </c>
      <c r="C16">
        <v>3.7974290264638402</v>
      </c>
      <c r="D16">
        <v>62807.029984248198</v>
      </c>
      <c r="E16">
        <v>-18443.558336337999</v>
      </c>
      <c r="F16">
        <v>10622.8639732305</v>
      </c>
      <c r="G16">
        <v>29.681939774965802</v>
      </c>
    </row>
    <row r="17" spans="1:7" x14ac:dyDescent="0.25">
      <c r="A17">
        <v>90</v>
      </c>
      <c r="B17">
        <v>10.927418730294001</v>
      </c>
      <c r="C17">
        <v>3.8047289203492598</v>
      </c>
      <c r="D17">
        <v>62172.747809466899</v>
      </c>
      <c r="E17">
        <v>-17700.7658074151</v>
      </c>
      <c r="F17">
        <v>10934.8851895839</v>
      </c>
      <c r="G17">
        <v>30.003112361463401</v>
      </c>
    </row>
    <row r="18" spans="1:7" x14ac:dyDescent="0.25">
      <c r="A18">
        <v>99</v>
      </c>
      <c r="B18">
        <v>10.8699058790548</v>
      </c>
      <c r="C18">
        <v>3.8109335200622501</v>
      </c>
      <c r="D18">
        <v>61585.729058020501</v>
      </c>
      <c r="E18">
        <v>-16987.838512616101</v>
      </c>
      <c r="F18">
        <v>11173.7827175854</v>
      </c>
      <c r="G18">
        <v>30.322222846608302</v>
      </c>
    </row>
    <row r="19" spans="1:7" x14ac:dyDescent="0.25">
      <c r="A19">
        <v>108</v>
      </c>
      <c r="B19">
        <v>10.8123930278157</v>
      </c>
      <c r="C19">
        <v>3.81620476744932</v>
      </c>
      <c r="D19">
        <v>61037.4795309693</v>
      </c>
      <c r="E19">
        <v>-16299.6608651066</v>
      </c>
      <c r="F19">
        <v>11352.784240773701</v>
      </c>
      <c r="G19">
        <v>30.638679776452701</v>
      </c>
    </row>
    <row r="20" spans="1:7" x14ac:dyDescent="0.25">
      <c r="A20">
        <v>117</v>
      </c>
      <c r="B20">
        <v>10.754880176576499</v>
      </c>
      <c r="C20">
        <v>3.8207074488774699</v>
      </c>
      <c r="D20">
        <v>60518.751019771502</v>
      </c>
      <c r="E20">
        <v>-15632.8409960229</v>
      </c>
      <c r="F20">
        <v>11488.4764295279</v>
      </c>
      <c r="G20">
        <v>30.952019050905999</v>
      </c>
    </row>
    <row r="21" spans="1:7" x14ac:dyDescent="0.25">
      <c r="A21">
        <v>126</v>
      </c>
      <c r="B21">
        <v>10.6973673253374</v>
      </c>
      <c r="C21">
        <v>3.8245968473563501</v>
      </c>
      <c r="D21">
        <v>60021.113022300502</v>
      </c>
      <c r="E21">
        <v>-14987.3001537742</v>
      </c>
      <c r="F21">
        <v>11597.497298025701</v>
      </c>
      <c r="G21">
        <v>31.2618975367415</v>
      </c>
    </row>
    <row r="22" spans="1:7" x14ac:dyDescent="0.25">
      <c r="A22">
        <v>135</v>
      </c>
      <c r="B22">
        <v>10.6398544740983</v>
      </c>
      <c r="C22">
        <v>3.8280162649073102</v>
      </c>
      <c r="D22">
        <v>59537.103387307703</v>
      </c>
      <c r="E22">
        <v>-14365.728015681099</v>
      </c>
      <c r="F22">
        <v>11695.554756801301</v>
      </c>
      <c r="G22">
        <v>31.568061829734201</v>
      </c>
    </row>
    <row r="23" spans="1:7" x14ac:dyDescent="0.25">
      <c r="A23">
        <v>144</v>
      </c>
      <c r="B23">
        <v>10.5823416228592</v>
      </c>
      <c r="C23">
        <v>3.8310762148927902</v>
      </c>
      <c r="D23">
        <v>59063.474753422503</v>
      </c>
      <c r="E23">
        <v>-13768.9712666128</v>
      </c>
      <c r="F23">
        <v>11791.5388264617</v>
      </c>
      <c r="G23">
        <v>31.870323996063998</v>
      </c>
    </row>
    <row r="24" spans="1:7" x14ac:dyDescent="0.25">
      <c r="A24">
        <v>153</v>
      </c>
      <c r="B24">
        <v>10.524828771619999</v>
      </c>
      <c r="C24">
        <v>3.8338459080429801</v>
      </c>
      <c r="D24">
        <v>58599.789074003202</v>
      </c>
      <c r="E24">
        <v>-13194.1631557569</v>
      </c>
      <c r="F24">
        <v>11886.6142977857</v>
      </c>
      <c r="G24">
        <v>32.168543246603903</v>
      </c>
    </row>
    <row r="25" spans="1:7" x14ac:dyDescent="0.25">
      <c r="A25">
        <v>162</v>
      </c>
      <c r="B25">
        <v>10.4673159203809</v>
      </c>
      <c r="C25">
        <v>3.8363709566852999</v>
      </c>
      <c r="D25">
        <v>58146.962044470703</v>
      </c>
      <c r="E25">
        <v>-12637.315740879199</v>
      </c>
      <c r="F25">
        <v>11979.136008707501</v>
      </c>
      <c r="G25">
        <v>32.462632836788998</v>
      </c>
    </row>
    <row r="26" spans="1:7" x14ac:dyDescent="0.25">
      <c r="A26">
        <v>171</v>
      </c>
      <c r="B26">
        <v>10.4098030691418</v>
      </c>
      <c r="C26">
        <v>3.8386834289212501</v>
      </c>
      <c r="D26">
        <v>57705.813509050298</v>
      </c>
      <c r="E26">
        <v>-12094.1656352018</v>
      </c>
      <c r="F26">
        <v>12066.4867906607</v>
      </c>
      <c r="G26">
        <v>32.752548840215503</v>
      </c>
    </row>
    <row r="27" spans="1:7" x14ac:dyDescent="0.25">
      <c r="A27">
        <v>180</v>
      </c>
      <c r="B27">
        <v>10.3522902179027</v>
      </c>
      <c r="C27">
        <v>3.84080717477371</v>
      </c>
      <c r="D27">
        <v>57277.209369689299</v>
      </c>
      <c r="E27">
        <v>-11560.482045024601</v>
      </c>
      <c r="F27">
        <v>12145.446822400199</v>
      </c>
      <c r="G27">
        <v>33.038278623544997</v>
      </c>
    </row>
    <row r="28" spans="1:7" x14ac:dyDescent="0.25">
      <c r="A28">
        <v>189</v>
      </c>
      <c r="B28">
        <v>10.294777366663499</v>
      </c>
      <c r="C28">
        <v>3.8427611085022502</v>
      </c>
      <c r="D28">
        <v>56862.1640636472</v>
      </c>
      <c r="E28">
        <v>-11032.8522969856</v>
      </c>
      <c r="F28">
        <v>12212.1023287716</v>
      </c>
      <c r="G28">
        <v>33.319831625498701</v>
      </c>
    </row>
    <row r="29" spans="1:7" x14ac:dyDescent="0.25">
      <c r="A29">
        <v>198</v>
      </c>
      <c r="B29">
        <v>10.2372645154244</v>
      </c>
      <c r="C29">
        <v>3.8445647665268501</v>
      </c>
      <c r="D29">
        <v>56461.021212509302</v>
      </c>
      <c r="E29">
        <v>-10508.4819268642</v>
      </c>
      <c r="F29">
        <v>12264.222590486699</v>
      </c>
      <c r="G29">
        <v>33.597230732925503</v>
      </c>
    </row>
    <row r="30" spans="1:7" x14ac:dyDescent="0.25">
      <c r="A30">
        <v>207</v>
      </c>
      <c r="B30">
        <v>10.1797516641853</v>
      </c>
      <c r="C30">
        <v>3.8462386042807899</v>
      </c>
      <c r="D30">
        <v>56073.538192663298</v>
      </c>
      <c r="E30">
        <v>-9985.0443061209608</v>
      </c>
      <c r="F30">
        <v>12301.270756190799</v>
      </c>
      <c r="G30">
        <v>33.870513074069699</v>
      </c>
    </row>
    <row r="31" spans="1:7" x14ac:dyDescent="0.25">
      <c r="A31">
        <v>216</v>
      </c>
      <c r="B31">
        <v>10.1222388129462</v>
      </c>
      <c r="C31">
        <v>3.8478003436566501</v>
      </c>
      <c r="D31">
        <v>55699.352687880702</v>
      </c>
      <c r="E31">
        <v>-9460.4183886903593</v>
      </c>
      <c r="F31">
        <v>12323.096284032001</v>
      </c>
      <c r="G31">
        <v>34.139734605272302</v>
      </c>
    </row>
    <row r="32" spans="1:7" x14ac:dyDescent="0.25">
      <c r="A32">
        <v>225</v>
      </c>
      <c r="B32">
        <v>10.064725961707</v>
      </c>
      <c r="C32">
        <v>3.8492618541872101</v>
      </c>
      <c r="D32">
        <v>55337.999589479601</v>
      </c>
      <c r="E32">
        <v>-8932.6455115097397</v>
      </c>
      <c r="F32">
        <v>12329.8172743911</v>
      </c>
      <c r="G32">
        <v>34.404971707456397</v>
      </c>
    </row>
    <row r="33" spans="1:7" x14ac:dyDescent="0.25">
      <c r="A33">
        <v>234</v>
      </c>
      <c r="B33">
        <v>10.0072131104679</v>
      </c>
      <c r="C33">
        <v>3.8506298802519701</v>
      </c>
      <c r="D33">
        <v>54988.913185659003</v>
      </c>
      <c r="E33">
        <v>-8399.9148873501708</v>
      </c>
      <c r="F33">
        <v>12321.7756105629</v>
      </c>
      <c r="G33">
        <v>34.666321337465902</v>
      </c>
    </row>
    <row r="34" spans="1:7" x14ac:dyDescent="0.25">
      <c r="A34">
        <v>243</v>
      </c>
      <c r="B34">
        <v>9.9497002592287895</v>
      </c>
      <c r="C34">
        <v>3.8519097011198902</v>
      </c>
      <c r="D34">
        <v>54651.432396520402</v>
      </c>
      <c r="E34">
        <v>-7860.5695632122197</v>
      </c>
      <c r="F34">
        <v>12299.5305678069</v>
      </c>
      <c r="G34">
        <v>34.923897465246903</v>
      </c>
    </row>
    <row r="35" spans="1:7" x14ac:dyDescent="0.25">
      <c r="A35">
        <v>252</v>
      </c>
      <c r="B35">
        <v>9.8921874079896703</v>
      </c>
      <c r="C35">
        <v>3.85310855505355</v>
      </c>
      <c r="D35">
        <v>54324.821881884898</v>
      </c>
      <c r="E35">
        <v>-7313.1371601762703</v>
      </c>
      <c r="F35">
        <v>12263.8477018822</v>
      </c>
      <c r="G35">
        <v>35.1778247174407</v>
      </c>
    </row>
    <row r="36" spans="1:7" x14ac:dyDescent="0.25">
      <c r="A36">
        <v>261</v>
      </c>
      <c r="B36">
        <v>9.8346745567505103</v>
      </c>
      <c r="C36">
        <v>3.8542343341201901</v>
      </c>
      <c r="D36">
        <v>54008.414259223398</v>
      </c>
      <c r="E36">
        <v>-6755.77432788431</v>
      </c>
      <c r="F36">
        <v>12215.3461829096</v>
      </c>
      <c r="G36">
        <v>35.428227135953499</v>
      </c>
    </row>
    <row r="37" spans="1:7" x14ac:dyDescent="0.25">
      <c r="A37">
        <v>270</v>
      </c>
      <c r="B37">
        <v>9.7771617055114195</v>
      </c>
      <c r="C37">
        <v>3.8552942950503799</v>
      </c>
      <c r="D37">
        <v>53701.781961846602</v>
      </c>
      <c r="E37">
        <v>-6185.2939553029601</v>
      </c>
      <c r="F37">
        <v>12154.006790649601</v>
      </c>
      <c r="G37">
        <v>35.675233515467802</v>
      </c>
    </row>
    <row r="38" spans="1:7" x14ac:dyDescent="0.25">
      <c r="A38">
        <v>279</v>
      </c>
      <c r="B38">
        <v>9.7196488542722808</v>
      </c>
      <c r="C38">
        <v>3.8562914845834801</v>
      </c>
      <c r="D38">
        <v>53404.259837308899</v>
      </c>
      <c r="E38">
        <v>-5598.5968701662096</v>
      </c>
      <c r="F38">
        <v>12080.6961809162</v>
      </c>
      <c r="G38">
        <v>35.918979891228602</v>
      </c>
    </row>
    <row r="39" spans="1:7" x14ac:dyDescent="0.25">
      <c r="A39">
        <v>288</v>
      </c>
      <c r="B39">
        <v>9.6621360030331296</v>
      </c>
      <c r="C39">
        <v>3.8572133483198301</v>
      </c>
      <c r="D39">
        <v>53114.371356799697</v>
      </c>
      <c r="E39">
        <v>-4994.1284428231102</v>
      </c>
      <c r="F39">
        <v>11999.2345660151</v>
      </c>
      <c r="G39">
        <v>36.159607683070703</v>
      </c>
    </row>
    <row r="40" spans="1:7" x14ac:dyDescent="0.25">
      <c r="A40">
        <v>297</v>
      </c>
      <c r="B40">
        <v>9.6046231517940104</v>
      </c>
      <c r="C40">
        <v>3.85804984467859</v>
      </c>
      <c r="D40">
        <v>52830.763968410203</v>
      </c>
      <c r="E40">
        <v>-4371.8954267866502</v>
      </c>
      <c r="F40">
        <v>11913.451000991299</v>
      </c>
      <c r="G40">
        <v>36.397256881903701</v>
      </c>
    </row>
    <row r="41" spans="1:7" x14ac:dyDescent="0.25">
      <c r="A41">
        <v>306</v>
      </c>
      <c r="B41">
        <v>9.5471103005549001</v>
      </c>
      <c r="C41">
        <v>3.8587955796489899</v>
      </c>
      <c r="D41">
        <v>52552.2718204923</v>
      </c>
      <c r="E41">
        <v>-3733.2986434711702</v>
      </c>
      <c r="F41">
        <v>11826.7998510417</v>
      </c>
      <c r="G41">
        <v>36.632057283309301</v>
      </c>
    </row>
    <row r="42" spans="1:7" x14ac:dyDescent="0.25">
      <c r="A42">
        <v>315</v>
      </c>
      <c r="B42">
        <v>9.48959744931574</v>
      </c>
      <c r="C42">
        <v>3.85944972708179</v>
      </c>
      <c r="D42">
        <v>52277.869804081303</v>
      </c>
      <c r="E42">
        <v>-3080.9319284150602</v>
      </c>
      <c r="F42">
        <v>11742.286380187399</v>
      </c>
      <c r="G42">
        <v>36.864121727346301</v>
      </c>
    </row>
    <row r="43" spans="1:7" x14ac:dyDescent="0.25">
      <c r="A43">
        <v>324</v>
      </c>
      <c r="B43">
        <v>9.4320845980766492</v>
      </c>
      <c r="C43">
        <v>3.8600154204919201</v>
      </c>
      <c r="D43">
        <v>52006.6505617937</v>
      </c>
      <c r="E43">
        <v>-2418.10470438211</v>
      </c>
      <c r="F43">
        <v>11662.406417873601</v>
      </c>
      <c r="G43">
        <v>37.093546717504097</v>
      </c>
    </row>
    <row r="44" spans="1:7" x14ac:dyDescent="0.25">
      <c r="A44">
        <v>333</v>
      </c>
      <c r="B44">
        <v>9.3745717468375194</v>
      </c>
      <c r="C44">
        <v>3.8604986201423399</v>
      </c>
      <c r="D44">
        <v>51737.832759890996</v>
      </c>
      <c r="E44">
        <v>-1746.6242294467199</v>
      </c>
      <c r="F44">
        <v>11589.133279087901</v>
      </c>
      <c r="G44">
        <v>37.320416864968699</v>
      </c>
    </row>
    <row r="45" spans="1:7" x14ac:dyDescent="0.25">
      <c r="A45">
        <v>342</v>
      </c>
      <c r="B45">
        <v>9.3170588955983504</v>
      </c>
      <c r="C45">
        <v>3.8609069313213</v>
      </c>
      <c r="D45">
        <v>51470.822084523199</v>
      </c>
      <c r="E45">
        <v>-1067.6526616086301</v>
      </c>
      <c r="F45">
        <v>11523.836327226099</v>
      </c>
      <c r="G45">
        <v>37.544807801589599</v>
      </c>
    </row>
    <row r="46" spans="1:7" x14ac:dyDescent="0.25">
      <c r="A46">
        <v>351</v>
      </c>
      <c r="B46">
        <v>9.2595460443592597</v>
      </c>
      <c r="C46">
        <v>3.86124915813709</v>
      </c>
      <c r="D46">
        <v>51205.227257854502</v>
      </c>
      <c r="E46">
        <v>-382.83833638777202</v>
      </c>
      <c r="F46">
        <v>11467.310546611699</v>
      </c>
      <c r="G46">
        <v>37.766785645516599</v>
      </c>
    </row>
    <row r="47" spans="1:7" x14ac:dyDescent="0.25">
      <c r="A47">
        <v>360</v>
      </c>
      <c r="B47">
        <v>9.2020331931200996</v>
      </c>
      <c r="C47">
        <v>3.8615348856887999</v>
      </c>
      <c r="D47">
        <v>50940.8688559445</v>
      </c>
      <c r="E47">
        <v>305.60816275614502</v>
      </c>
      <c r="F47">
        <v>11419.7998718913</v>
      </c>
      <c r="G47">
        <v>37.986407731272799</v>
      </c>
    </row>
    <row r="48" spans="1:7" x14ac:dyDescent="0.25">
      <c r="A48">
        <v>369</v>
      </c>
      <c r="B48">
        <v>9.1445203418810301</v>
      </c>
      <c r="C48">
        <v>3.8617757233293601</v>
      </c>
      <c r="D48">
        <v>50677.863063545497</v>
      </c>
      <c r="E48">
        <v>995.39704711163995</v>
      </c>
      <c r="F48">
        <v>11380.817292219601</v>
      </c>
      <c r="G48">
        <v>38.203722332495602</v>
      </c>
    </row>
    <row r="49" spans="1:7" x14ac:dyDescent="0.25">
      <c r="A49">
        <v>378</v>
      </c>
      <c r="B49">
        <v>9.0870074906418896</v>
      </c>
      <c r="C49">
        <v>3.8619919775865599</v>
      </c>
      <c r="D49">
        <v>50416.985531649698</v>
      </c>
      <c r="E49">
        <v>1686.6571066389099</v>
      </c>
      <c r="F49">
        <v>11348.236676054399</v>
      </c>
      <c r="G49">
        <v>38.418766853889998</v>
      </c>
    </row>
    <row r="50" spans="1:7" x14ac:dyDescent="0.25">
      <c r="A50">
        <v>387</v>
      </c>
      <c r="B50">
        <v>9.0294946394027509</v>
      </c>
      <c r="C50">
        <v>3.8621980691725599</v>
      </c>
      <c r="D50">
        <v>50158.651248875103</v>
      </c>
      <c r="E50">
        <v>2379.0946785228598</v>
      </c>
      <c r="F50">
        <v>11320.6698825898</v>
      </c>
      <c r="G50">
        <v>38.631567123213301</v>
      </c>
    </row>
    <row r="51" spans="1:7" x14ac:dyDescent="0.25">
      <c r="A51">
        <v>396</v>
      </c>
      <c r="B51">
        <v>8.9719817881635695</v>
      </c>
      <c r="C51">
        <v>3.86240464857149</v>
      </c>
      <c r="D51">
        <v>49902.985803806798</v>
      </c>
      <c r="E51">
        <v>3071.7101758171898</v>
      </c>
      <c r="F51">
        <v>11297.413070054599</v>
      </c>
      <c r="G51">
        <v>38.842137849126402</v>
      </c>
    </row>
    <row r="52" spans="1:7" x14ac:dyDescent="0.25">
      <c r="A52">
        <v>405</v>
      </c>
      <c r="B52">
        <v>8.9144689369245</v>
      </c>
      <c r="C52">
        <v>3.8626194437356798</v>
      </c>
      <c r="D52">
        <v>49650.153749224803</v>
      </c>
      <c r="E52">
        <v>3763.71241613969</v>
      </c>
      <c r="F52">
        <v>11277.7917747021</v>
      </c>
      <c r="G52">
        <v>39.050484043371902</v>
      </c>
    </row>
    <row r="53" spans="1:7" x14ac:dyDescent="0.25">
      <c r="A53">
        <v>414</v>
      </c>
      <c r="B53">
        <v>8.8569560856853595</v>
      </c>
      <c r="C53">
        <v>3.8628477853207901</v>
      </c>
      <c r="D53">
        <v>49400.297904665</v>
      </c>
      <c r="E53">
        <v>4454.8828572981101</v>
      </c>
      <c r="F53">
        <v>11261.2910014483</v>
      </c>
      <c r="G53">
        <v>39.256606440850199</v>
      </c>
    </row>
    <row r="54" spans="1:7" x14ac:dyDescent="0.25">
      <c r="A54">
        <v>423</v>
      </c>
      <c r="B54">
        <v>8.7994432344462297</v>
      </c>
      <c r="C54">
        <v>3.86309607841544</v>
      </c>
      <c r="D54">
        <v>49153.469837754899</v>
      </c>
      <c r="E54">
        <v>5145.0801036538096</v>
      </c>
      <c r="F54">
        <v>11247.6939397183</v>
      </c>
      <c r="G54">
        <v>39.460511325952403</v>
      </c>
    </row>
    <row r="55" spans="1:7" x14ac:dyDescent="0.25">
      <c r="A55">
        <v>432</v>
      </c>
      <c r="B55">
        <v>8.7419303832070803</v>
      </c>
      <c r="C55">
        <v>3.8633696849711199</v>
      </c>
      <c r="D55">
        <v>48909.7212144566</v>
      </c>
      <c r="E55">
        <v>5834.4340120348397</v>
      </c>
      <c r="F55">
        <v>11236.731790713</v>
      </c>
      <c r="G55">
        <v>39.662213909131196</v>
      </c>
    </row>
    <row r="56" spans="1:7" x14ac:dyDescent="0.25">
      <c r="A56">
        <v>441</v>
      </c>
      <c r="B56">
        <v>8.6844175319679593</v>
      </c>
      <c r="C56">
        <v>3.8636726227037901</v>
      </c>
      <c r="D56">
        <v>48669.120057697903</v>
      </c>
      <c r="E56">
        <v>6523.4249503885503</v>
      </c>
      <c r="F56">
        <v>11228.052116825</v>
      </c>
      <c r="G56">
        <v>39.861729170109598</v>
      </c>
    </row>
    <row r="57" spans="1:7" x14ac:dyDescent="0.25">
      <c r="A57">
        <v>450</v>
      </c>
      <c r="B57">
        <v>8.6269046807288099</v>
      </c>
      <c r="C57">
        <v>3.8640078685858699</v>
      </c>
      <c r="D57">
        <v>48431.727790003599</v>
      </c>
      <c r="E57">
        <v>7213.1592837490098</v>
      </c>
      <c r="F57">
        <v>11221.290825255601</v>
      </c>
      <c r="G57">
        <v>40.059069982091998</v>
      </c>
    </row>
    <row r="58" spans="1:7" x14ac:dyDescent="0.25">
      <c r="A58">
        <v>459</v>
      </c>
      <c r="B58">
        <v>8.5693918294896996</v>
      </c>
      <c r="C58">
        <v>3.86437707505414</v>
      </c>
      <c r="D58">
        <v>48197.582285696102</v>
      </c>
      <c r="E58">
        <v>7904.5240957379001</v>
      </c>
      <c r="F58">
        <v>11216.112584546499</v>
      </c>
      <c r="G58">
        <v>40.254246825781699</v>
      </c>
    </row>
    <row r="59" spans="1:7" x14ac:dyDescent="0.25">
      <c r="A59">
        <v>468</v>
      </c>
      <c r="B59">
        <v>8.5118789782505697</v>
      </c>
      <c r="C59">
        <v>3.8647794717711399</v>
      </c>
      <c r="D59">
        <v>47966.649021185498</v>
      </c>
      <c r="E59">
        <v>8597.9072881564807</v>
      </c>
      <c r="F59">
        <v>11212.379364239699</v>
      </c>
      <c r="G59">
        <v>40.447267731234597</v>
      </c>
    </row>
    <row r="60" spans="1:7" x14ac:dyDescent="0.25">
      <c r="A60">
        <v>477</v>
      </c>
      <c r="B60">
        <v>8.4543661270114594</v>
      </c>
      <c r="C60">
        <v>3.86521052706743</v>
      </c>
      <c r="D60">
        <v>47738.771293602797</v>
      </c>
      <c r="E60">
        <v>9294.3640977318501</v>
      </c>
      <c r="F60">
        <v>11210.360771644</v>
      </c>
      <c r="G60">
        <v>40.638140310886001</v>
      </c>
    </row>
    <row r="61" spans="1:7" x14ac:dyDescent="0.25">
      <c r="A61">
        <v>486</v>
      </c>
      <c r="B61">
        <v>8.39685327577231</v>
      </c>
      <c r="C61">
        <v>3.8656708528292101</v>
      </c>
      <c r="D61">
        <v>47514.0548172052</v>
      </c>
      <c r="E61">
        <v>9993.0382174670194</v>
      </c>
      <c r="F61">
        <v>11209.5007385798</v>
      </c>
      <c r="G61">
        <v>40.826870120355601</v>
      </c>
    </row>
    <row r="62" spans="1:7" x14ac:dyDescent="0.25">
      <c r="A62">
        <v>495</v>
      </c>
      <c r="B62">
        <v>8.3393404245331695</v>
      </c>
      <c r="C62">
        <v>3.8661618987250601</v>
      </c>
      <c r="D62">
        <v>47292.634486123403</v>
      </c>
      <c r="E62">
        <v>10688.228037438899</v>
      </c>
      <c r="F62">
        <v>11209.0413150442</v>
      </c>
      <c r="G62">
        <v>41.013452122566598</v>
      </c>
    </row>
    <row r="63" spans="1:7" x14ac:dyDescent="0.25">
      <c r="A63">
        <v>504</v>
      </c>
      <c r="B63">
        <v>8.2818275732940592</v>
      </c>
      <c r="C63">
        <v>3.8666848431365501</v>
      </c>
      <c r="D63">
        <v>47074.634665427096</v>
      </c>
      <c r="E63">
        <v>11373.829918118099</v>
      </c>
      <c r="F63">
        <v>11208.132215038</v>
      </c>
      <c r="G63">
        <v>41.197869426371803</v>
      </c>
    </row>
    <row r="64" spans="1:7" x14ac:dyDescent="0.25">
      <c r="A64">
        <v>513</v>
      </c>
      <c r="B64">
        <v>8.2243147220549293</v>
      </c>
      <c r="C64">
        <v>3.867240702933</v>
      </c>
      <c r="D64">
        <v>46860.167977878897</v>
      </c>
      <c r="E64">
        <v>12044.5445625299</v>
      </c>
      <c r="F64">
        <v>11205.8671625117</v>
      </c>
      <c r="G64">
        <v>41.380098559649802</v>
      </c>
    </row>
    <row r="65" spans="1:7" x14ac:dyDescent="0.25">
      <c r="A65">
        <v>522</v>
      </c>
      <c r="B65">
        <v>8.1668018708157906</v>
      </c>
      <c r="C65">
        <v>3.8678293486239999</v>
      </c>
      <c r="D65">
        <v>46649.341375295902</v>
      </c>
      <c r="E65">
        <v>12695.966533078899</v>
      </c>
      <c r="F65">
        <v>11201.3132457147</v>
      </c>
      <c r="G65">
        <v>41.560106354518197</v>
      </c>
    </row>
    <row r="66" spans="1:7" x14ac:dyDescent="0.25">
      <c r="A66">
        <v>531</v>
      </c>
      <c r="B66">
        <v>8.10928901957665</v>
      </c>
      <c r="C66">
        <v>3.86845031085605</v>
      </c>
      <c r="D66">
        <v>46442.249205646003</v>
      </c>
      <c r="E66">
        <v>13324.031840669801</v>
      </c>
      <c r="F66">
        <v>11193.634732991701</v>
      </c>
      <c r="G66">
        <v>41.737845633920401</v>
      </c>
    </row>
    <row r="67" spans="1:7" x14ac:dyDescent="0.25">
      <c r="A67">
        <v>540</v>
      </c>
      <c r="B67">
        <v>8.0517761683375095</v>
      </c>
      <c r="C67">
        <v>3.8691031793450099</v>
      </c>
      <c r="D67">
        <v>46238.968604160102</v>
      </c>
      <c r="E67">
        <v>13925.287862168199</v>
      </c>
      <c r="F67">
        <v>11182.1685987653</v>
      </c>
      <c r="G67">
        <v>41.913254967422503</v>
      </c>
    </row>
    <row r="68" spans="1:7" x14ac:dyDescent="0.25">
      <c r="A68">
        <v>549</v>
      </c>
      <c r="B68">
        <v>7.9942633170984196</v>
      </c>
      <c r="C68">
        <v>3.8697875962517201</v>
      </c>
      <c r="D68">
        <v>46039.556499546299</v>
      </c>
      <c r="E68">
        <v>14497.4968198681</v>
      </c>
      <c r="F68">
        <v>11166.452741393399</v>
      </c>
      <c r="G68">
        <v>42.086262501305697</v>
      </c>
    </row>
    <row r="69" spans="1:7" x14ac:dyDescent="0.25">
      <c r="A69">
        <v>558</v>
      </c>
      <c r="B69">
        <v>7.9367504658592702</v>
      </c>
      <c r="C69">
        <v>3.8705033469460401</v>
      </c>
      <c r="D69">
        <v>45844.042452262001</v>
      </c>
      <c r="E69">
        <v>15041.757706807701</v>
      </c>
      <c r="F69">
        <v>11146.2387348841</v>
      </c>
      <c r="G69">
        <v>42.2567958004175</v>
      </c>
    </row>
    <row r="70" spans="1:7" x14ac:dyDescent="0.25">
      <c r="A70">
        <v>567</v>
      </c>
      <c r="B70">
        <v>7.8792376146201297</v>
      </c>
      <c r="C70">
        <v>3.8712497575967202</v>
      </c>
      <c r="D70">
        <v>45652.404805953498</v>
      </c>
      <c r="E70">
        <v>15563.876082438001</v>
      </c>
      <c r="F70">
        <v>11121.589098951999</v>
      </c>
      <c r="G70">
        <v>42.424794785317403</v>
      </c>
    </row>
    <row r="71" spans="1:7" x14ac:dyDescent="0.25">
      <c r="A71">
        <v>576</v>
      </c>
      <c r="B71">
        <v>7.8217247633810301</v>
      </c>
      <c r="C71">
        <v>3.8720238579305599</v>
      </c>
      <c r="D71">
        <v>45464.541738155698</v>
      </c>
      <c r="E71">
        <v>16059.555136097601</v>
      </c>
      <c r="F71">
        <v>11093.09066906</v>
      </c>
      <c r="G71">
        <v>42.590211459942701</v>
      </c>
    </row>
    <row r="72" spans="1:7" x14ac:dyDescent="0.25">
      <c r="A72">
        <v>585</v>
      </c>
      <c r="B72">
        <v>7.7642119121419002</v>
      </c>
      <c r="C72">
        <v>3.8728235454230302</v>
      </c>
      <c r="D72">
        <v>45280.328884672002</v>
      </c>
      <c r="E72">
        <v>16523.110877057199</v>
      </c>
      <c r="F72">
        <v>11061.551565793599</v>
      </c>
      <c r="G72">
        <v>42.753002670687401</v>
      </c>
    </row>
    <row r="73" spans="1:7" x14ac:dyDescent="0.25">
      <c r="A73">
        <v>594</v>
      </c>
      <c r="B73">
        <v>7.7066990609027597</v>
      </c>
      <c r="C73">
        <v>3.8736485431126302</v>
      </c>
      <c r="D73">
        <v>45099.628551155904</v>
      </c>
      <c r="E73">
        <v>16949.6913242191</v>
      </c>
      <c r="F73">
        <v>11027.9549038156</v>
      </c>
      <c r="G73">
        <v>42.913120265679503</v>
      </c>
    </row>
    <row r="74" spans="1:7" x14ac:dyDescent="0.25">
      <c r="A74">
        <v>603</v>
      </c>
      <c r="B74">
        <v>7.6491862096636201</v>
      </c>
      <c r="C74">
        <v>3.8744997108957202</v>
      </c>
      <c r="D74">
        <v>44922.300260969001</v>
      </c>
      <c r="E74">
        <v>17335.170906823401</v>
      </c>
      <c r="F74">
        <v>10993.404011804299</v>
      </c>
      <c r="G74">
        <v>43.070506255674999</v>
      </c>
    </row>
    <row r="75" spans="1:7" x14ac:dyDescent="0.25">
      <c r="A75">
        <v>612</v>
      </c>
      <c r="B75">
        <v>7.5916733584245097</v>
      </c>
      <c r="C75">
        <v>3.8753794888631501</v>
      </c>
      <c r="D75">
        <v>44748.203016397303</v>
      </c>
      <c r="E75">
        <v>17673.822531974401</v>
      </c>
      <c r="F75">
        <v>10959.1503012297</v>
      </c>
      <c r="G75">
        <v>43.225089082543903</v>
      </c>
    </row>
    <row r="76" spans="1:7" x14ac:dyDescent="0.25">
      <c r="A76">
        <v>621</v>
      </c>
      <c r="B76">
        <v>7.5341605071853799</v>
      </c>
      <c r="C76">
        <v>3.8762917772705601</v>
      </c>
      <c r="D76">
        <v>44577.212958862001</v>
      </c>
      <c r="E76">
        <v>17960.179099674599</v>
      </c>
      <c r="F76">
        <v>10926.524723569401</v>
      </c>
      <c r="G76">
        <v>43.376787305580002</v>
      </c>
    </row>
    <row r="77" spans="1:7" x14ac:dyDescent="0.25">
      <c r="A77">
        <v>630</v>
      </c>
      <c r="B77">
        <v>7.4766476559462598</v>
      </c>
      <c r="C77">
        <v>3.87723995862464</v>
      </c>
      <c r="D77">
        <v>44409.291391683902</v>
      </c>
      <c r="E77">
        <v>18191.577950265</v>
      </c>
      <c r="F77">
        <v>10896.485673605501</v>
      </c>
      <c r="G77">
        <v>43.5255114555437</v>
      </c>
    </row>
    <row r="78" spans="1:7" x14ac:dyDescent="0.25">
      <c r="A78">
        <v>639</v>
      </c>
      <c r="B78">
        <v>7.4191348047071299</v>
      </c>
      <c r="C78">
        <v>3.8782272595391998</v>
      </c>
      <c r="D78">
        <v>44244.471908276399</v>
      </c>
      <c r="E78">
        <v>18368.940161009999</v>
      </c>
      <c r="F78">
        <v>10869.574209049</v>
      </c>
      <c r="G78">
        <v>43.671171740373701</v>
      </c>
    </row>
    <row r="79" spans="1:7" x14ac:dyDescent="0.25">
      <c r="A79">
        <v>648</v>
      </c>
      <c r="B79">
        <v>7.3616219534680098</v>
      </c>
      <c r="C79">
        <v>3.8792582537422402</v>
      </c>
      <c r="D79">
        <v>44082.842004557897</v>
      </c>
      <c r="E79">
        <v>18498.316547372498</v>
      </c>
      <c r="F79">
        <v>10845.8222131195</v>
      </c>
      <c r="G79">
        <v>43.813695477971798</v>
      </c>
    </row>
    <row r="80" spans="1:7" x14ac:dyDescent="0.25">
      <c r="A80">
        <v>657</v>
      </c>
      <c r="B80">
        <v>7.3041091022288596</v>
      </c>
      <c r="C80">
        <v>3.88034069299664</v>
      </c>
      <c r="D80">
        <v>43924.568690502703</v>
      </c>
      <c r="E80">
        <v>18580.330791717101</v>
      </c>
      <c r="F80">
        <v>10824.324340408601</v>
      </c>
      <c r="G80">
        <v>43.953026234456502</v>
      </c>
    </row>
    <row r="81" spans="1:7" x14ac:dyDescent="0.25">
      <c r="A81">
        <v>666</v>
      </c>
      <c r="B81">
        <v>7.2465962509897599</v>
      </c>
      <c r="C81">
        <v>3.8814731147646899</v>
      </c>
      <c r="D81">
        <v>43769.699974251504</v>
      </c>
      <c r="E81">
        <v>18613.923981084201</v>
      </c>
      <c r="F81">
        <v>10805.094076839099</v>
      </c>
      <c r="G81">
        <v>44.0891170565396</v>
      </c>
    </row>
    <row r="82" spans="1:7" x14ac:dyDescent="0.25">
      <c r="A82">
        <v>675</v>
      </c>
      <c r="B82">
        <v>7.1890833997506096</v>
      </c>
      <c r="C82">
        <v>3.88264704079756</v>
      </c>
      <c r="D82">
        <v>43618.194967841897</v>
      </c>
      <c r="E82">
        <v>18600.837203888001</v>
      </c>
      <c r="F82">
        <v>10789.0050197285</v>
      </c>
      <c r="G82">
        <v>44.2219299471016</v>
      </c>
    </row>
    <row r="83" spans="1:7" x14ac:dyDescent="0.25">
      <c r="A83">
        <v>684</v>
      </c>
      <c r="B83">
        <v>7.13157054851147</v>
      </c>
      <c r="C83">
        <v>3.8838544786089599</v>
      </c>
      <c r="D83">
        <v>43470.020844958497</v>
      </c>
      <c r="E83">
        <v>18546.2703634303</v>
      </c>
      <c r="F83">
        <v>10776.799361960901</v>
      </c>
      <c r="G83">
        <v>44.351437964038801</v>
      </c>
    </row>
    <row r="84" spans="1:7" x14ac:dyDescent="0.25">
      <c r="A84">
        <v>693</v>
      </c>
      <c r="B84">
        <v>7.0740576972723597</v>
      </c>
      <c r="C84">
        <v>3.8850861576585398</v>
      </c>
      <c r="D84">
        <v>43325.1334874241</v>
      </c>
      <c r="E84">
        <v>18444.515546629202</v>
      </c>
      <c r="F84">
        <v>10769.1673228034</v>
      </c>
      <c r="G84">
        <v>44.477612099545297</v>
      </c>
    </row>
    <row r="85" spans="1:7" x14ac:dyDescent="0.25">
      <c r="A85">
        <v>702</v>
      </c>
      <c r="B85">
        <v>7.0165448460332298</v>
      </c>
      <c r="C85">
        <v>3.8863332257597398</v>
      </c>
      <c r="D85">
        <v>43183.496122772798</v>
      </c>
      <c r="E85">
        <v>18286.845455747902</v>
      </c>
      <c r="F85">
        <v>10766.588689526399</v>
      </c>
      <c r="G85">
        <v>44.600402756791397</v>
      </c>
    </row>
    <row r="86" spans="1:7" x14ac:dyDescent="0.25">
      <c r="A86">
        <v>711</v>
      </c>
      <c r="B86">
        <v>6.9590319947940902</v>
      </c>
      <c r="C86">
        <v>3.8875882425941999</v>
      </c>
      <c r="D86">
        <v>43045.093531606799</v>
      </c>
      <c r="E86">
        <v>18066.7234912524</v>
      </c>
      <c r="F86">
        <v>10769.326462568701</v>
      </c>
      <c r="G86">
        <v>44.719734933120598</v>
      </c>
    </row>
    <row r="87" spans="1:7" x14ac:dyDescent="0.25">
      <c r="A87">
        <v>720</v>
      </c>
      <c r="B87">
        <v>6.9015191435549799</v>
      </c>
      <c r="C87">
        <v>3.88884601171294</v>
      </c>
      <c r="D87">
        <v>42909.940574434797</v>
      </c>
      <c r="E87">
        <v>17780.527270226401</v>
      </c>
      <c r="F87">
        <v>10777.587090515401</v>
      </c>
      <c r="G87">
        <v>44.835515842013898</v>
      </c>
    </row>
    <row r="88" spans="1:7" x14ac:dyDescent="0.25">
      <c r="A88">
        <v>729</v>
      </c>
      <c r="B88">
        <v>6.8440062923158296</v>
      </c>
      <c r="C88">
        <v>3.89010369813596</v>
      </c>
      <c r="D88">
        <v>42778.092215176599</v>
      </c>
      <c r="E88">
        <v>17428.5573251967</v>
      </c>
      <c r="F88">
        <v>10791.419936399099</v>
      </c>
      <c r="G88">
        <v>44.947647236281199</v>
      </c>
    </row>
    <row r="89" spans="1:7" x14ac:dyDescent="0.25">
      <c r="A89">
        <v>738</v>
      </c>
      <c r="B89">
        <v>6.7864934410767104</v>
      </c>
      <c r="C89">
        <v>3.8913626175215899</v>
      </c>
      <c r="D89">
        <v>42649.6608518914</v>
      </c>
      <c r="E89">
        <v>17021.319937573899</v>
      </c>
      <c r="F89">
        <v>10810.525653094201</v>
      </c>
      <c r="G89">
        <v>45.056044432899597</v>
      </c>
    </row>
    <row r="90" spans="1:7" x14ac:dyDescent="0.25">
      <c r="A90">
        <v>747</v>
      </c>
      <c r="B90">
        <v>6.7289805898375796</v>
      </c>
      <c r="C90">
        <v>3.8926285862422998</v>
      </c>
      <c r="D90">
        <v>42524.8044327998</v>
      </c>
      <c r="E90">
        <v>16570.314179010998</v>
      </c>
      <c r="F90">
        <v>10834.1945885614</v>
      </c>
      <c r="G90">
        <v>45.160657267241497</v>
      </c>
    </row>
    <row r="91" spans="1:7" x14ac:dyDescent="0.25">
      <c r="A91">
        <v>756</v>
      </c>
      <c r="B91">
        <v>6.6714677385984498</v>
      </c>
      <c r="C91">
        <v>3.89391372002637</v>
      </c>
      <c r="D91">
        <v>42403.751402108399</v>
      </c>
      <c r="E91">
        <v>16074.663401001</v>
      </c>
      <c r="F91">
        <v>10861.044781023</v>
      </c>
      <c r="G91">
        <v>45.261451640031197</v>
      </c>
    </row>
    <row r="92" spans="1:7" x14ac:dyDescent="0.25">
      <c r="A92">
        <v>765</v>
      </c>
      <c r="B92">
        <v>6.6139548873593297</v>
      </c>
      <c r="C92">
        <v>3.89523306261695</v>
      </c>
      <c r="D92">
        <v>42286.731180177099</v>
      </c>
      <c r="E92">
        <v>15532.248483122599</v>
      </c>
      <c r="F92">
        <v>10889.3929122433</v>
      </c>
      <c r="G92">
        <v>45.358388770098799</v>
      </c>
    </row>
    <row r="93" spans="1:7" x14ac:dyDescent="0.25">
      <c r="A93">
        <v>774</v>
      </c>
      <c r="B93">
        <v>6.5564420361201901</v>
      </c>
      <c r="C93">
        <v>3.8966019775223102</v>
      </c>
      <c r="D93">
        <v>42173.920003306303</v>
      </c>
      <c r="E93">
        <v>14940.114918311199</v>
      </c>
      <c r="F93">
        <v>10917.5305825748</v>
      </c>
      <c r="G93">
        <v>45.451415324044397</v>
      </c>
    </row>
    <row r="94" spans="1:7" x14ac:dyDescent="0.25">
      <c r="A94">
        <v>783</v>
      </c>
      <c r="B94">
        <v>6.4989291848810602</v>
      </c>
      <c r="C94">
        <v>3.8980362506498198</v>
      </c>
      <c r="D94">
        <v>42065.418994244799</v>
      </c>
      <c r="E94">
        <v>14294.2418560718</v>
      </c>
      <c r="F94">
        <v>10943.741195357799</v>
      </c>
      <c r="G94">
        <v>45.540461443525501</v>
      </c>
    </row>
    <row r="95" spans="1:7" x14ac:dyDescent="0.25">
      <c r="A95">
        <v>792</v>
      </c>
      <c r="B95">
        <v>6.4414163336419499</v>
      </c>
      <c r="C95">
        <v>3.8995517993191</v>
      </c>
      <c r="D95">
        <v>41961.237824734497</v>
      </c>
      <c r="E95">
        <v>13589.21340305</v>
      </c>
      <c r="F95">
        <v>10966.353362760099</v>
      </c>
      <c r="G95">
        <v>45.625439430498602</v>
      </c>
    </row>
    <row r="96" spans="1:7" x14ac:dyDescent="0.25">
      <c r="A96">
        <v>801</v>
      </c>
      <c r="B96">
        <v>6.3839034824027898</v>
      </c>
      <c r="C96">
        <v>3.9011638889543798</v>
      </c>
      <c r="D96">
        <v>41861.296614299397</v>
      </c>
      <c r="E96">
        <v>12816.7626605106</v>
      </c>
      <c r="F96">
        <v>10983.784450789901</v>
      </c>
      <c r="G96">
        <v>45.706237191917303</v>
      </c>
    </row>
    <row r="97" spans="1:7" x14ac:dyDescent="0.25">
      <c r="A97">
        <v>810</v>
      </c>
      <c r="B97">
        <v>6.3263906311636804</v>
      </c>
      <c r="C97">
        <v>3.9028863752139999</v>
      </c>
      <c r="D97">
        <v>41765.458606171604</v>
      </c>
      <c r="E97">
        <v>11963.837034988601</v>
      </c>
      <c r="F97">
        <v>10994.6401101181</v>
      </c>
      <c r="G97">
        <v>45.782707538146497</v>
      </c>
    </row>
    <row r="98" spans="1:7" x14ac:dyDescent="0.25">
      <c r="A98">
        <v>819</v>
      </c>
      <c r="B98">
        <v>6.2688777799245603</v>
      </c>
      <c r="C98">
        <v>3.9047311552781898</v>
      </c>
      <c r="D98">
        <v>41673.608537628301</v>
      </c>
      <c r="E98">
        <v>11009.274736109899</v>
      </c>
      <c r="F98">
        <v>10998.002036165901</v>
      </c>
      <c r="G98">
        <v>45.854649497015799</v>
      </c>
    </row>
    <row r="99" spans="1:7" x14ac:dyDescent="0.25">
      <c r="A99">
        <v>828</v>
      </c>
      <c r="B99">
        <v>6.2113649286854304</v>
      </c>
      <c r="C99">
        <v>3.9067108120618399</v>
      </c>
      <c r="D99">
        <v>41585.7462080361</v>
      </c>
      <c r="E99">
        <v>9913.6844506170692</v>
      </c>
      <c r="F99">
        <v>10993.560456651699</v>
      </c>
      <c r="G99">
        <v>45.921778646386599</v>
      </c>
    </row>
    <row r="100" spans="1:7" x14ac:dyDescent="0.25">
      <c r="A100">
        <v>837</v>
      </c>
      <c r="B100">
        <v>6.1538520774462997</v>
      </c>
      <c r="C100">
        <v>3.9088196486756002</v>
      </c>
      <c r="D100">
        <v>41502.255851630398</v>
      </c>
      <c r="E100">
        <v>8693.7716744756708</v>
      </c>
      <c r="F100">
        <v>10983.564667886199</v>
      </c>
      <c r="G100">
        <v>45.983787473059401</v>
      </c>
    </row>
    <row r="101" spans="1:7" x14ac:dyDescent="0.25">
      <c r="A101">
        <v>846</v>
      </c>
      <c r="B101">
        <v>6.0963392262071698</v>
      </c>
      <c r="C101">
        <v>3.9110353549324</v>
      </c>
      <c r="D101">
        <v>41423.798404307599</v>
      </c>
      <c r="E101">
        <v>7380.0545543621902</v>
      </c>
      <c r="F101">
        <v>10972.1939442696</v>
      </c>
      <c r="G101">
        <v>46.0404374580609</v>
      </c>
    </row>
    <row r="102" spans="1:7" x14ac:dyDescent="0.25">
      <c r="A102">
        <v>855</v>
      </c>
      <c r="B102">
        <v>6.03882637496804</v>
      </c>
      <c r="C102">
        <v>3.91333545157033</v>
      </c>
      <c r="D102">
        <v>41350.9334270123</v>
      </c>
      <c r="E102">
        <v>5982.7960682350404</v>
      </c>
      <c r="F102">
        <v>10963.509035373199</v>
      </c>
      <c r="G102">
        <v>46.0915766230044</v>
      </c>
    </row>
    <row r="103" spans="1:7" x14ac:dyDescent="0.25">
      <c r="A103">
        <v>864</v>
      </c>
      <c r="B103">
        <v>5.9813135237288799</v>
      </c>
      <c r="C103">
        <v>3.9156980237817298</v>
      </c>
      <c r="D103">
        <v>41284.096960544601</v>
      </c>
      <c r="E103">
        <v>4487.7882627972403</v>
      </c>
      <c r="F103">
        <v>10961.3671528983</v>
      </c>
      <c r="G103">
        <v>46.137079488104597</v>
      </c>
    </row>
    <row r="104" spans="1:7" x14ac:dyDescent="0.25">
      <c r="A104">
        <v>873</v>
      </c>
      <c r="B104">
        <v>5.92380067248979</v>
      </c>
      <c r="C104">
        <v>3.9181186472832001</v>
      </c>
      <c r="D104">
        <v>41223.317208209999</v>
      </c>
      <c r="E104">
        <v>2967.2649674570098</v>
      </c>
      <c r="F104">
        <v>10967.244028837</v>
      </c>
      <c r="G104">
        <v>46.176924016274803</v>
      </c>
    </row>
    <row r="105" spans="1:7" x14ac:dyDescent="0.25">
      <c r="A105">
        <v>882</v>
      </c>
      <c r="B105">
        <v>5.8662878212506602</v>
      </c>
      <c r="C105">
        <v>3.9205934825268298</v>
      </c>
      <c r="D105">
        <v>41168.501436022598</v>
      </c>
      <c r="E105">
        <v>1469.9900986352</v>
      </c>
      <c r="F105">
        <v>10982.1738068985</v>
      </c>
      <c r="G105">
        <v>46.211227714325197</v>
      </c>
    </row>
    <row r="106" spans="1:7" x14ac:dyDescent="0.25">
      <c r="A106">
        <v>891</v>
      </c>
      <c r="B106">
        <v>5.8087749700115303</v>
      </c>
      <c r="C106">
        <v>3.9231147653964</v>
      </c>
      <c r="D106">
        <v>41119.551978702402</v>
      </c>
      <c r="E106">
        <v>-17.878222134058099</v>
      </c>
      <c r="F106">
        <v>11007.323063751501</v>
      </c>
      <c r="G106">
        <v>46.240158269897599</v>
      </c>
    </row>
    <row r="107" spans="1:7" x14ac:dyDescent="0.25">
      <c r="A107">
        <v>900</v>
      </c>
      <c r="B107">
        <v>5.7512621187724102</v>
      </c>
      <c r="C107">
        <v>3.92568849836776</v>
      </c>
      <c r="D107">
        <v>41076.1989875523</v>
      </c>
      <c r="E107">
        <v>-1492.3166480387499</v>
      </c>
      <c r="F107">
        <v>11041.933632066601</v>
      </c>
      <c r="G107">
        <v>46.263891211054499</v>
      </c>
    </row>
    <row r="108" spans="1:7" x14ac:dyDescent="0.25">
      <c r="A108">
        <v>909</v>
      </c>
      <c r="B108">
        <v>5.6937492675332697</v>
      </c>
      <c r="C108">
        <v>3.9283369175176799</v>
      </c>
      <c r="D108">
        <v>41037.970351802403</v>
      </c>
      <c r="E108">
        <v>-2949.1758888447698</v>
      </c>
      <c r="F108">
        <v>11082.9062497948</v>
      </c>
      <c r="G108">
        <v>46.282595420910098</v>
      </c>
    </row>
    <row r="109" spans="1:7" x14ac:dyDescent="0.25">
      <c r="A109">
        <v>918</v>
      </c>
      <c r="B109">
        <v>5.6362364162941399</v>
      </c>
      <c r="C109">
        <v>3.9310784635142402</v>
      </c>
      <c r="D109">
        <v>41004.384652238798</v>
      </c>
      <c r="E109">
        <v>-4384.5542439070396</v>
      </c>
      <c r="F109">
        <v>11127.197220064099</v>
      </c>
      <c r="G109">
        <v>46.296432759960503</v>
      </c>
    </row>
    <row r="110" spans="1:7" x14ac:dyDescent="0.25">
      <c r="A110">
        <v>927</v>
      </c>
      <c r="B110">
        <v>5.5787235650550198</v>
      </c>
      <c r="C110">
        <v>3.9339293443391798</v>
      </c>
      <c r="D110">
        <v>40974.916177501997</v>
      </c>
      <c r="E110">
        <v>-5793.3004260632597</v>
      </c>
      <c r="F110">
        <v>11171.593591518</v>
      </c>
      <c r="G110">
        <v>46.305559560825301</v>
      </c>
    </row>
    <row r="111" spans="1:7" x14ac:dyDescent="0.25">
      <c r="A111">
        <v>936</v>
      </c>
      <c r="B111">
        <v>5.5212107138158704</v>
      </c>
      <c r="C111">
        <v>3.9369042256320301</v>
      </c>
      <c r="D111">
        <v>40948.981248756201</v>
      </c>
      <c r="E111">
        <v>-7169.33407788569</v>
      </c>
      <c r="F111">
        <v>11212.8165314079</v>
      </c>
      <c r="G111">
        <v>46.310132138496201</v>
      </c>
    </row>
    <row r="112" spans="1:7" x14ac:dyDescent="0.25">
      <c r="A112">
        <v>945</v>
      </c>
      <c r="B112">
        <v>5.4636978625767503</v>
      </c>
      <c r="C112">
        <v>3.9400176555434099</v>
      </c>
      <c r="D112">
        <v>40925.983937376797</v>
      </c>
      <c r="E112">
        <v>-8506.1639075197309</v>
      </c>
      <c r="F112">
        <v>11247.879585954801</v>
      </c>
      <c r="G112">
        <v>46.310310844250601</v>
      </c>
    </row>
    <row r="113" spans="1:7" x14ac:dyDescent="0.25">
      <c r="A113">
        <v>954</v>
      </c>
      <c r="B113">
        <v>5.4061850113376098</v>
      </c>
      <c r="C113">
        <v>3.94328247440462</v>
      </c>
      <c r="D113">
        <v>40905.307979812598</v>
      </c>
      <c r="E113">
        <v>-9798.8503446975392</v>
      </c>
      <c r="F113">
        <v>11274.030117988301</v>
      </c>
      <c r="G113">
        <v>46.306258599855298</v>
      </c>
    </row>
    <row r="114" spans="1:7" x14ac:dyDescent="0.25">
      <c r="A114">
        <v>963</v>
      </c>
      <c r="B114">
        <v>5.3486721600984897</v>
      </c>
      <c r="C114">
        <v>3.94670709707307</v>
      </c>
      <c r="D114">
        <v>40886.4301802224</v>
      </c>
      <c r="E114">
        <v>-11056.734751543199</v>
      </c>
      <c r="F114">
        <v>11288.976738777101</v>
      </c>
      <c r="G114">
        <v>46.2981192423238</v>
      </c>
    </row>
    <row r="115" spans="1:7" x14ac:dyDescent="0.25">
      <c r="A115">
        <v>972</v>
      </c>
      <c r="B115">
        <v>5.2911593088593598</v>
      </c>
      <c r="C115">
        <v>3.95029872222656</v>
      </c>
      <c r="D115">
        <v>40868.8921029388</v>
      </c>
      <c r="E115">
        <v>-12282.9366938938</v>
      </c>
      <c r="F115">
        <v>11290.537656930401</v>
      </c>
      <c r="G115">
        <v>46.286011868955597</v>
      </c>
    </row>
    <row r="116" spans="1:7" x14ac:dyDescent="0.25">
      <c r="A116">
        <v>981</v>
      </c>
      <c r="B116">
        <v>5.23364645762023</v>
      </c>
      <c r="C116">
        <v>3.9540766788365098</v>
      </c>
      <c r="D116">
        <v>40851.883367832903</v>
      </c>
      <c r="E116">
        <v>-13425.2929817766</v>
      </c>
      <c r="F116">
        <v>11275.087306129701</v>
      </c>
      <c r="G116">
        <v>46.270101736106803</v>
      </c>
    </row>
    <row r="117" spans="1:7" x14ac:dyDescent="0.25">
      <c r="A117">
        <v>990</v>
      </c>
      <c r="B117">
        <v>5.1761336063810797</v>
      </c>
      <c r="C117">
        <v>3.9580185257462999</v>
      </c>
      <c r="D117">
        <v>40835.9002302769</v>
      </c>
      <c r="E117">
        <v>-14430.6197098382</v>
      </c>
      <c r="F117">
        <v>11243.9191424072</v>
      </c>
      <c r="G117">
        <v>46.250704297214199</v>
      </c>
    </row>
    <row r="118" spans="1:7" x14ac:dyDescent="0.25">
      <c r="A118">
        <v>999</v>
      </c>
      <c r="B118">
        <v>5.1186207551419596</v>
      </c>
      <c r="C118">
        <v>3.9620671599472899</v>
      </c>
      <c r="D118">
        <v>40822.323150504802</v>
      </c>
      <c r="E118">
        <v>-15258.9967126381</v>
      </c>
      <c r="F118">
        <v>11202.6803680957</v>
      </c>
      <c r="G118">
        <v>46.228309601615599</v>
      </c>
    </row>
    <row r="119" spans="1:7" x14ac:dyDescent="0.25">
      <c r="A119">
        <v>1008</v>
      </c>
      <c r="B119">
        <v>5.0611079039028501</v>
      </c>
      <c r="C119">
        <v>3.96617313433139</v>
      </c>
      <c r="D119">
        <v>40812.023546476397</v>
      </c>
      <c r="E119">
        <v>-15889.676021123099</v>
      </c>
      <c r="F119">
        <v>11156.870794385701</v>
      </c>
      <c r="G119">
        <v>46.203485633631203</v>
      </c>
    </row>
    <row r="120" spans="1:7" x14ac:dyDescent="0.25">
      <c r="A120">
        <v>1017</v>
      </c>
      <c r="B120">
        <v>5.0035950526637203</v>
      </c>
      <c r="C120">
        <v>3.9702968239154899</v>
      </c>
      <c r="D120">
        <v>40805.348173021201</v>
      </c>
      <c r="E120">
        <v>-16321.087671559701</v>
      </c>
      <c r="F120">
        <v>11111.714903264899</v>
      </c>
      <c r="G120">
        <v>46.176846158326597</v>
      </c>
    </row>
    <row r="121" spans="1:7" x14ac:dyDescent="0.25">
      <c r="A121">
        <v>1026</v>
      </c>
      <c r="B121">
        <v>4.9460822014245798</v>
      </c>
      <c r="C121">
        <v>3.97440839076754</v>
      </c>
      <c r="D121">
        <v>40802.264219208497</v>
      </c>
      <c r="E121">
        <v>-16574.7005231886</v>
      </c>
      <c r="F121">
        <v>11072.137833967099</v>
      </c>
      <c r="G121">
        <v>46.148987923984201</v>
      </c>
    </row>
    <row r="122" spans="1:7" x14ac:dyDescent="0.25">
      <c r="A122">
        <v>1035</v>
      </c>
      <c r="B122">
        <v>4.8885693501854499</v>
      </c>
      <c r="C122">
        <v>3.9784836114916202</v>
      </c>
      <c r="D122">
        <v>40802.5877825934</v>
      </c>
      <c r="E122">
        <v>-16726.933851141501</v>
      </c>
      <c r="F122">
        <v>11042.921536738701</v>
      </c>
      <c r="G122">
        <v>46.120369019421503</v>
      </c>
    </row>
    <row r="123" spans="1:7" x14ac:dyDescent="0.25">
      <c r="A123">
        <v>1044</v>
      </c>
      <c r="B123">
        <v>4.8310564989463201</v>
      </c>
      <c r="C123">
        <v>3.9825192772471798</v>
      </c>
      <c r="D123">
        <v>40805.771665511398</v>
      </c>
      <c r="E123">
        <v>-16806.090609772898</v>
      </c>
      <c r="F123">
        <v>11026.583734518999</v>
      </c>
      <c r="G123">
        <v>46.091332328730502</v>
      </c>
    </row>
    <row r="124" spans="1:7" x14ac:dyDescent="0.25">
      <c r="A124">
        <v>1053</v>
      </c>
      <c r="B124">
        <v>4.7735436477072</v>
      </c>
      <c r="C124">
        <v>3.9865394297628001</v>
      </c>
      <c r="D124">
        <v>40810.977659721997</v>
      </c>
      <c r="E124">
        <v>-16804.784365701202</v>
      </c>
      <c r="F124">
        <v>11021.931552378501</v>
      </c>
      <c r="G124">
        <v>46.062141313902004</v>
      </c>
    </row>
    <row r="125" spans="1:7" x14ac:dyDescent="0.25">
      <c r="A125">
        <v>1062</v>
      </c>
      <c r="B125">
        <v>4.7160307964680896</v>
      </c>
      <c r="C125">
        <v>3.9905823351689498</v>
      </c>
      <c r="D125">
        <v>40817.391161872903</v>
      </c>
      <c r="E125">
        <v>-16722.188436980301</v>
      </c>
      <c r="F125">
        <v>11025.4781503003</v>
      </c>
      <c r="G125">
        <v>46.033039129942601</v>
      </c>
    </row>
    <row r="126" spans="1:7" x14ac:dyDescent="0.25">
      <c r="A126">
        <v>1071</v>
      </c>
      <c r="B126">
        <v>4.65851794522895</v>
      </c>
      <c r="C126">
        <v>3.9946694342393498</v>
      </c>
      <c r="D126">
        <v>40824.601657974403</v>
      </c>
      <c r="E126">
        <v>-16575.1112971123</v>
      </c>
      <c r="F126">
        <v>11035.198455190801</v>
      </c>
      <c r="G126">
        <v>46.004251113102598</v>
      </c>
    </row>
    <row r="127" spans="1:7" x14ac:dyDescent="0.25">
      <c r="A127">
        <v>1080</v>
      </c>
      <c r="B127">
        <v>4.6010050939898104</v>
      </c>
      <c r="C127">
        <v>3.9988184806741498</v>
      </c>
      <c r="D127">
        <v>40832.292680707702</v>
      </c>
      <c r="E127">
        <v>-16387.6937557907</v>
      </c>
      <c r="F127">
        <v>11048.9799468441</v>
      </c>
      <c r="G127">
        <v>45.975950018830702</v>
      </c>
    </row>
    <row r="128" spans="1:7" x14ac:dyDescent="0.25">
      <c r="A128">
        <v>1089</v>
      </c>
      <c r="B128">
        <v>4.5434922427506796</v>
      </c>
      <c r="C128">
        <v>4.0030464390545797</v>
      </c>
      <c r="D128">
        <v>40840.133766073799</v>
      </c>
      <c r="E128">
        <v>-16160.6470147747</v>
      </c>
      <c r="F128">
        <v>11064.1981008822</v>
      </c>
      <c r="G128">
        <v>45.9482617964008</v>
      </c>
    </row>
    <row r="129" spans="1:7" x14ac:dyDescent="0.25">
      <c r="A129">
        <v>1098</v>
      </c>
      <c r="B129">
        <v>4.4859793915115604</v>
      </c>
      <c r="C129">
        <v>4.0073671998918998</v>
      </c>
      <c r="D129">
        <v>40847.8078997294</v>
      </c>
      <c r="E129">
        <v>-15892.305268436799</v>
      </c>
      <c r="F129">
        <v>11078.1498177256</v>
      </c>
      <c r="G129">
        <v>45.921289331061097</v>
      </c>
    </row>
    <row r="130" spans="1:7" x14ac:dyDescent="0.25">
      <c r="A130">
        <v>1107</v>
      </c>
      <c r="B130">
        <v>4.4284665402724297</v>
      </c>
      <c r="C130">
        <v>4.0117913651919901</v>
      </c>
      <c r="D130">
        <v>40855.005336046102</v>
      </c>
      <c r="E130">
        <v>-15576.506645826301</v>
      </c>
      <c r="F130">
        <v>11088.085767021699</v>
      </c>
      <c r="G130">
        <v>45.895142090155097</v>
      </c>
    </row>
    <row r="131" spans="1:7" x14ac:dyDescent="0.25">
      <c r="A131">
        <v>1116</v>
      </c>
      <c r="B131">
        <v>4.3709536890332901</v>
      </c>
      <c r="C131">
        <v>4.0163268592632804</v>
      </c>
      <c r="D131">
        <v>40861.404579221802</v>
      </c>
      <c r="E131">
        <v>-15189.595402326</v>
      </c>
      <c r="F131">
        <v>11091.1473119519</v>
      </c>
      <c r="G131">
        <v>45.869964508840802</v>
      </c>
    </row>
    <row r="132" spans="1:7" x14ac:dyDescent="0.25">
      <c r="A132">
        <v>1125</v>
      </c>
      <c r="B132">
        <v>4.3134408377941904</v>
      </c>
      <c r="C132">
        <v>4.0209711886977102</v>
      </c>
      <c r="D132">
        <v>40866.796616006097</v>
      </c>
      <c r="E132">
        <v>-14727.4473222754</v>
      </c>
      <c r="F132">
        <v>11085.1203071783</v>
      </c>
      <c r="G132">
        <v>45.845931847867</v>
      </c>
    </row>
    <row r="133" spans="1:7" x14ac:dyDescent="0.25">
      <c r="A133">
        <v>1134</v>
      </c>
      <c r="B133">
        <v>4.2559279865550703</v>
      </c>
      <c r="C133">
        <v>4.0257063135545001</v>
      </c>
      <c r="D133">
        <v>40871.2384653314</v>
      </c>
      <c r="E133">
        <v>-14217.198712273699</v>
      </c>
      <c r="F133">
        <v>11069.131764073099</v>
      </c>
      <c r="G133">
        <v>45.823190666481104</v>
      </c>
    </row>
    <row r="134" spans="1:7" x14ac:dyDescent="0.25">
      <c r="A134">
        <v>1143</v>
      </c>
      <c r="B134">
        <v>4.19841513531592</v>
      </c>
      <c r="C134">
        <v>4.0304960793680404</v>
      </c>
      <c r="D134">
        <v>40875.153114949499</v>
      </c>
      <c r="E134">
        <v>-13684.5765666934</v>
      </c>
      <c r="F134">
        <v>11044.589628081199</v>
      </c>
      <c r="G134">
        <v>45.801815229307103</v>
      </c>
    </row>
    <row r="135" spans="1:7" x14ac:dyDescent="0.25">
      <c r="A135">
        <v>1152</v>
      </c>
      <c r="B135">
        <v>4.1409022840767804</v>
      </c>
      <c r="C135">
        <v>4.0353034255408602</v>
      </c>
      <c r="D135">
        <v>40879.014893906598</v>
      </c>
      <c r="E135">
        <v>-13151.576177903</v>
      </c>
      <c r="F135">
        <v>11013.798637321601</v>
      </c>
      <c r="G135">
        <v>45.781804114297003</v>
      </c>
    </row>
    <row r="136" spans="1:7" x14ac:dyDescent="0.25">
      <c r="A136">
        <v>1161</v>
      </c>
      <c r="B136">
        <v>4.0833894328376497</v>
      </c>
      <c r="C136">
        <v>4.0400977671068201</v>
      </c>
      <c r="D136">
        <v>40883.1985646049</v>
      </c>
      <c r="E136">
        <v>-12635.1763037735</v>
      </c>
      <c r="F136">
        <v>10979.3268399058</v>
      </c>
      <c r="G136">
        <v>45.763099022807097</v>
      </c>
    </row>
    <row r="137" spans="1:7" x14ac:dyDescent="0.25">
      <c r="A137">
        <v>1170</v>
      </c>
      <c r="B137">
        <v>4.0258765815985402</v>
      </c>
      <c r="C137">
        <v>4.0448565903118103</v>
      </c>
      <c r="D137">
        <v>40887.949269535697</v>
      </c>
      <c r="E137">
        <v>-12146.356570546301</v>
      </c>
      <c r="F137">
        <v>10943.8952295011</v>
      </c>
      <c r="G137">
        <v>45.745607404565703</v>
      </c>
    </row>
    <row r="138" spans="1:7" x14ac:dyDescent="0.25">
      <c r="A138">
        <v>1179</v>
      </c>
      <c r="B138">
        <v>3.9683637303594099</v>
      </c>
      <c r="C138">
        <v>4.0495653805837</v>
      </c>
      <c r="D138">
        <v>40893.370428639697</v>
      </c>
      <c r="E138">
        <v>-11688.338160434399</v>
      </c>
      <c r="F138">
        <v>10910.246268638301</v>
      </c>
      <c r="G138">
        <v>45.729241553107897</v>
      </c>
    </row>
    <row r="139" spans="1:7" x14ac:dyDescent="0.25">
      <c r="A139">
        <v>1188</v>
      </c>
      <c r="B139">
        <v>3.9108508791202801</v>
      </c>
      <c r="C139">
        <v>4.0542187511138597</v>
      </c>
      <c r="D139">
        <v>40899.407607694397</v>
      </c>
      <c r="E139">
        <v>-11248.533395414201</v>
      </c>
      <c r="F139">
        <v>10880.802063683799</v>
      </c>
      <c r="G139">
        <v>45.713941557254202</v>
      </c>
    </row>
    <row r="140" spans="1:7" x14ac:dyDescent="0.25">
      <c r="A140">
        <v>1197</v>
      </c>
      <c r="B140">
        <v>3.8533380278811502</v>
      </c>
      <c r="C140">
        <v>4.0588182762925298</v>
      </c>
      <c r="D140">
        <v>40905.899659624098</v>
      </c>
      <c r="E140">
        <v>-10814.1547064797</v>
      </c>
      <c r="F140">
        <v>10857.7014408494</v>
      </c>
      <c r="G140">
        <v>45.6996878480943</v>
      </c>
    </row>
    <row r="141" spans="1:7" x14ac:dyDescent="0.25">
      <c r="A141">
        <v>1206</v>
      </c>
      <c r="B141">
        <v>3.7958251766420199</v>
      </c>
      <c r="C141">
        <v>4.0633713583870801</v>
      </c>
      <c r="D141">
        <v>40912.646024029702</v>
      </c>
      <c r="E141">
        <v>-10385.089517419899</v>
      </c>
      <c r="F141">
        <v>10842.752909733799</v>
      </c>
      <c r="G141">
        <v>45.686480853986097</v>
      </c>
    </row>
    <row r="142" spans="1:7" x14ac:dyDescent="0.25">
      <c r="A142">
        <v>1215</v>
      </c>
      <c r="B142">
        <v>3.7383123254028798</v>
      </c>
      <c r="C142">
        <v>4.0678975068213203</v>
      </c>
      <c r="D142">
        <v>40919.453482279401</v>
      </c>
      <c r="E142">
        <v>-9961.2127116822903</v>
      </c>
      <c r="F142">
        <v>10836.5609537039</v>
      </c>
      <c r="G142">
        <v>45.6743258792715</v>
      </c>
    </row>
    <row r="143" spans="1:7" x14ac:dyDescent="0.25">
      <c r="A143">
        <v>1224</v>
      </c>
      <c r="B143">
        <v>3.68079947416375</v>
      </c>
      <c r="C143">
        <v>4.0724275756497796</v>
      </c>
      <c r="D143">
        <v>40926.1973901366</v>
      </c>
      <c r="E143">
        <v>-9542.4039432490608</v>
      </c>
      <c r="F143">
        <v>10838.379612151401</v>
      </c>
      <c r="G143">
        <v>45.663228531327299</v>
      </c>
    </row>
    <row r="144" spans="1:7" x14ac:dyDescent="0.25">
      <c r="A144">
        <v>1233</v>
      </c>
      <c r="B144">
        <v>3.6232866229246201</v>
      </c>
      <c r="C144">
        <v>4.0769916081402897</v>
      </c>
      <c r="D144">
        <v>40932.838796199998</v>
      </c>
      <c r="E144">
        <v>-9128.6881491001204</v>
      </c>
      <c r="F144">
        <v>10847.006392536599</v>
      </c>
      <c r="G144">
        <v>45.653190016980197</v>
      </c>
    </row>
    <row r="145" spans="1:7" x14ac:dyDescent="0.25">
      <c r="A145">
        <v>1242</v>
      </c>
      <c r="B145">
        <v>3.5657737716855</v>
      </c>
      <c r="C145">
        <v>4.08161585142786</v>
      </c>
      <c r="D145">
        <v>40939.384454448998</v>
      </c>
      <c r="E145">
        <v>-8720.2058225203891</v>
      </c>
      <c r="F145">
        <v>10860.742071994</v>
      </c>
      <c r="G145">
        <v>45.644206757389497</v>
      </c>
    </row>
    <row r="146" spans="1:7" x14ac:dyDescent="0.25">
      <c r="A146">
        <v>1251</v>
      </c>
      <c r="B146">
        <v>3.5082609204463702</v>
      </c>
      <c r="C146">
        <v>4.0863236737820996</v>
      </c>
      <c r="D146">
        <v>40945.851977091399</v>
      </c>
      <c r="E146">
        <v>-8317.1998426313094</v>
      </c>
      <c r="F146">
        <v>10877.5327190878</v>
      </c>
      <c r="G146">
        <v>45.636269559247502</v>
      </c>
    </row>
    <row r="147" spans="1:7" x14ac:dyDescent="0.25">
      <c r="A147">
        <v>1260</v>
      </c>
      <c r="B147">
        <v>3.4507480692072501</v>
      </c>
      <c r="C147">
        <v>4.0911355032233097</v>
      </c>
      <c r="D147">
        <v>40952.247763268599</v>
      </c>
      <c r="E147">
        <v>-7919.9686718226903</v>
      </c>
      <c r="F147">
        <v>10895.127702816901</v>
      </c>
      <c r="G147">
        <v>45.629362605755198</v>
      </c>
    </row>
    <row r="148" spans="1:7" x14ac:dyDescent="0.25">
      <c r="A148">
        <v>1269</v>
      </c>
      <c r="B148">
        <v>3.39323521796813</v>
      </c>
      <c r="C148">
        <v>4.0960678525166196</v>
      </c>
      <c r="D148">
        <v>40958.556776855898</v>
      </c>
      <c r="E148">
        <v>-7528.4877798377302</v>
      </c>
      <c r="F148">
        <v>10911.1909072333</v>
      </c>
      <c r="G148">
        <v>45.623462137802697</v>
      </c>
    </row>
    <row r="149" spans="1:7" x14ac:dyDescent="0.25">
      <c r="A149">
        <v>1278</v>
      </c>
      <c r="B149">
        <v>3.3357223667290001</v>
      </c>
      <c r="C149">
        <v>4.1011325128554699</v>
      </c>
      <c r="D149">
        <v>40964.758408615598</v>
      </c>
      <c r="E149">
        <v>-7142.2282814619002</v>
      </c>
      <c r="F149">
        <v>10923.500000649799</v>
      </c>
      <c r="G149">
        <v>45.618533600258701</v>
      </c>
    </row>
    <row r="150" spans="1:7" x14ac:dyDescent="0.25">
      <c r="A150">
        <v>1287</v>
      </c>
      <c r="B150">
        <v>3.2782095154898698</v>
      </c>
      <c r="C150">
        <v>4.1063341933823096</v>
      </c>
      <c r="D150">
        <v>40970.854467550504</v>
      </c>
      <c r="E150">
        <v>-6764.7327659326502</v>
      </c>
      <c r="F150">
        <v>10930.2352138158</v>
      </c>
      <c r="G150">
        <v>45.6145275614968</v>
      </c>
    </row>
    <row r="151" spans="1:7" x14ac:dyDescent="0.25">
      <c r="A151">
        <v>1296</v>
      </c>
      <c r="B151">
        <v>3.2206966642507302</v>
      </c>
      <c r="C151">
        <v>4.11166706211998</v>
      </c>
      <c r="D151">
        <v>40976.908165166402</v>
      </c>
      <c r="E151">
        <v>-6400.1637472283401</v>
      </c>
      <c r="F151">
        <v>10930.382573998901</v>
      </c>
      <c r="G151">
        <v>45.611377463237197</v>
      </c>
    </row>
    <row r="152" spans="1:7" x14ac:dyDescent="0.25">
      <c r="A152">
        <v>1305</v>
      </c>
      <c r="B152">
        <v>3.1631838130115999</v>
      </c>
      <c r="C152">
        <v>4.1171090193201199</v>
      </c>
      <c r="D152">
        <v>40983.083943595302</v>
      </c>
      <c r="E152">
        <v>-6052.2288017566198</v>
      </c>
      <c r="F152">
        <v>10924.4337278987</v>
      </c>
      <c r="G152">
        <v>45.609002995996697</v>
      </c>
    </row>
    <row r="153" spans="1:7" x14ac:dyDescent="0.25">
      <c r="A153">
        <v>1314</v>
      </c>
      <c r="B153">
        <v>3.10567096177247</v>
      </c>
      <c r="C153">
        <v>4.1226324415133302</v>
      </c>
      <c r="D153">
        <v>40989.572354365097</v>
      </c>
      <c r="E153">
        <v>-5723.7798827344304</v>
      </c>
      <c r="F153">
        <v>10913.3357499786</v>
      </c>
      <c r="G153">
        <v>45.607317133002702</v>
      </c>
    </row>
    <row r="154" spans="1:7" x14ac:dyDescent="0.25">
      <c r="A154">
        <v>1323</v>
      </c>
      <c r="B154">
        <v>3.0481581105333402</v>
      </c>
      <c r="C154">
        <v>4.1282141704608497</v>
      </c>
      <c r="D154">
        <v>40996.543237398597</v>
      </c>
      <c r="E154">
        <v>-5416.5816260485799</v>
      </c>
      <c r="F154">
        <v>10898.6082879941</v>
      </c>
      <c r="G154">
        <v>45.606233588710303</v>
      </c>
    </row>
    <row r="155" spans="1:7" x14ac:dyDescent="0.25">
      <c r="A155">
        <v>1332</v>
      </c>
      <c r="B155">
        <v>2.9906452592942201</v>
      </c>
      <c r="C155">
        <v>4.1338368623397503</v>
      </c>
      <c r="D155">
        <v>41004.1149335261</v>
      </c>
      <c r="E155">
        <v>-5131.0484020785298</v>
      </c>
      <c r="F155">
        <v>10882.218820295</v>
      </c>
      <c r="G155">
        <v>45.605673544649797</v>
      </c>
    </row>
    <row r="156" spans="1:7" x14ac:dyDescent="0.25">
      <c r="A156">
        <v>1341</v>
      </c>
      <c r="B156">
        <v>2.9331324080550898</v>
      </c>
      <c r="C156">
        <v>4.1394864250296601</v>
      </c>
      <c r="D156">
        <v>41012.3508311982</v>
      </c>
      <c r="E156">
        <v>-4865.7354220112002</v>
      </c>
      <c r="F156">
        <v>10865.866059751999</v>
      </c>
      <c r="G156">
        <v>45.6055685378942</v>
      </c>
    </row>
    <row r="157" spans="1:7" x14ac:dyDescent="0.25">
      <c r="A157">
        <v>1350</v>
      </c>
      <c r="B157">
        <v>2.8756195568159502</v>
      </c>
      <c r="C157">
        <v>4.1451523823881899</v>
      </c>
      <c r="D157">
        <v>41021.261896557502</v>
      </c>
      <c r="E157">
        <v>-4616.0736488409102</v>
      </c>
      <c r="F157">
        <v>10850.8494767639</v>
      </c>
      <c r="G157">
        <v>45.605866454351897</v>
      </c>
    </row>
    <row r="158" spans="1:7" x14ac:dyDescent="0.25">
      <c r="A158">
        <v>1359</v>
      </c>
      <c r="B158">
        <v>2.8181067055768199</v>
      </c>
      <c r="C158">
        <v>4.1508279745009</v>
      </c>
      <c r="D158">
        <v>41030.821639672497</v>
      </c>
      <c r="E158">
        <v>-4376.8939861255903</v>
      </c>
      <c r="F158">
        <v>10838.0203822109</v>
      </c>
      <c r="G158">
        <v>45.606534050467701</v>
      </c>
    </row>
    <row r="159" spans="1:7" x14ac:dyDescent="0.25">
      <c r="A159">
        <v>1368</v>
      </c>
      <c r="B159">
        <v>2.76059385433771</v>
      </c>
      <c r="C159">
        <v>4.1565110574634003</v>
      </c>
      <c r="D159">
        <v>41040.987906071299</v>
      </c>
      <c r="E159">
        <v>-4143.5599318003697</v>
      </c>
      <c r="F159">
        <v>10827.610076917201</v>
      </c>
      <c r="G159">
        <v>45.607551943642299</v>
      </c>
    </row>
    <row r="160" spans="1:7" x14ac:dyDescent="0.25">
      <c r="A160">
        <v>1377</v>
      </c>
      <c r="B160">
        <v>2.7030810030985601</v>
      </c>
      <c r="C160">
        <v>4.1622118197052496</v>
      </c>
      <c r="D160">
        <v>41051.7245486272</v>
      </c>
      <c r="E160">
        <v>-3912.9465502028202</v>
      </c>
      <c r="F160">
        <v>10818.429060280299</v>
      </c>
      <c r="G160">
        <v>45.608917831792503</v>
      </c>
    </row>
    <row r="161" spans="1:7" x14ac:dyDescent="0.25">
      <c r="A161">
        <v>1386</v>
      </c>
      <c r="B161">
        <v>2.6455681518594498</v>
      </c>
      <c r="C161">
        <v>4.1679470329662296</v>
      </c>
      <c r="D161">
        <v>41063.011002023901</v>
      </c>
      <c r="E161">
        <v>-3682.8274128346802</v>
      </c>
      <c r="F161">
        <v>10808.4154381473</v>
      </c>
      <c r="G161">
        <v>45.610659989504903</v>
      </c>
    </row>
    <row r="162" spans="1:7" x14ac:dyDescent="0.25">
      <c r="A162">
        <v>1395</v>
      </c>
      <c r="B162">
        <v>2.5880553006203102</v>
      </c>
      <c r="C162">
        <v>4.1737126002037099</v>
      </c>
      <c r="D162">
        <v>41074.825579418997</v>
      </c>
      <c r="E162">
        <v>-3451.3092814838701</v>
      </c>
      <c r="F162">
        <v>10797.563231952499</v>
      </c>
      <c r="G162">
        <v>45.6128307635542</v>
      </c>
    </row>
    <row r="163" spans="1:7" x14ac:dyDescent="0.25">
      <c r="A163">
        <v>1404</v>
      </c>
      <c r="B163">
        <v>2.5305424493811799</v>
      </c>
      <c r="C163">
        <v>4.1795008257717798</v>
      </c>
      <c r="D163">
        <v>41087.140715178</v>
      </c>
      <c r="E163">
        <v>-3216.7822138521701</v>
      </c>
      <c r="F163">
        <v>10785.8401712538</v>
      </c>
      <c r="G163">
        <v>45.615493863730102</v>
      </c>
    </row>
    <row r="164" spans="1:7" x14ac:dyDescent="0.25">
      <c r="A164">
        <v>1413</v>
      </c>
      <c r="B164">
        <v>2.47302959814207</v>
      </c>
      <c r="C164">
        <v>4.18530114687481</v>
      </c>
      <c r="D164">
        <v>41099.944967691103</v>
      </c>
      <c r="E164">
        <v>-2978.1621551655799</v>
      </c>
      <c r="F164">
        <v>10773.079009969</v>
      </c>
      <c r="G164">
        <v>45.618697474126698</v>
      </c>
    </row>
    <row r="165" spans="1:7" x14ac:dyDescent="0.25">
      <c r="A165">
        <v>1422</v>
      </c>
      <c r="B165">
        <v>2.4155167469029202</v>
      </c>
      <c r="C165">
        <v>4.19110580596021</v>
      </c>
      <c r="D165">
        <v>41113.215641185299</v>
      </c>
      <c r="E165">
        <v>-2735.9014608907</v>
      </c>
      <c r="F165">
        <v>10759.5533569869</v>
      </c>
      <c r="G165">
        <v>45.622479347134202</v>
      </c>
    </row>
    <row r="166" spans="1:7" x14ac:dyDescent="0.25">
      <c r="A166">
        <v>1431</v>
      </c>
      <c r="B166">
        <v>2.3580038956638001</v>
      </c>
      <c r="C166">
        <v>4.1969095241985102</v>
      </c>
      <c r="D166">
        <v>41126.908061480201</v>
      </c>
      <c r="E166">
        <v>-2493.79841641443</v>
      </c>
      <c r="F166">
        <v>10745.9774705405</v>
      </c>
      <c r="G166">
        <v>45.626870078767801</v>
      </c>
    </row>
    <row r="167" spans="1:7" x14ac:dyDescent="0.25">
      <c r="A167">
        <v>1440</v>
      </c>
      <c r="B167">
        <v>2.30049104442466</v>
      </c>
      <c r="C167">
        <v>4.20271047171157</v>
      </c>
      <c r="D167">
        <v>41140.949640114697</v>
      </c>
      <c r="E167">
        <v>-2247.4355043876799</v>
      </c>
      <c r="F167">
        <v>10733.211841791401</v>
      </c>
      <c r="G167">
        <v>45.631907992169403</v>
      </c>
    </row>
    <row r="168" spans="1:7" x14ac:dyDescent="0.25">
      <c r="A168">
        <v>1440</v>
      </c>
      <c r="B168">
        <v>2.2774859039290098</v>
      </c>
      <c r="C168">
        <v>4.2050300090395201</v>
      </c>
      <c r="D168">
        <v>71297.839251905505</v>
      </c>
      <c r="E168">
        <v>11685.392774762</v>
      </c>
      <c r="F168">
        <v>29358.5719837414</v>
      </c>
      <c r="G168">
        <v>45.634137010084402</v>
      </c>
    </row>
    <row r="169" spans="1:7" x14ac:dyDescent="0.25">
      <c r="A169">
        <v>1449</v>
      </c>
      <c r="B169">
        <v>2.21997305268988</v>
      </c>
      <c r="C169">
        <v>4.2108282289919199</v>
      </c>
      <c r="D169">
        <v>71331.435447256896</v>
      </c>
      <c r="E169">
        <v>11948.2028404714</v>
      </c>
      <c r="F169">
        <v>29354.116138489699</v>
      </c>
      <c r="G169">
        <v>45.640155457927897</v>
      </c>
    </row>
    <row r="170" spans="1:7" x14ac:dyDescent="0.25">
      <c r="A170">
        <v>1458</v>
      </c>
      <c r="B170">
        <v>2.1624602014507599</v>
      </c>
      <c r="C170">
        <v>4.2166284807937897</v>
      </c>
      <c r="D170">
        <v>71366.884627751802</v>
      </c>
      <c r="E170">
        <v>12236.474836167001</v>
      </c>
      <c r="F170">
        <v>29352.3012472595</v>
      </c>
      <c r="G170">
        <v>45.646979231524298</v>
      </c>
    </row>
    <row r="171" spans="1:7" x14ac:dyDescent="0.25">
      <c r="A171">
        <v>1467</v>
      </c>
      <c r="B171">
        <v>2.10494735021163</v>
      </c>
      <c r="C171">
        <v>4.2224523485178196</v>
      </c>
      <c r="D171">
        <v>71409.531275910806</v>
      </c>
      <c r="E171">
        <v>12557.959607856401</v>
      </c>
      <c r="F171">
        <v>29352.9714196512</v>
      </c>
      <c r="G171">
        <v>45.654750368977297</v>
      </c>
    </row>
    <row r="172" spans="1:7" x14ac:dyDescent="0.25">
      <c r="A172">
        <v>1476</v>
      </c>
      <c r="B172">
        <v>2.0474344989725002</v>
      </c>
      <c r="C172">
        <v>4.2283087864429696</v>
      </c>
      <c r="D172">
        <v>71444.994029604699</v>
      </c>
      <c r="E172">
        <v>12921.5753532729</v>
      </c>
      <c r="F172">
        <v>29355.943046598</v>
      </c>
      <c r="G172">
        <v>45.663522333175202</v>
      </c>
    </row>
    <row r="173" spans="1:7" x14ac:dyDescent="0.25">
      <c r="A173">
        <v>1485</v>
      </c>
      <c r="B173">
        <v>1.9899216477333801</v>
      </c>
      <c r="C173">
        <v>4.2342179567483402</v>
      </c>
      <c r="D173">
        <v>71476.121650963294</v>
      </c>
      <c r="E173">
        <v>13334.6911117446</v>
      </c>
      <c r="F173">
        <v>29359.834745878801</v>
      </c>
      <c r="G173">
        <v>45.6734435711248</v>
      </c>
    </row>
    <row r="174" spans="1:7" x14ac:dyDescent="0.25">
      <c r="A174">
        <v>1494</v>
      </c>
      <c r="B174">
        <v>1.93240879649424</v>
      </c>
      <c r="C174">
        <v>4.2401960762453399</v>
      </c>
      <c r="D174">
        <v>71513.386968927502</v>
      </c>
      <c r="E174">
        <v>13804.2681049482</v>
      </c>
      <c r="F174">
        <v>29363.624064353698</v>
      </c>
      <c r="G174">
        <v>45.684631130317896</v>
      </c>
    </row>
    <row r="175" spans="1:7" x14ac:dyDescent="0.25">
      <c r="A175">
        <v>1503</v>
      </c>
      <c r="B175">
        <v>1.8748959452551199</v>
      </c>
      <c r="C175">
        <v>4.2462373784090497</v>
      </c>
      <c r="D175">
        <v>71544.692119472398</v>
      </c>
      <c r="E175">
        <v>14338.8997083822</v>
      </c>
      <c r="F175">
        <v>29366.447941225</v>
      </c>
      <c r="G175">
        <v>45.697155822768899</v>
      </c>
    </row>
    <row r="176" spans="1:7" x14ac:dyDescent="0.25">
      <c r="A176">
        <v>1512</v>
      </c>
      <c r="B176">
        <v>1.8173830940159701</v>
      </c>
      <c r="C176">
        <v>4.2523526522130002</v>
      </c>
      <c r="D176">
        <v>71582.098059823402</v>
      </c>
      <c r="E176">
        <v>14943.101860360501</v>
      </c>
      <c r="F176">
        <v>29364.926312561802</v>
      </c>
      <c r="G176">
        <v>45.711342638532599</v>
      </c>
    </row>
    <row r="177" spans="1:7" x14ac:dyDescent="0.25">
      <c r="A177">
        <v>1521</v>
      </c>
      <c r="B177">
        <v>1.75987024277686</v>
      </c>
      <c r="C177">
        <v>4.2585358598384397</v>
      </c>
      <c r="D177">
        <v>71614.465055381806</v>
      </c>
      <c r="E177">
        <v>15605.803583159201</v>
      </c>
      <c r="F177">
        <v>29361.070789421101</v>
      </c>
      <c r="G177">
        <v>45.727081867541102</v>
      </c>
    </row>
    <row r="178" spans="1:7" x14ac:dyDescent="0.25">
      <c r="A178">
        <v>1530</v>
      </c>
      <c r="B178">
        <v>1.7023573915377299</v>
      </c>
      <c r="C178">
        <v>4.2647808074501299</v>
      </c>
      <c r="D178">
        <v>71638.833564634493</v>
      </c>
      <c r="E178">
        <v>16314.4084989195</v>
      </c>
      <c r="F178">
        <v>29357.759248312301</v>
      </c>
      <c r="G178">
        <v>45.744746471186602</v>
      </c>
    </row>
    <row r="179" spans="1:7" x14ac:dyDescent="0.25">
      <c r="A179">
        <v>1539</v>
      </c>
      <c r="B179">
        <v>1.64484454029861</v>
      </c>
      <c r="C179">
        <v>4.2710900567608903</v>
      </c>
      <c r="D179">
        <v>71685.979837734703</v>
      </c>
      <c r="E179">
        <v>17060.450987436001</v>
      </c>
      <c r="F179">
        <v>29353.801527494699</v>
      </c>
      <c r="G179">
        <v>45.764182210504003</v>
      </c>
    </row>
    <row r="180" spans="1:7" x14ac:dyDescent="0.25">
      <c r="A180">
        <v>1548</v>
      </c>
      <c r="B180">
        <v>1.58733168905947</v>
      </c>
      <c r="C180">
        <v>4.2774818758626401</v>
      </c>
      <c r="D180">
        <v>71752.675129510899</v>
      </c>
      <c r="E180">
        <v>17839.937281872</v>
      </c>
      <c r="F180">
        <v>29356.654216473999</v>
      </c>
      <c r="G180">
        <v>45.785675037931497</v>
      </c>
    </row>
    <row r="181" spans="1:7" x14ac:dyDescent="0.25">
      <c r="A181">
        <v>1557</v>
      </c>
      <c r="B181">
        <v>1.5298188378203399</v>
      </c>
      <c r="C181">
        <v>4.2839511061478301</v>
      </c>
      <c r="D181">
        <v>71774.349004746706</v>
      </c>
      <c r="E181">
        <v>18645.0139367058</v>
      </c>
      <c r="F181">
        <v>29364.2164790797</v>
      </c>
      <c r="G181">
        <v>45.809144216533703</v>
      </c>
    </row>
    <row r="182" spans="1:7" x14ac:dyDescent="0.25">
      <c r="A182">
        <v>1566</v>
      </c>
      <c r="B182">
        <v>1.4723059865812</v>
      </c>
      <c r="C182">
        <v>4.2906677081624203</v>
      </c>
      <c r="D182">
        <v>71914.211663715803</v>
      </c>
      <c r="E182">
        <v>19488.0809561108</v>
      </c>
      <c r="F182">
        <v>29374.424087744501</v>
      </c>
      <c r="G182">
        <v>45.837144473152797</v>
      </c>
    </row>
    <row r="183" spans="1:7" x14ac:dyDescent="0.25">
      <c r="A183">
        <v>1575</v>
      </c>
      <c r="B183">
        <v>1.4147931353420899</v>
      </c>
      <c r="C183">
        <v>4.2974582708399902</v>
      </c>
      <c r="D183">
        <v>71884.147978407404</v>
      </c>
      <c r="E183">
        <v>20346.9494180246</v>
      </c>
      <c r="F183">
        <v>29384.592247249799</v>
      </c>
      <c r="G183">
        <v>45.8663668816586</v>
      </c>
    </row>
    <row r="184" spans="1:7" x14ac:dyDescent="0.25">
      <c r="A184">
        <v>1584</v>
      </c>
      <c r="B184">
        <v>1.3572802841029401</v>
      </c>
      <c r="C184">
        <v>4.3046191411530303</v>
      </c>
      <c r="D184">
        <v>71994.688579863199</v>
      </c>
      <c r="E184">
        <v>21267.172507837498</v>
      </c>
      <c r="F184">
        <v>29395.466931269999</v>
      </c>
      <c r="G184">
        <v>45.898628032512697</v>
      </c>
    </row>
    <row r="185" spans="1:7" x14ac:dyDescent="0.25">
      <c r="A185">
        <v>1593</v>
      </c>
      <c r="B185">
        <v>1.29976743286383</v>
      </c>
      <c r="C185">
        <v>4.3119114634347504</v>
      </c>
      <c r="D185">
        <v>71893.078922091896</v>
      </c>
      <c r="E185">
        <v>22206.528954266902</v>
      </c>
      <c r="F185">
        <v>29406.609863895301</v>
      </c>
      <c r="G185">
        <v>45.931967941916298</v>
      </c>
    </row>
    <row r="186" spans="1:7" x14ac:dyDescent="0.25">
      <c r="A186">
        <v>1602</v>
      </c>
      <c r="B186">
        <v>1.2422545816246899</v>
      </c>
      <c r="C186">
        <v>4.3197638699216903</v>
      </c>
      <c r="D186">
        <v>72081.545527390597</v>
      </c>
      <c r="E186">
        <v>23222.153417904901</v>
      </c>
      <c r="F186">
        <v>29413.057117503999</v>
      </c>
      <c r="G186">
        <v>45.969370986292397</v>
      </c>
    </row>
    <row r="187" spans="1:7" x14ac:dyDescent="0.25">
      <c r="A187">
        <v>1611</v>
      </c>
      <c r="B187">
        <v>1.1847417303855601</v>
      </c>
      <c r="C187">
        <v>4.3277420046154802</v>
      </c>
      <c r="D187">
        <v>71979.8910595458</v>
      </c>
      <c r="E187">
        <v>24224.165326178299</v>
      </c>
      <c r="F187">
        <v>29418.047890566701</v>
      </c>
      <c r="G187">
        <v>46.007606241867997</v>
      </c>
    </row>
    <row r="188" spans="1:7" x14ac:dyDescent="0.25">
      <c r="A188">
        <v>1620</v>
      </c>
      <c r="B188">
        <v>1.12722887914644</v>
      </c>
      <c r="C188">
        <v>4.3362335122656903</v>
      </c>
      <c r="D188">
        <v>72072.449798915797</v>
      </c>
      <c r="E188">
        <v>25277.380901781798</v>
      </c>
      <c r="F188">
        <v>29416.4801641749</v>
      </c>
      <c r="G188">
        <v>46.049129242640703</v>
      </c>
    </row>
    <row r="189" spans="1:7" x14ac:dyDescent="0.25">
      <c r="A189">
        <v>1629</v>
      </c>
      <c r="B189">
        <v>1.0697160279072999</v>
      </c>
      <c r="C189">
        <v>4.3450065720494102</v>
      </c>
      <c r="D189">
        <v>72083.294033234502</v>
      </c>
      <c r="E189">
        <v>26329.764434732399</v>
      </c>
      <c r="F189">
        <v>29411.7267236363</v>
      </c>
      <c r="G189">
        <v>46.092525598901197</v>
      </c>
    </row>
    <row r="190" spans="1:7" x14ac:dyDescent="0.25">
      <c r="A190">
        <v>1638</v>
      </c>
      <c r="B190">
        <v>1.01220317666818</v>
      </c>
      <c r="C190">
        <v>4.3540588030329896</v>
      </c>
      <c r="D190">
        <v>72029.252985404004</v>
      </c>
      <c r="E190">
        <v>27376.2219662159</v>
      </c>
      <c r="F190">
        <v>29403.8924652766</v>
      </c>
      <c r="G190">
        <v>46.137811229994703</v>
      </c>
    </row>
    <row r="191" spans="1:7" x14ac:dyDescent="0.25">
      <c r="A191">
        <v>1647</v>
      </c>
      <c r="B191">
        <v>0.95469032542905297</v>
      </c>
      <c r="C191">
        <v>4.3635256105306901</v>
      </c>
      <c r="D191">
        <v>72104.4685192857</v>
      </c>
      <c r="E191">
        <v>28455.640868745999</v>
      </c>
      <c r="F191">
        <v>29392.194577683302</v>
      </c>
      <c r="G191">
        <v>46.186172197426799</v>
      </c>
    </row>
    <row r="192" spans="1:7" x14ac:dyDescent="0.25">
      <c r="A192">
        <v>1656</v>
      </c>
      <c r="B192">
        <v>0.89717747418992499</v>
      </c>
      <c r="C192">
        <v>4.3732645298710198</v>
      </c>
      <c r="D192">
        <v>72145.948351903004</v>
      </c>
      <c r="E192">
        <v>29536.769565798601</v>
      </c>
      <c r="F192">
        <v>29378.2726604856</v>
      </c>
      <c r="G192">
        <v>46.236676181677403</v>
      </c>
    </row>
    <row r="193" spans="1:7" x14ac:dyDescent="0.25">
      <c r="A193">
        <v>1665</v>
      </c>
      <c r="B193">
        <v>0.83966462295081401</v>
      </c>
      <c r="C193">
        <v>4.3831962061767298</v>
      </c>
      <c r="D193">
        <v>72068.236747599003</v>
      </c>
      <c r="E193">
        <v>30604.129933783501</v>
      </c>
      <c r="F193">
        <v>29362.6542006405</v>
      </c>
      <c r="G193">
        <v>46.288667805238298</v>
      </c>
    </row>
    <row r="194" spans="1:7" x14ac:dyDescent="0.25">
      <c r="A194">
        <v>1674</v>
      </c>
      <c r="B194">
        <v>0.78215177171167305</v>
      </c>
      <c r="C194">
        <v>4.3934504302497102</v>
      </c>
      <c r="D194">
        <v>72057.4494417565</v>
      </c>
      <c r="E194">
        <v>31704.8279925723</v>
      </c>
      <c r="F194">
        <v>29343.461406799099</v>
      </c>
      <c r="G194">
        <v>46.3429518381744</v>
      </c>
    </row>
    <row r="195" spans="1:7" x14ac:dyDescent="0.25">
      <c r="A195">
        <v>1683</v>
      </c>
      <c r="B195">
        <v>0.72463892047254097</v>
      </c>
      <c r="C195">
        <v>4.4039607302869097</v>
      </c>
      <c r="D195">
        <v>72071.802790916496</v>
      </c>
      <c r="E195">
        <v>32830.304211132301</v>
      </c>
      <c r="F195">
        <v>29321.429805781299</v>
      </c>
      <c r="G195">
        <v>46.399055862607497</v>
      </c>
    </row>
    <row r="196" spans="1:7" x14ac:dyDescent="0.25">
      <c r="A196">
        <v>1692</v>
      </c>
      <c r="B196">
        <v>0.667126069233414</v>
      </c>
      <c r="C196">
        <v>4.4146678585511898</v>
      </c>
      <c r="D196">
        <v>72105.714133353904</v>
      </c>
      <c r="E196">
        <v>33980.202615830298</v>
      </c>
      <c r="F196">
        <v>29296.1167017197</v>
      </c>
      <c r="G196">
        <v>46.457148012206503</v>
      </c>
    </row>
    <row r="197" spans="1:7" x14ac:dyDescent="0.25">
      <c r="A197">
        <v>1701</v>
      </c>
      <c r="B197">
        <v>0.60961321799429402</v>
      </c>
      <c r="C197">
        <v>4.4253998222234401</v>
      </c>
      <c r="D197">
        <v>72043.670609958994</v>
      </c>
      <c r="E197">
        <v>35115.480261814002</v>
      </c>
      <c r="F197">
        <v>29266.234389445999</v>
      </c>
      <c r="G197">
        <v>46.517716375221298</v>
      </c>
    </row>
    <row r="198" spans="1:7" x14ac:dyDescent="0.25">
      <c r="A198">
        <v>1710</v>
      </c>
      <c r="B198">
        <v>0.55210036675514995</v>
      </c>
      <c r="C198">
        <v>4.4362580316059503</v>
      </c>
      <c r="D198">
        <v>72123.839488280704</v>
      </c>
      <c r="E198">
        <v>36313.730784760097</v>
      </c>
      <c r="F198">
        <v>29232.558092635802</v>
      </c>
      <c r="G198">
        <v>46.580473160956302</v>
      </c>
    </row>
    <row r="199" spans="1:7" x14ac:dyDescent="0.25">
      <c r="A199">
        <v>1719</v>
      </c>
      <c r="B199">
        <v>0.49458751551602598</v>
      </c>
      <c r="C199">
        <v>4.4471000203615496</v>
      </c>
      <c r="D199">
        <v>72193.806666752105</v>
      </c>
      <c r="E199">
        <v>37525.017884665998</v>
      </c>
      <c r="F199">
        <v>29199.992814033802</v>
      </c>
      <c r="G199">
        <v>46.645530669539497</v>
      </c>
    </row>
    <row r="200" spans="1:7" x14ac:dyDescent="0.25">
      <c r="A200">
        <v>1728</v>
      </c>
      <c r="B200">
        <v>0.437074664276903</v>
      </c>
      <c r="C200">
        <v>4.4578916909391202</v>
      </c>
      <c r="D200">
        <v>72211.561008423596</v>
      </c>
      <c r="E200">
        <v>38729.498911681803</v>
      </c>
      <c r="F200">
        <v>29169.692460052102</v>
      </c>
      <c r="G200">
        <v>46.712915783521503</v>
      </c>
    </row>
    <row r="201" spans="1:7" x14ac:dyDescent="0.25">
      <c r="A201">
        <v>1737</v>
      </c>
      <c r="B201">
        <v>0.37956181303776798</v>
      </c>
      <c r="C201">
        <v>4.4686791024269796</v>
      </c>
      <c r="D201">
        <v>72236.637385812093</v>
      </c>
      <c r="E201">
        <v>39944.3141428975</v>
      </c>
      <c r="F201">
        <v>29139.959105629499</v>
      </c>
      <c r="G201">
        <v>46.782794899746698</v>
      </c>
    </row>
    <row r="202" spans="1:7" x14ac:dyDescent="0.25">
      <c r="A202">
        <v>1746</v>
      </c>
      <c r="B202">
        <v>0.32204896179862702</v>
      </c>
      <c r="C202">
        <v>4.47943702121231</v>
      </c>
      <c r="D202">
        <v>72253.648097521596</v>
      </c>
      <c r="E202">
        <v>41157.465490506802</v>
      </c>
      <c r="F202">
        <v>29109.917185247101</v>
      </c>
      <c r="G202">
        <v>46.856844809230402</v>
      </c>
    </row>
    <row r="203" spans="1:7" x14ac:dyDescent="0.25">
      <c r="A203">
        <v>1755</v>
      </c>
      <c r="B203">
        <v>0.26453611055949999</v>
      </c>
      <c r="C203">
        <v>4.4901877862849302</v>
      </c>
      <c r="D203">
        <v>72269.094949827806</v>
      </c>
      <c r="E203">
        <v>42369.886284525601</v>
      </c>
      <c r="F203">
        <v>29079.615779794502</v>
      </c>
      <c r="G203">
        <v>46.932701296543797</v>
      </c>
    </row>
    <row r="204" spans="1:7" x14ac:dyDescent="0.25">
      <c r="A204">
        <v>1764</v>
      </c>
      <c r="B204">
        <v>0.20702325932038301</v>
      </c>
      <c r="C204">
        <v>4.5009322495266302</v>
      </c>
      <c r="D204">
        <v>72282.179794161202</v>
      </c>
      <c r="E204">
        <v>43581.238348879699</v>
      </c>
      <c r="F204">
        <v>29049.077897323201</v>
      </c>
      <c r="G204">
        <v>47.0101579785007</v>
      </c>
    </row>
    <row r="205" spans="1:7" x14ac:dyDescent="0.25">
      <c r="A205">
        <v>1773</v>
      </c>
      <c r="B205">
        <v>0.14951040808126301</v>
      </c>
      <c r="C205">
        <v>4.5116654174197404</v>
      </c>
      <c r="D205">
        <v>72298.498682004996</v>
      </c>
      <c r="E205">
        <v>44793.649287436398</v>
      </c>
      <c r="F205">
        <v>29018.185632343098</v>
      </c>
      <c r="G205">
        <v>47.090676259288301</v>
      </c>
    </row>
    <row r="206" spans="1:7" x14ac:dyDescent="0.25">
      <c r="A206">
        <v>1777.2365886930811</v>
      </c>
      <c r="B206">
        <v>0.12243726416276</v>
      </c>
      <c r="C206">
        <v>4.5167178638349599</v>
      </c>
      <c r="D206">
        <v>72303.372878978698</v>
      </c>
      <c r="E206">
        <v>45363.212904517197</v>
      </c>
      <c r="F206">
        <v>29003.6260812568</v>
      </c>
      <c r="G206">
        <v>47.128578813900297</v>
      </c>
    </row>
    <row r="207" spans="1:7" x14ac:dyDescent="0.25">
      <c r="A207">
        <v>1782</v>
      </c>
      <c r="B207">
        <v>9.19975568421183E-2</v>
      </c>
      <c r="C207">
        <v>4.5223973354345803</v>
      </c>
      <c r="D207">
        <v>72311.435826225003</v>
      </c>
      <c r="E207">
        <v>46004.555577817599</v>
      </c>
      <c r="F207">
        <v>28987.209072712601</v>
      </c>
      <c r="G207">
        <v>47.172002075948299</v>
      </c>
    </row>
    <row r="208" spans="1:7" x14ac:dyDescent="0.25">
      <c r="A208">
        <v>1791</v>
      </c>
      <c r="B208">
        <v>3.4484705603009903E-2</v>
      </c>
      <c r="C208">
        <v>4.5331263716235197</v>
      </c>
      <c r="D208">
        <v>72327.074351545103</v>
      </c>
      <c r="E208">
        <v>47216.324240590198</v>
      </c>
      <c r="F208">
        <v>28956.101441384599</v>
      </c>
      <c r="G208">
        <v>47.255189746850398</v>
      </c>
    </row>
    <row r="209" spans="1:7" x14ac:dyDescent="0.25">
      <c r="A209">
        <v>1796.6257919941859</v>
      </c>
      <c r="B209">
        <v>-1.4658875152036E-3</v>
      </c>
      <c r="C209">
        <v>4.5398317875390397</v>
      </c>
      <c r="D209">
        <v>72337.0700651324</v>
      </c>
      <c r="E209">
        <v>47973.775629556403</v>
      </c>
      <c r="F209">
        <v>28936.595713864801</v>
      </c>
      <c r="G209">
        <v>47.307949047157301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Verification</vt:lpstr>
      <vt:lpstr>YE_Data</vt:lpstr>
      <vt:lpstr>Graph_Comparison</vt:lpstr>
      <vt:lpstr>008__02C-QuasIsol</vt:lpstr>
      <vt:lpstr>009__1C-QuasIsol</vt:lpstr>
      <vt:lpstr>010__2C-QuasIsol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2020-05-27T08:30:43Z</dcterms:modified>
</cp:coreProperties>
</file>