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E2E119D-ECA8-4D56-978C-C6AAF354BCF3}" xr6:coauthVersionLast="47" xr6:coauthVersionMax="47" xr10:uidLastSave="{00000000-0000-0000-0000-000000000000}"/>
  <bookViews>
    <workbookView xWindow="-120" yWindow="-120" windowWidth="29040" windowHeight="15840" xr2:uid="{41B3161A-3E12-437C-A1EB-C84F96441977}"/>
  </bookViews>
  <sheets>
    <sheet name="CAPA" sheetId="7" r:id="rId1"/>
    <sheet name="Planilha1" sheetId="1" r:id="rId2"/>
    <sheet name="Planilha2" sheetId="4" r:id="rId3"/>
    <sheet name="Planilha3" sheetId="5" r:id="rId4"/>
    <sheet name="Planilha4" sheetId="8" r:id="rId5"/>
  </sheets>
  <definedNames>
    <definedName name="solver_adj" localSheetId="1" hidden="1">Planilha1!$D$2:$E$2</definedName>
    <definedName name="solver_adj" localSheetId="2" hidden="1">Planilha2!$D$2:$E$2</definedName>
    <definedName name="solver_adj" localSheetId="3" hidden="1">Planilha3!$D$2:$E$2</definedName>
    <definedName name="solver_adj" localSheetId="4" hidden="1">Planilha4!$D$2:$E$2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Planilha1!$D$2</definedName>
    <definedName name="solver_lhs1" localSheetId="2" hidden="1">Planilha2!$D$2</definedName>
    <definedName name="solver_lhs1" localSheetId="3" hidden="1">Planilha3!$D$2</definedName>
    <definedName name="solver_lhs1" localSheetId="4" hidden="1">Planilha4!$D$10</definedName>
    <definedName name="solver_lhs2" localSheetId="1" hidden="1">Planilha1!$D$7</definedName>
    <definedName name="solver_lhs2" localSheetId="2" hidden="1">Planilha2!$D$7</definedName>
    <definedName name="solver_lhs2" localSheetId="3" hidden="1">Planilha3!$D$7</definedName>
    <definedName name="solver_lhs2" localSheetId="4" hidden="1">Planilha4!$D$7</definedName>
    <definedName name="solver_lhs3" localSheetId="1" hidden="1">Planilha1!$D$8</definedName>
    <definedName name="solver_lhs3" localSheetId="2" hidden="1">Planilha2!$D$9</definedName>
    <definedName name="solver_lhs3" localSheetId="3" hidden="1">Planilha3!$D$9</definedName>
    <definedName name="solver_lhs3" localSheetId="4" hidden="1">Planilha4!$D$8</definedName>
    <definedName name="solver_lhs4" localSheetId="1" hidden="1">Planilha1!$E$2</definedName>
    <definedName name="solver_lhs4" localSheetId="2" hidden="1">Planilha2!$E$2</definedName>
    <definedName name="solver_lhs4" localSheetId="3" hidden="1">Planilha3!$E$2</definedName>
    <definedName name="solver_lhs4" localSheetId="4" hidden="1">Planilha4!$D$9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Planilha1!$D$4</definedName>
    <definedName name="solver_opt" localSheetId="2" hidden="1">Planilha2!$D$4</definedName>
    <definedName name="solver_opt" localSheetId="3" hidden="1">Planilha3!$D$4</definedName>
    <definedName name="solver_opt" localSheetId="4" hidden="1">Planilha4!$D$4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1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180</definedName>
    <definedName name="solver_rhs2" localSheetId="1" hidden="1">400</definedName>
    <definedName name="solver_rhs2" localSheetId="2" hidden="1">Planilha2!$D$8</definedName>
    <definedName name="solver_rhs2" localSheetId="3" hidden="1">Planilha3!$D$8</definedName>
    <definedName name="solver_rhs2" localSheetId="4" hidden="1">4900</definedName>
    <definedName name="solver_rhs3" localSheetId="1" hidden="1">450</definedName>
    <definedName name="solver_rhs3" localSheetId="2" hidden="1">Planilha2!$D$10</definedName>
    <definedName name="solver_rhs3" localSheetId="3" hidden="1">Planilha3!$D$10</definedName>
    <definedName name="solver_rhs3" localSheetId="4" hidden="1">4500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80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8" l="1"/>
  <c r="D9" i="8"/>
  <c r="D8" i="8"/>
  <c r="D4" i="8"/>
  <c r="D7" i="8"/>
  <c r="D9" i="5"/>
  <c r="D7" i="5"/>
  <c r="D4" i="5"/>
  <c r="D7" i="4"/>
  <c r="D4" i="4"/>
  <c r="D9" i="4"/>
  <c r="D8" i="1"/>
  <c r="D7" i="1"/>
  <c r="D4" i="1"/>
</calcChain>
</file>

<file path=xl/sharedStrings.xml><?xml version="1.0" encoding="utf-8"?>
<sst xmlns="http://schemas.openxmlformats.org/spreadsheetml/2006/main" count="89" uniqueCount="60">
  <si>
    <t>x: Quantidade de unidades do produto A a serem produzidas.</t>
  </si>
  <si>
    <t>PASSO 1 - Variáveis de decisão:</t>
  </si>
  <si>
    <t>PASSO 2 - Função objetivo (maximizar o lucro total):</t>
  </si>
  <si>
    <t>Max Z = 30x + 50y</t>
  </si>
  <si>
    <t>y: Quantidade de unidades do produto B a serem produzidas.</t>
  </si>
  <si>
    <t>- Matéria-prima:</t>
  </si>
  <si>
    <t>5x + 20y ≤ 400</t>
  </si>
  <si>
    <t>- Homens-hora:</t>
  </si>
  <si>
    <t>10x + 15y ≤ 450</t>
  </si>
  <si>
    <t>- Não-negatividade:</t>
  </si>
  <si>
    <t>x≥0, y≥0</t>
  </si>
  <si>
    <t>Unidades de Produto A (x)</t>
  </si>
  <si>
    <t>Unidades de Produto B (y)</t>
  </si>
  <si>
    <t>Função Objetivo</t>
  </si>
  <si>
    <t>Restrições</t>
  </si>
  <si>
    <t>Matéria-prima (&lt;= 400)</t>
  </si>
  <si>
    <t>Homens-hora (&lt;= 450)</t>
  </si>
  <si>
    <t>Max Z = 150x + 70y</t>
  </si>
  <si>
    <t>2x + y ≤ 6</t>
  </si>
  <si>
    <t>- Madeira:
Cada modelo I usa 2 peças e o modelo II usa 1 peça. O carpinteiro tem 6 peças</t>
  </si>
  <si>
    <t>- Tempo de trabalho:
Modelo I usa 7 horas, modelo II usa 8 horas. Ele tem 28 horas:</t>
  </si>
  <si>
    <t>Biombos Mod. I (x)</t>
  </si>
  <si>
    <t>Biombos Mod. II (y)</t>
  </si>
  <si>
    <t xml:space="preserve">Receita total (lucro) </t>
  </si>
  <si>
    <t>Madeira usada</t>
  </si>
  <si>
    <t>Madeira disponível</t>
  </si>
  <si>
    <t>PASSO 3 - Restrições:</t>
  </si>
  <si>
    <t>Tempo usado (horas)</t>
  </si>
  <si>
    <t>Tempo disponível</t>
  </si>
  <si>
    <t>x: quantidade de blusas A produzidas por dia</t>
  </si>
  <si>
    <t>y: quantidade de blusas B produzidas por dia</t>
  </si>
  <si>
    <t>Max Z = 50x + 40y</t>
  </si>
  <si>
    <t>2x + 6y ≤ 60</t>
  </si>
  <si>
    <t>Tempo nas máquinas de mangas:
A usa 2 min, B usa 6 min
Disponível: 60 min</t>
  </si>
  <si>
    <t>8x + 4y ≤ 80</t>
  </si>
  <si>
    <t>Blusas A (x)</t>
  </si>
  <si>
    <t>Blusas B (y)</t>
  </si>
  <si>
    <t>Lucro total</t>
  </si>
  <si>
    <t>Mangas usadas</t>
  </si>
  <si>
    <t>Mangas disponíveis</t>
  </si>
  <si>
    <t>Corpo usado</t>
  </si>
  <si>
    <t>Corpo disponível</t>
  </si>
  <si>
    <t>Matéria-prima A</t>
  </si>
  <si>
    <t>Matéria-prima B</t>
  </si>
  <si>
    <t>TRABALHO 3</t>
  </si>
  <si>
    <t>Análise de Algoritmos</t>
  </si>
  <si>
    <t>Alunos:
Lucas Bauchspiess
Maria Eduarda Nascimento</t>
  </si>
  <si>
    <t>x: número de unidades do Produto I</t>
  </si>
  <si>
    <t>y: número de unidades do Produto II</t>
  </si>
  <si>
    <t>Max Z = 20x + 60y</t>
  </si>
  <si>
    <t>70x + 70y ≤ 4900</t>
  </si>
  <si>
    <t>Matéria-prima A (70 kg para cada produto):</t>
  </si>
  <si>
    <r>
      <t>Matéria-prima B</t>
    </r>
    <r>
      <rPr>
        <sz val="11"/>
        <color theme="1"/>
        <rFont val="Calibri"/>
        <family val="2"/>
        <scheme val="minor"/>
      </rPr>
      <t>:</t>
    </r>
  </si>
  <si>
    <t>90x+50y≤4500</t>
  </si>
  <si>
    <t>2x ≤ 80</t>
  </si>
  <si>
    <r>
      <t>Mão de obra Produto I</t>
    </r>
    <r>
      <rPr>
        <sz val="11"/>
        <color theme="1"/>
        <rFont val="Calibri"/>
        <family val="2"/>
        <scheme val="minor"/>
      </rPr>
      <t>:</t>
    </r>
  </si>
  <si>
    <t>Mão de obra Produto II:</t>
  </si>
  <si>
    <t>3y ≤ 180</t>
  </si>
  <si>
    <t>Mão de obra x</t>
  </si>
  <si>
    <t>Mão de obra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</si>
</sst>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vertical="top" wrapText="1"/>
    </xf>
    <xf numFmtId="3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13</xdr:row>
      <xdr:rowOff>47625</xdr:rowOff>
    </xdr:from>
    <xdr:to>
      <xdr:col>7</xdr:col>
      <xdr:colOff>47625</xdr:colOff>
      <xdr:row>22</xdr:row>
      <xdr:rowOff>133350</xdr:rowOff>
    </xdr:to>
    <xdr:pic>
      <xdr:nvPicPr>
        <xdr:cNvPr id="2" name="Imagem 1" descr="Download - FURB">
          <a:extLst>
            <a:ext uri="{FF2B5EF4-FFF2-40B4-BE49-F238E27FC236}">
              <a16:creationId xmlns:a16="http://schemas.microsoft.com/office/drawing/2014/main" id="{953FE7BA-B653-717F-43E7-3C3E8D44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524125"/>
          <a:ext cx="25431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CF77-3396-4C94-8C62-43BF3FAA881E}">
  <dimension ref="A2:J24"/>
  <sheetViews>
    <sheetView showGridLines="0" tabSelected="1" workbookViewId="0">
      <selection activeCell="J20" sqref="J20"/>
    </sheetView>
  </sheetViews>
  <sheetFormatPr defaultRowHeight="15" x14ac:dyDescent="0.25"/>
  <sheetData>
    <row r="2" spans="1:10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25">
      <c r="A5" s="10" t="s">
        <v>45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10" spans="1:10" ht="15" customHeight="1" x14ac:dyDescent="0.25">
      <c r="B10" s="11" t="s">
        <v>46</v>
      </c>
      <c r="C10" s="11"/>
      <c r="D10" s="11"/>
      <c r="E10" s="11"/>
      <c r="F10" s="11"/>
      <c r="G10" s="11"/>
      <c r="H10" s="11"/>
      <c r="I10" s="11"/>
    </row>
    <row r="11" spans="1:10" ht="15" customHeight="1" x14ac:dyDescent="0.25">
      <c r="B11" s="11"/>
      <c r="C11" s="11"/>
      <c r="D11" s="11"/>
      <c r="E11" s="11"/>
      <c r="F11" s="11"/>
      <c r="G11" s="11"/>
      <c r="H11" s="11"/>
      <c r="I11" s="11"/>
    </row>
    <row r="12" spans="1:10" ht="15" customHeight="1" x14ac:dyDescent="0.25">
      <c r="B12" s="11"/>
      <c r="C12" s="11"/>
      <c r="D12" s="11"/>
      <c r="E12" s="11"/>
      <c r="F12" s="11"/>
      <c r="G12" s="11"/>
      <c r="H12" s="11"/>
      <c r="I12" s="11"/>
    </row>
    <row r="13" spans="1:10" ht="15" customHeight="1" x14ac:dyDescent="0.25">
      <c r="B13" s="11"/>
      <c r="C13" s="11"/>
      <c r="D13" s="11"/>
      <c r="E13" s="11"/>
      <c r="F13" s="11"/>
      <c r="G13" s="11"/>
      <c r="H13" s="11"/>
      <c r="I13" s="11"/>
    </row>
    <row r="14" spans="1:10" ht="15" customHeight="1" x14ac:dyDescent="0.25">
      <c r="B14" s="11"/>
      <c r="C14" s="11"/>
      <c r="D14" s="11"/>
      <c r="E14" s="11"/>
      <c r="F14" s="11"/>
      <c r="G14" s="11"/>
      <c r="H14" s="11"/>
      <c r="I14" s="11"/>
    </row>
    <row r="15" spans="1:10" ht="15" customHeight="1" x14ac:dyDescent="0.25">
      <c r="B15" s="11"/>
      <c r="C15" s="11"/>
      <c r="D15" s="11"/>
      <c r="E15" s="11"/>
      <c r="F15" s="11"/>
      <c r="G15" s="11"/>
      <c r="H15" s="11"/>
      <c r="I15" s="11"/>
    </row>
    <row r="16" spans="1:10" ht="15" customHeight="1" x14ac:dyDescent="0.25">
      <c r="B16" s="11"/>
      <c r="C16" s="11"/>
      <c r="D16" s="11"/>
      <c r="E16" s="11"/>
      <c r="F16" s="11"/>
      <c r="G16" s="11"/>
      <c r="H16" s="11"/>
      <c r="I16" s="11"/>
    </row>
    <row r="17" spans="2:9" ht="15" customHeight="1" x14ac:dyDescent="0.25">
      <c r="B17" s="11"/>
      <c r="C17" s="11"/>
      <c r="D17" s="11"/>
      <c r="E17" s="11"/>
      <c r="F17" s="11"/>
      <c r="G17" s="11"/>
      <c r="H17" s="11"/>
      <c r="I17" s="11"/>
    </row>
    <row r="18" spans="2:9" ht="15" customHeight="1" x14ac:dyDescent="0.25">
      <c r="B18" s="11"/>
      <c r="C18" s="11"/>
      <c r="D18" s="11"/>
      <c r="E18" s="11"/>
      <c r="F18" s="11"/>
      <c r="G18" s="11"/>
      <c r="H18" s="11"/>
      <c r="I18" s="11"/>
    </row>
    <row r="19" spans="2:9" x14ac:dyDescent="0.25">
      <c r="B19" s="11"/>
      <c r="C19" s="11"/>
      <c r="D19" s="11"/>
      <c r="E19" s="11"/>
      <c r="F19" s="11"/>
      <c r="G19" s="11"/>
      <c r="H19" s="11"/>
      <c r="I19" s="11"/>
    </row>
    <row r="20" spans="2:9" x14ac:dyDescent="0.25">
      <c r="B20" s="11"/>
      <c r="C20" s="11"/>
      <c r="D20" s="11"/>
      <c r="E20" s="11"/>
      <c r="F20" s="11"/>
      <c r="G20" s="11"/>
      <c r="H20" s="11"/>
      <c r="I20" s="11"/>
    </row>
    <row r="21" spans="2:9" x14ac:dyDescent="0.25">
      <c r="B21" s="11"/>
      <c r="C21" s="11"/>
      <c r="D21" s="11"/>
      <c r="E21" s="11"/>
      <c r="F21" s="11"/>
      <c r="G21" s="11"/>
      <c r="H21" s="11"/>
      <c r="I21" s="11"/>
    </row>
    <row r="22" spans="2:9" x14ac:dyDescent="0.25">
      <c r="B22" s="11"/>
      <c r="C22" s="11"/>
      <c r="D22" s="11"/>
      <c r="E22" s="11"/>
      <c r="F22" s="11"/>
      <c r="G22" s="11"/>
      <c r="H22" s="11"/>
      <c r="I22" s="11"/>
    </row>
    <row r="23" spans="2:9" x14ac:dyDescent="0.25">
      <c r="B23" s="11"/>
      <c r="C23" s="11"/>
      <c r="D23" s="11"/>
      <c r="E23" s="11"/>
      <c r="F23" s="11"/>
      <c r="G23" s="11"/>
      <c r="H23" s="11"/>
      <c r="I23" s="11"/>
    </row>
    <row r="24" spans="2:9" x14ac:dyDescent="0.25">
      <c r="B24" s="11"/>
      <c r="C24" s="11"/>
      <c r="D24" s="11"/>
      <c r="E24" s="11"/>
      <c r="F24" s="11"/>
      <c r="G24" s="11"/>
      <c r="H24" s="11"/>
      <c r="I24" s="11"/>
    </row>
  </sheetData>
  <mergeCells count="3">
    <mergeCell ref="A2:J4"/>
    <mergeCell ref="A5:J6"/>
    <mergeCell ref="B10:I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C4D2-589E-4795-ADCD-0D1B6310FFC5}">
  <sheetPr codeName="Planilha1"/>
  <dimension ref="A1:E20"/>
  <sheetViews>
    <sheetView workbookViewId="0">
      <selection activeCell="A18" sqref="A18:A20"/>
    </sheetView>
  </sheetViews>
  <sheetFormatPr defaultRowHeight="15" x14ac:dyDescent="0.25"/>
  <cols>
    <col min="1" max="1" width="56.42578125" bestFit="1" customWidth="1"/>
    <col min="3" max="3" width="21.42578125" bestFit="1" customWidth="1"/>
    <col min="4" max="4" width="24.5703125" bestFit="1" customWidth="1"/>
    <col min="5" max="5" width="24.42578125" bestFit="1" customWidth="1"/>
  </cols>
  <sheetData>
    <row r="1" spans="1:5" x14ac:dyDescent="0.25">
      <c r="A1" s="1" t="s">
        <v>1</v>
      </c>
      <c r="D1" t="s">
        <v>11</v>
      </c>
      <c r="E1" t="s">
        <v>12</v>
      </c>
    </row>
    <row r="2" spans="1:5" x14ac:dyDescent="0.25">
      <c r="A2" t="s">
        <v>0</v>
      </c>
      <c r="D2">
        <v>24</v>
      </c>
      <c r="E2">
        <v>14</v>
      </c>
    </row>
    <row r="3" spans="1:5" x14ac:dyDescent="0.25">
      <c r="A3" t="s">
        <v>4</v>
      </c>
    </row>
    <row r="4" spans="1:5" x14ac:dyDescent="0.25">
      <c r="C4" s="1" t="s">
        <v>13</v>
      </c>
      <c r="D4" s="6">
        <f xml:space="preserve"> 30 * D2 + 50 * E2</f>
        <v>1420</v>
      </c>
    </row>
    <row r="5" spans="1:5" x14ac:dyDescent="0.25">
      <c r="A5" s="1" t="s">
        <v>2</v>
      </c>
    </row>
    <row r="6" spans="1:5" x14ac:dyDescent="0.25">
      <c r="A6" t="s">
        <v>3</v>
      </c>
      <c r="C6" s="1" t="s">
        <v>14</v>
      </c>
    </row>
    <row r="7" spans="1:5" x14ac:dyDescent="0.25">
      <c r="C7" t="s">
        <v>15</v>
      </c>
      <c r="D7">
        <f xml:space="preserve"> 5 * D2 + 20 * E2</f>
        <v>400</v>
      </c>
    </row>
    <row r="8" spans="1:5" x14ac:dyDescent="0.25">
      <c r="A8" s="1" t="s">
        <v>26</v>
      </c>
      <c r="C8" t="s">
        <v>16</v>
      </c>
      <c r="D8">
        <f xml:space="preserve"> 10 * D2 + 15 * E2</f>
        <v>450</v>
      </c>
    </row>
    <row r="9" spans="1:5" x14ac:dyDescent="0.25">
      <c r="A9" s="2" t="s">
        <v>5</v>
      </c>
    </row>
    <row r="10" spans="1:5" x14ac:dyDescent="0.25">
      <c r="A10" t="s">
        <v>6</v>
      </c>
    </row>
    <row r="12" spans="1:5" x14ac:dyDescent="0.25">
      <c r="A12" s="2" t="s">
        <v>7</v>
      </c>
    </row>
    <row r="13" spans="1:5" x14ac:dyDescent="0.25">
      <c r="A13" t="s">
        <v>8</v>
      </c>
    </row>
    <row r="15" spans="1:5" x14ac:dyDescent="0.25">
      <c r="A15" s="2" t="s">
        <v>9</v>
      </c>
    </row>
    <row r="16" spans="1:5" x14ac:dyDescent="0.25">
      <c r="A16" t="s">
        <v>10</v>
      </c>
    </row>
    <row r="18" spans="1:1" x14ac:dyDescent="0.25">
      <c r="A18" s="7" t="s">
        <v>46</v>
      </c>
    </row>
    <row r="19" spans="1:1" x14ac:dyDescent="0.25">
      <c r="A19" s="7"/>
    </row>
    <row r="20" spans="1:1" x14ac:dyDescent="0.25">
      <c r="A20" s="7"/>
    </row>
  </sheetData>
  <mergeCells count="1">
    <mergeCell ref="A18:A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2B4E-E3C3-4778-94AE-AC8E2CFDB711}">
  <sheetPr codeName="Planilha4"/>
  <dimension ref="A1:E23"/>
  <sheetViews>
    <sheetView workbookViewId="0">
      <selection activeCell="A21" sqref="A21:A23"/>
    </sheetView>
  </sheetViews>
  <sheetFormatPr defaultRowHeight="15" customHeight="1" x14ac:dyDescent="0.25"/>
  <cols>
    <col min="1" max="1" width="56.42578125" bestFit="1" customWidth="1"/>
    <col min="3" max="3" width="21.42578125" bestFit="1" customWidth="1"/>
    <col min="4" max="4" width="24.5703125" bestFit="1" customWidth="1"/>
    <col min="5" max="5" width="24.42578125" bestFit="1" customWidth="1"/>
  </cols>
  <sheetData>
    <row r="1" spans="1:5" ht="15" customHeight="1" x14ac:dyDescent="0.25">
      <c r="A1" s="1" t="s">
        <v>1</v>
      </c>
      <c r="D1" t="s">
        <v>21</v>
      </c>
      <c r="E1" t="s">
        <v>22</v>
      </c>
    </row>
    <row r="2" spans="1:5" ht="15" customHeight="1" x14ac:dyDescent="0.25">
      <c r="A2" t="s">
        <v>0</v>
      </c>
      <c r="D2">
        <v>3</v>
      </c>
      <c r="E2">
        <v>0</v>
      </c>
    </row>
    <row r="3" spans="1:5" ht="15" customHeight="1" x14ac:dyDescent="0.25">
      <c r="A3" t="s">
        <v>4</v>
      </c>
    </row>
    <row r="4" spans="1:5" ht="15" customHeight="1" x14ac:dyDescent="0.25">
      <c r="C4" s="1" t="s">
        <v>23</v>
      </c>
      <c r="D4" s="6">
        <f xml:space="preserve"> 150 * D2 + 70 * E2</f>
        <v>450</v>
      </c>
    </row>
    <row r="5" spans="1:5" ht="15" customHeight="1" x14ac:dyDescent="0.25">
      <c r="A5" s="1" t="s">
        <v>2</v>
      </c>
    </row>
    <row r="6" spans="1:5" ht="15" customHeight="1" x14ac:dyDescent="0.25">
      <c r="A6" t="s">
        <v>17</v>
      </c>
      <c r="C6" s="1" t="s">
        <v>14</v>
      </c>
    </row>
    <row r="7" spans="1:5" ht="15" customHeight="1" x14ac:dyDescent="0.25">
      <c r="C7" t="s">
        <v>24</v>
      </c>
      <c r="D7">
        <f xml:space="preserve"> 2 * D2 + 1 * E2</f>
        <v>6</v>
      </c>
    </row>
    <row r="8" spans="1:5" ht="15" customHeight="1" x14ac:dyDescent="0.25">
      <c r="A8" s="1" t="s">
        <v>26</v>
      </c>
      <c r="C8" t="s">
        <v>25</v>
      </c>
      <c r="D8">
        <v>6</v>
      </c>
    </row>
    <row r="9" spans="1:5" ht="15" customHeight="1" x14ac:dyDescent="0.25">
      <c r="A9" s="4" t="s">
        <v>19</v>
      </c>
      <c r="C9" t="s">
        <v>27</v>
      </c>
      <c r="D9">
        <f xml:space="preserve"> 7 * D2 + 8 * E2</f>
        <v>21</v>
      </c>
    </row>
    <row r="10" spans="1:5" ht="15" customHeight="1" x14ac:dyDescent="0.25">
      <c r="A10" s="4"/>
      <c r="C10" t="s">
        <v>28</v>
      </c>
      <c r="D10">
        <v>28</v>
      </c>
    </row>
    <row r="11" spans="1:5" ht="15" customHeight="1" x14ac:dyDescent="0.25">
      <c r="A11" s="4"/>
    </row>
    <row r="12" spans="1:5" ht="15" customHeight="1" x14ac:dyDescent="0.25">
      <c r="A12" t="s">
        <v>18</v>
      </c>
    </row>
    <row r="14" spans="1:5" ht="15" customHeight="1" x14ac:dyDescent="0.25">
      <c r="A14" s="3" t="s">
        <v>20</v>
      </c>
    </row>
    <row r="15" spans="1:5" ht="15" customHeight="1" x14ac:dyDescent="0.25">
      <c r="A15" s="3"/>
    </row>
    <row r="16" spans="1:5" ht="15" customHeight="1" x14ac:dyDescent="0.25">
      <c r="A16" t="s">
        <v>8</v>
      </c>
    </row>
    <row r="18" spans="1:1" ht="15" customHeight="1" x14ac:dyDescent="0.25">
      <c r="A18" s="2" t="s">
        <v>9</v>
      </c>
    </row>
    <row r="19" spans="1:1" ht="15" customHeight="1" x14ac:dyDescent="0.25">
      <c r="A19" t="s">
        <v>10</v>
      </c>
    </row>
    <row r="21" spans="1:1" ht="15" customHeight="1" x14ac:dyDescent="0.25">
      <c r="A21" s="7" t="s">
        <v>46</v>
      </c>
    </row>
    <row r="22" spans="1:1" ht="15" customHeight="1" x14ac:dyDescent="0.25">
      <c r="A22" s="7"/>
    </row>
    <row r="23" spans="1:1" ht="15" customHeight="1" x14ac:dyDescent="0.25">
      <c r="A23" s="7"/>
    </row>
  </sheetData>
  <mergeCells count="3">
    <mergeCell ref="A9:A11"/>
    <mergeCell ref="A14:A15"/>
    <mergeCell ref="A21:A2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6927-3C25-4E90-A14A-7637D66E1C88}">
  <sheetPr codeName="Planilha5"/>
  <dimension ref="A1:E24"/>
  <sheetViews>
    <sheetView workbookViewId="0">
      <selection activeCell="B22" sqref="B22"/>
    </sheetView>
  </sheetViews>
  <sheetFormatPr defaultRowHeight="15" customHeight="1" x14ac:dyDescent="0.25"/>
  <cols>
    <col min="1" max="1" width="56.42578125" bestFit="1" customWidth="1"/>
    <col min="3" max="3" width="21.42578125" bestFit="1" customWidth="1"/>
    <col min="4" max="4" width="24.5703125" bestFit="1" customWidth="1"/>
    <col min="5" max="5" width="24.42578125" bestFit="1" customWidth="1"/>
  </cols>
  <sheetData>
    <row r="1" spans="1:5" ht="15" customHeight="1" x14ac:dyDescent="0.25">
      <c r="A1" s="1" t="s">
        <v>1</v>
      </c>
      <c r="D1" t="s">
        <v>35</v>
      </c>
      <c r="E1" t="s">
        <v>36</v>
      </c>
    </row>
    <row r="2" spans="1:5" ht="15" customHeight="1" x14ac:dyDescent="0.25">
      <c r="A2" t="s">
        <v>29</v>
      </c>
      <c r="D2">
        <v>6</v>
      </c>
      <c r="E2">
        <v>8</v>
      </c>
    </row>
    <row r="3" spans="1:5" ht="15" customHeight="1" x14ac:dyDescent="0.25">
      <c r="A3" t="s">
        <v>30</v>
      </c>
    </row>
    <row r="4" spans="1:5" ht="15" customHeight="1" x14ac:dyDescent="0.25">
      <c r="C4" s="1" t="s">
        <v>37</v>
      </c>
      <c r="D4" s="6">
        <f xml:space="preserve"> 50 * D2 + 40 * E2</f>
        <v>620</v>
      </c>
    </row>
    <row r="5" spans="1:5" ht="15" customHeight="1" x14ac:dyDescent="0.25">
      <c r="A5" s="1" t="s">
        <v>2</v>
      </c>
    </row>
    <row r="6" spans="1:5" ht="15" customHeight="1" x14ac:dyDescent="0.25">
      <c r="A6" t="s">
        <v>31</v>
      </c>
      <c r="C6" s="1" t="s">
        <v>14</v>
      </c>
    </row>
    <row r="7" spans="1:5" ht="15" customHeight="1" x14ac:dyDescent="0.25">
      <c r="C7" t="s">
        <v>38</v>
      </c>
      <c r="D7">
        <f xml:space="preserve"> 2 * D2 + 6 * E2</f>
        <v>60</v>
      </c>
    </row>
    <row r="8" spans="1:5" ht="15" customHeight="1" x14ac:dyDescent="0.25">
      <c r="A8" s="1" t="s">
        <v>26</v>
      </c>
      <c r="C8" t="s">
        <v>39</v>
      </c>
      <c r="D8">
        <v>60</v>
      </c>
    </row>
    <row r="9" spans="1:5" ht="15" customHeight="1" x14ac:dyDescent="0.25">
      <c r="A9" s="4" t="s">
        <v>33</v>
      </c>
      <c r="C9" t="s">
        <v>40</v>
      </c>
      <c r="D9">
        <f xml:space="preserve"> 8 * D2 + 4 * E2</f>
        <v>80</v>
      </c>
    </row>
    <row r="10" spans="1:5" ht="15" customHeight="1" x14ac:dyDescent="0.25">
      <c r="A10" s="4"/>
      <c r="C10" t="s">
        <v>41</v>
      </c>
      <c r="D10">
        <v>80</v>
      </c>
    </row>
    <row r="11" spans="1:5" ht="15" customHeight="1" x14ac:dyDescent="0.25">
      <c r="A11" s="4"/>
    </row>
    <row r="12" spans="1:5" ht="15" customHeight="1" x14ac:dyDescent="0.25">
      <c r="A12" t="s">
        <v>32</v>
      </c>
    </row>
    <row r="14" spans="1:5" ht="15" customHeight="1" x14ac:dyDescent="0.25">
      <c r="A14" s="4" t="s">
        <v>33</v>
      </c>
    </row>
    <row r="15" spans="1:5" ht="15" customHeight="1" x14ac:dyDescent="0.25">
      <c r="A15" s="4"/>
    </row>
    <row r="16" spans="1:5" ht="15" customHeight="1" x14ac:dyDescent="0.25">
      <c r="A16" s="4"/>
    </row>
    <row r="17" spans="1:1" ht="15" customHeight="1" x14ac:dyDescent="0.25">
      <c r="A17" t="s">
        <v>34</v>
      </c>
    </row>
    <row r="19" spans="1:1" ht="15" customHeight="1" x14ac:dyDescent="0.25">
      <c r="A19" s="2" t="s">
        <v>9</v>
      </c>
    </row>
    <row r="20" spans="1:1" ht="15" customHeight="1" x14ac:dyDescent="0.25">
      <c r="A20" t="s">
        <v>10</v>
      </c>
    </row>
    <row r="22" spans="1:1" ht="15" customHeight="1" x14ac:dyDescent="0.25">
      <c r="A22" s="7" t="s">
        <v>46</v>
      </c>
    </row>
    <row r="23" spans="1:1" ht="15" customHeight="1" x14ac:dyDescent="0.25">
      <c r="A23" s="7"/>
    </row>
    <row r="24" spans="1:1" ht="15" customHeight="1" x14ac:dyDescent="0.25">
      <c r="A24" s="7"/>
    </row>
  </sheetData>
  <mergeCells count="3">
    <mergeCell ref="A9:A11"/>
    <mergeCell ref="A14:A16"/>
    <mergeCell ref="A22:A2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63D6-A26F-458F-A8A0-A39176547B5F}">
  <sheetPr codeName="Planilha6"/>
  <dimension ref="A1:E26"/>
  <sheetViews>
    <sheetView workbookViewId="0">
      <selection activeCell="D11" sqref="D11"/>
    </sheetView>
  </sheetViews>
  <sheetFormatPr defaultRowHeight="15" customHeight="1" x14ac:dyDescent="0.25"/>
  <cols>
    <col min="1" max="1" width="56.42578125" bestFit="1" customWidth="1"/>
    <col min="3" max="3" width="21.42578125" bestFit="1" customWidth="1"/>
    <col min="4" max="4" width="24.5703125" bestFit="1" customWidth="1"/>
    <col min="5" max="5" width="24.42578125" bestFit="1" customWidth="1"/>
  </cols>
  <sheetData>
    <row r="1" spans="1:5" ht="15" customHeight="1" x14ac:dyDescent="0.25">
      <c r="A1" s="1" t="s">
        <v>1</v>
      </c>
      <c r="D1" t="s">
        <v>35</v>
      </c>
      <c r="E1" t="s">
        <v>36</v>
      </c>
    </row>
    <row r="2" spans="1:5" ht="15" customHeight="1" x14ac:dyDescent="0.25">
      <c r="A2" t="s">
        <v>47</v>
      </c>
      <c r="D2">
        <v>10</v>
      </c>
      <c r="E2">
        <v>60</v>
      </c>
    </row>
    <row r="3" spans="1:5" ht="15" customHeight="1" x14ac:dyDescent="0.25">
      <c r="A3" t="s">
        <v>48</v>
      </c>
    </row>
    <row r="4" spans="1:5" ht="15" customHeight="1" x14ac:dyDescent="0.25">
      <c r="C4" s="1" t="s">
        <v>37</v>
      </c>
      <c r="D4" s="6">
        <f xml:space="preserve"> 20 * D2 + 60 * E2</f>
        <v>3800</v>
      </c>
    </row>
    <row r="5" spans="1:5" ht="15" customHeight="1" x14ac:dyDescent="0.25">
      <c r="A5" s="1" t="s">
        <v>2</v>
      </c>
    </row>
    <row r="6" spans="1:5" ht="15" customHeight="1" x14ac:dyDescent="0.25">
      <c r="A6" t="s">
        <v>49</v>
      </c>
      <c r="C6" s="1" t="s">
        <v>14</v>
      </c>
    </row>
    <row r="7" spans="1:5" ht="15" customHeight="1" x14ac:dyDescent="0.25">
      <c r="C7" s="2" t="s">
        <v>42</v>
      </c>
      <c r="D7">
        <f xml:space="preserve"> 70 * D2 + 70 * E2</f>
        <v>4900</v>
      </c>
    </row>
    <row r="8" spans="1:5" ht="15" customHeight="1" x14ac:dyDescent="0.25">
      <c r="A8" s="1" t="s">
        <v>26</v>
      </c>
      <c r="C8" s="2" t="s">
        <v>43</v>
      </c>
      <c r="D8">
        <f xml:space="preserve"> 90 * D2 + 50 * E2</f>
        <v>3900</v>
      </c>
    </row>
    <row r="9" spans="1:5" ht="15" customHeight="1" x14ac:dyDescent="0.25">
      <c r="A9" s="5" t="s">
        <v>51</v>
      </c>
      <c r="C9" t="s">
        <v>58</v>
      </c>
      <c r="D9">
        <f xml:space="preserve"> 2 * D2</f>
        <v>20</v>
      </c>
    </row>
    <row r="10" spans="1:5" ht="15" customHeight="1" x14ac:dyDescent="0.25">
      <c r="A10" t="s">
        <v>50</v>
      </c>
      <c r="C10" t="s">
        <v>59</v>
      </c>
      <c r="D10">
        <f xml:space="preserve"> 3 * E2</f>
        <v>180</v>
      </c>
    </row>
    <row r="12" spans="1:5" ht="15" customHeight="1" x14ac:dyDescent="0.25">
      <c r="A12" s="8" t="s">
        <v>52</v>
      </c>
    </row>
    <row r="13" spans="1:5" ht="15" customHeight="1" x14ac:dyDescent="0.25">
      <c r="A13" t="s">
        <v>53</v>
      </c>
    </row>
    <row r="14" spans="1:5" ht="15" customHeight="1" x14ac:dyDescent="0.25">
      <c r="A14" s="5"/>
    </row>
    <row r="15" spans="1:5" ht="15" customHeight="1" x14ac:dyDescent="0.25">
      <c r="A15" s="8" t="s">
        <v>55</v>
      </c>
    </row>
    <row r="16" spans="1:5" ht="15" customHeight="1" x14ac:dyDescent="0.25">
      <c r="A16" t="s">
        <v>54</v>
      </c>
    </row>
    <row r="18" spans="1:1" ht="15" customHeight="1" x14ac:dyDescent="0.25">
      <c r="A18" t="s">
        <v>56</v>
      </c>
    </row>
    <row r="19" spans="1:1" ht="15" customHeight="1" x14ac:dyDescent="0.25">
      <c r="A19" t="s">
        <v>57</v>
      </c>
    </row>
    <row r="21" spans="1:1" ht="15" customHeight="1" x14ac:dyDescent="0.25">
      <c r="A21" s="2" t="s">
        <v>9</v>
      </c>
    </row>
    <row r="22" spans="1:1" ht="15" customHeight="1" x14ac:dyDescent="0.25">
      <c r="A22" t="s">
        <v>10</v>
      </c>
    </row>
    <row r="24" spans="1:1" ht="15" customHeight="1" x14ac:dyDescent="0.25">
      <c r="A24" s="7" t="s">
        <v>46</v>
      </c>
    </row>
    <row r="25" spans="1:1" ht="15" customHeight="1" x14ac:dyDescent="0.25">
      <c r="A25" s="7"/>
    </row>
    <row r="26" spans="1:1" ht="15" customHeight="1" x14ac:dyDescent="0.25">
      <c r="A26" s="7"/>
    </row>
  </sheetData>
  <mergeCells count="1">
    <mergeCell ref="A24:A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2025-06-05T02:55:46Z</cp:lastPrinted>
  <dcterms:created xsi:type="dcterms:W3CDTF">2025-06-05T01:38:56Z</dcterms:created>
  <dcterms:modified xsi:type="dcterms:W3CDTF">2025-06-05T03:07:50Z</dcterms:modified>
</cp:coreProperties>
</file>