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15" windowWidth="9120" windowHeight="4185"/>
  </bookViews>
  <sheets>
    <sheet name="référence absolue" sheetId="17" r:id="rId1"/>
    <sheet name="nom de cellule" sheetId="18" r:id="rId2"/>
  </sheets>
  <definedNames>
    <definedName name="ht">'nom de cellule'!$D$11:$D$15</definedName>
    <definedName name="pu">'nom de cellule'!$C$11:$C$15</definedName>
    <definedName name="qte">'nom de cellule'!$B$11:$B$15</definedName>
    <definedName name="taux_tva">'nom de cellule'!$B$7</definedName>
    <definedName name="total_ttc">'nom de cellule'!$F$16</definedName>
    <definedName name="ttc">'nom de cellule'!$F$11:$F$15</definedName>
    <definedName name="tva">'nom de cellule'!$E$11:$E$15</definedName>
  </definedNames>
  <calcPr calcId="145621"/>
</workbook>
</file>

<file path=xl/calcChain.xml><?xml version="1.0" encoding="utf-8"?>
<calcChain xmlns="http://schemas.openxmlformats.org/spreadsheetml/2006/main">
  <c r="E12" i="18" l="1"/>
  <c r="E11" i="18"/>
  <c r="D12" i="18"/>
  <c r="F12" i="18" s="1"/>
  <c r="D13" i="18"/>
  <c r="E13" i="18" s="1"/>
  <c r="F13" i="18" s="1"/>
  <c r="D14" i="18"/>
  <c r="D15" i="18"/>
  <c r="D11" i="18"/>
  <c r="F11" i="18" s="1"/>
  <c r="D12" i="17"/>
  <c r="E12" i="17" s="1"/>
  <c r="F12" i="17" s="1"/>
  <c r="D11" i="17"/>
  <c r="D16" i="17" s="1"/>
  <c r="E11" i="17"/>
  <c r="D13" i="17"/>
  <c r="E13" i="17" s="1"/>
  <c r="D14" i="17"/>
  <c r="E14" i="17"/>
  <c r="F14" i="17" s="1"/>
  <c r="D15" i="17"/>
  <c r="E15" i="17" s="1"/>
  <c r="F15" i="17" s="1"/>
  <c r="E16" i="17" l="1"/>
  <c r="E16" i="18"/>
  <c r="D16" i="18"/>
  <c r="F11" i="17"/>
  <c r="E15" i="18"/>
  <c r="F15" i="18" s="1"/>
  <c r="E14" i="18"/>
  <c r="F14" i="18" s="1"/>
  <c r="F13" i="17"/>
  <c r="F16" i="18" l="1"/>
  <c r="G15" i="18"/>
  <c r="G13" i="17"/>
  <c r="F16" i="17"/>
  <c r="G11" i="17"/>
  <c r="G13" i="18" l="1"/>
  <c r="G11" i="18"/>
  <c r="G12" i="18"/>
  <c r="G12" i="17"/>
  <c r="G15" i="17"/>
  <c r="G14" i="17"/>
  <c r="G14" i="18"/>
</calcChain>
</file>

<file path=xl/sharedStrings.xml><?xml version="1.0" encoding="utf-8"?>
<sst xmlns="http://schemas.openxmlformats.org/spreadsheetml/2006/main" count="32" uniqueCount="17">
  <si>
    <t>FACTURE</t>
  </si>
  <si>
    <t>LIBRAIRIE GALIPARD</t>
  </si>
  <si>
    <t>Taux de TVA :</t>
  </si>
  <si>
    <t>TYPES</t>
  </si>
  <si>
    <t>QTE</t>
  </si>
  <si>
    <t>P.U.</t>
  </si>
  <si>
    <t>MONTANT HT</t>
  </si>
  <si>
    <t>T.V.A.</t>
  </si>
  <si>
    <t>MONTANT TTC</t>
  </si>
  <si>
    <t>Romans</t>
  </si>
  <si>
    <t>Science fiction</t>
  </si>
  <si>
    <t>Bandes dessinées</t>
  </si>
  <si>
    <t>Biographies</t>
  </si>
  <si>
    <t>Aventures</t>
  </si>
  <si>
    <t>TOTAL</t>
  </si>
  <si>
    <t>REPARTITION PAR CATEGORIE EN %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</si>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</sst>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\ &quot;F&quot;;\-#,##0.00\ &quot;F&quot;"/>
    <numFmt numFmtId="197" formatCode="_-* #,##0\ [$€-1]_-;\-* #,##0\ [$€-1]_-;_-* &quot;-&quot;??\ [$€-1]_-"/>
    <numFmt numFmtId="198" formatCode="_-* #,##0.00\ [$€]_-;\-* #,##0.00\ [$€]_-;_-* &quot;-&quot;??\ [$€]_-;_-@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4"/>
      <name val="Arial"/>
      <family val="2"/>
    </font>
    <font>
      <b/>
      <i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98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2" applyFont="1" applyAlignment="1">
      <alignment horizontal="centerContinuous"/>
    </xf>
    <xf numFmtId="166" fontId="2" fillId="0" borderId="0" xfId="2" applyNumberFormat="1" applyFont="1" applyAlignment="1">
      <alignment horizontal="centerContinuous"/>
    </xf>
    <xf numFmtId="0" fontId="2" fillId="0" borderId="0" xfId="2" applyFont="1"/>
    <xf numFmtId="0" fontId="3" fillId="0" borderId="0" xfId="2" applyFont="1"/>
    <xf numFmtId="166" fontId="2" fillId="0" borderId="0" xfId="2" applyNumberFormat="1" applyFont="1"/>
    <xf numFmtId="0" fontId="4" fillId="0" borderId="0" xfId="2" applyFont="1" applyAlignment="1">
      <alignment horizontal="centerContinuous"/>
    </xf>
    <xf numFmtId="0" fontId="4" fillId="0" borderId="0" xfId="2" applyFont="1"/>
    <xf numFmtId="10" fontId="4" fillId="0" borderId="0" xfId="2" applyNumberFormat="1" applyFont="1"/>
    <xf numFmtId="9" fontId="4" fillId="0" borderId="0" xfId="2" applyNumberFormat="1" applyFont="1"/>
    <xf numFmtId="0" fontId="2" fillId="0" borderId="0" xfId="2" applyFont="1" applyBorder="1" applyAlignment="1">
      <alignment horizontal="center" wrapText="1"/>
    </xf>
    <xf numFmtId="0" fontId="2" fillId="0" borderId="1" xfId="2" applyFont="1" applyFill="1" applyBorder="1" applyAlignment="1">
      <alignment horizontal="center" vertical="center"/>
    </xf>
    <xf numFmtId="197" fontId="2" fillId="0" borderId="1" xfId="2" applyNumberFormat="1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0" xfId="2" applyFont="1" applyAlignment="1">
      <alignment vertical="center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166" fontId="3" fillId="2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198" fontId="2" fillId="0" borderId="1" xfId="1" applyFont="1" applyFill="1" applyBorder="1" applyAlignment="1">
      <alignment vertical="center"/>
    </xf>
    <xf numFmtId="198" fontId="2" fillId="0" borderId="1" xfId="1" applyFont="1" applyBorder="1" applyAlignment="1">
      <alignment vertical="center"/>
    </xf>
    <xf numFmtId="0" fontId="3" fillId="2" borderId="1" xfId="2" applyFont="1" applyFill="1" applyBorder="1" applyAlignment="1">
      <alignment horizontal="center" vertical="center" wrapText="1"/>
    </xf>
    <xf numFmtId="166" fontId="3" fillId="2" borderId="1" xfId="2" applyNumberFormat="1" applyFont="1" applyFill="1" applyBorder="1" applyAlignment="1">
      <alignment horizontal="center" vertical="center" wrapText="1"/>
    </xf>
    <xf numFmtId="198" fontId="2" fillId="0" borderId="1" xfId="2" applyNumberFormat="1" applyFont="1" applyBorder="1" applyAlignment="1">
      <alignment vertical="center"/>
    </xf>
    <xf numFmtId="10" fontId="2" fillId="0" borderId="1" xfId="4" applyNumberFormat="1" applyFont="1" applyBorder="1" applyAlignment="1">
      <alignment vertical="center"/>
    </xf>
    <xf numFmtId="0" fontId="6" fillId="0" borderId="0" xfId="2" applyFont="1" applyAlignment="1">
      <alignment horizontal="center"/>
    </xf>
  </cellXfs>
  <cellStyles count="5">
    <cellStyle name="Euro" xfId="1"/>
    <cellStyle name="Normal" xfId="0" builtinId="0"/>
    <cellStyle name="Normal_Feuil1 (2)" xfId="2"/>
    <cellStyle name="Normal_synthese base" xfId="3"/>
    <cellStyle name="Pourcentage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18"/>
  <sheetViews>
    <sheetView tabSelected="1" workbookViewId="0">
      <selection activeCell="G11" sqref="G11"/>
    </sheetView>
  </sheetViews>
  <sheetFormatPr baseColWidth="10" defaultRowHeight="12.75" x14ac:dyDescent="0.2"/>
  <cols>
    <col min="1" max="1" width="20.42578125" style="3" customWidth="1"/>
    <col min="2" max="3" width="10.42578125" style="3" customWidth="1"/>
    <col min="4" max="4" width="14" style="5" customWidth="1"/>
    <col min="5" max="6" width="14" style="3" customWidth="1"/>
    <col min="7" max="8" width="16.7109375" style="3" customWidth="1"/>
    <col min="9" max="16384" width="11.42578125" style="3"/>
  </cols>
  <sheetData>
    <row r="1" spans="1:7" ht="18" x14ac:dyDescent="0.25">
      <c r="A1" s="17" t="s">
        <v>1</v>
      </c>
      <c r="B1" s="1"/>
      <c r="C1" s="1"/>
      <c r="D1" s="2"/>
    </row>
    <row r="2" spans="1:7" x14ac:dyDescent="0.2">
      <c r="A2" s="4"/>
    </row>
    <row r="3" spans="1:7" ht="18.75" x14ac:dyDescent="0.3">
      <c r="A3" s="29" t="s">
        <v>0</v>
      </c>
      <c r="B3" s="29"/>
      <c r="C3" s="29"/>
      <c r="D3" s="29"/>
      <c r="E3" s="29"/>
      <c r="F3" s="29"/>
    </row>
    <row r="4" spans="1:7" ht="15" customHeight="1" x14ac:dyDescent="0.3">
      <c r="A4" s="18"/>
      <c r="B4" s="18"/>
      <c r="C4" s="18"/>
      <c r="D4" s="18"/>
      <c r="E4" s="18"/>
      <c r="F4" s="18"/>
    </row>
    <row r="5" spans="1:7" ht="15" customHeight="1" x14ac:dyDescent="0.3">
      <c r="A5" s="18"/>
      <c r="B5" s="18"/>
      <c r="C5" s="18"/>
      <c r="D5" s="18"/>
      <c r="E5" s="18"/>
      <c r="F5" s="18"/>
    </row>
    <row r="6" spans="1:7" x14ac:dyDescent="0.2">
      <c r="A6" s="6"/>
      <c r="B6" s="1"/>
      <c r="C6" s="1"/>
      <c r="D6" s="2"/>
    </row>
    <row r="7" spans="1:7" x14ac:dyDescent="0.2">
      <c r="A7" s="7" t="s">
        <v>2</v>
      </c>
      <c r="B7" s="8">
        <v>0.19600000000000001</v>
      </c>
    </row>
    <row r="8" spans="1:7" x14ac:dyDescent="0.2">
      <c r="A8" s="7"/>
      <c r="B8" s="9"/>
    </row>
    <row r="10" spans="1:7" s="10" customFormat="1" ht="38.25" x14ac:dyDescent="0.2">
      <c r="A10" s="25" t="s">
        <v>16</v>
      </c>
      <c r="B10" s="25" t="s">
        <v>4</v>
      </c>
      <c r="C10" s="25" t="s">
        <v>5</v>
      </c>
      <c r="D10" s="26" t="s">
        <v>6</v>
      </c>
      <c r="E10" s="26" t="s">
        <v>7</v>
      </c>
      <c r="F10" s="26" t="s">
        <v>8</v>
      </c>
      <c r="G10" s="26" t="s">
        <v>15</v>
      </c>
    </row>
    <row r="11" spans="1:7" s="14" customFormat="1" ht="17.25" customHeight="1" x14ac:dyDescent="0.2">
      <c r="A11" s="21" t="s">
        <v>9</v>
      </c>
      <c r="B11" s="11">
        <v>12</v>
      </c>
      <c r="C11" s="12">
        <v>50</v>
      </c>
      <c r="D11" s="23">
        <f>B11*C11</f>
        <v>600</v>
      </c>
      <c r="E11" s="24">
        <f>D11*$B$7</f>
        <v>117.60000000000001</v>
      </c>
      <c r="F11" s="24">
        <f>D11+E11</f>
        <v>717.6</v>
      </c>
      <c r="G11" s="28">
        <f>F11/$F$16</f>
        <v>0.19736842105263158</v>
      </c>
    </row>
    <row r="12" spans="1:7" s="14" customFormat="1" ht="17.25" customHeight="1" x14ac:dyDescent="0.2">
      <c r="A12" s="21" t="s">
        <v>10</v>
      </c>
      <c r="B12" s="11">
        <v>23</v>
      </c>
      <c r="C12" s="12">
        <v>30</v>
      </c>
      <c r="D12" s="23">
        <f>B12*C12</f>
        <v>690</v>
      </c>
      <c r="E12" s="24">
        <f>D12*$B$7</f>
        <v>135.24</v>
      </c>
      <c r="F12" s="24">
        <f>D12+E12</f>
        <v>825.24</v>
      </c>
      <c r="G12" s="28">
        <f>F12/$F$16</f>
        <v>0.2269736842105263</v>
      </c>
    </row>
    <row r="13" spans="1:7" s="14" customFormat="1" ht="17.25" customHeight="1" x14ac:dyDescent="0.2">
      <c r="A13" s="21" t="s">
        <v>11</v>
      </c>
      <c r="B13" s="11">
        <v>55</v>
      </c>
      <c r="C13" s="12">
        <v>10</v>
      </c>
      <c r="D13" s="23">
        <f>B13*C13</f>
        <v>550</v>
      </c>
      <c r="E13" s="24">
        <f>D13*$B$7</f>
        <v>107.8</v>
      </c>
      <c r="F13" s="24">
        <f>D13+E13</f>
        <v>657.8</v>
      </c>
      <c r="G13" s="28">
        <f>F13/$F$16</f>
        <v>0.18092105263157893</v>
      </c>
    </row>
    <row r="14" spans="1:7" s="14" customFormat="1" ht="17.25" customHeight="1" x14ac:dyDescent="0.2">
      <c r="A14" s="21" t="s">
        <v>12</v>
      </c>
      <c r="B14" s="11">
        <v>10</v>
      </c>
      <c r="C14" s="12">
        <v>45</v>
      </c>
      <c r="D14" s="23">
        <f>B14*C14</f>
        <v>450</v>
      </c>
      <c r="E14" s="24">
        <f>D14*$B$7</f>
        <v>88.2</v>
      </c>
      <c r="F14" s="24">
        <f>D14+E14</f>
        <v>538.20000000000005</v>
      </c>
      <c r="G14" s="28">
        <f>F14/$F$16</f>
        <v>0.1480263157894737</v>
      </c>
    </row>
    <row r="15" spans="1:7" s="14" customFormat="1" ht="17.25" customHeight="1" x14ac:dyDescent="0.2">
      <c r="A15" s="21" t="s">
        <v>13</v>
      </c>
      <c r="B15" s="11">
        <v>30</v>
      </c>
      <c r="C15" s="12">
        <v>25</v>
      </c>
      <c r="D15" s="23">
        <f>B15*C15</f>
        <v>750</v>
      </c>
      <c r="E15" s="24">
        <f>D15*$B$7</f>
        <v>147</v>
      </c>
      <c r="F15" s="24">
        <f>D15+E15</f>
        <v>897</v>
      </c>
      <c r="G15" s="28">
        <f>F15/$F$16</f>
        <v>0.24671052631578946</v>
      </c>
    </row>
    <row r="16" spans="1:7" s="14" customFormat="1" ht="17.25" customHeight="1" x14ac:dyDescent="0.2">
      <c r="A16" s="22" t="s">
        <v>14</v>
      </c>
      <c r="B16" s="13"/>
      <c r="C16" s="13"/>
      <c r="D16" s="24">
        <f>SUM(D11:D15)</f>
        <v>3040</v>
      </c>
      <c r="E16" s="24">
        <f>SUM(E11:E15)</f>
        <v>595.84</v>
      </c>
      <c r="F16" s="27">
        <f>SUM(F11:F15)</f>
        <v>3635.84</v>
      </c>
      <c r="G16" s="13"/>
    </row>
    <row r="17" spans="1:4" s="16" customFormat="1" ht="24.75" customHeight="1" x14ac:dyDescent="0.2">
      <c r="A17" s="15"/>
      <c r="B17" s="15"/>
      <c r="C17" s="14"/>
      <c r="D17" s="14"/>
    </row>
    <row r="18" spans="1:4" s="16" customFormat="1" ht="24.75" customHeight="1" x14ac:dyDescent="0.2">
      <c r="A18" s="15"/>
      <c r="B18" s="15"/>
      <c r="C18" s="14"/>
      <c r="D18" s="14"/>
    </row>
  </sheetData>
  <mergeCells count="1">
    <mergeCell ref="A3:F3"/>
  </mergeCells>
  <phoneticPr fontId="2" type="noConversion"/>
  <printOptions horizontalCentered="1"/>
  <pageMargins left="0.78740157480314998" right="0.78740157480314998" top="0.78740157480314998" bottom="0.78740157480314998" header="0.511811023622047" footer="0.511811023622047"/>
  <pageSetup paperSize="9" orientation="landscape" horizontalDpi="300" verticalDpi="300" r:id="rId1"/>
  <headerFooter alignWithMargins="0">
    <oddHeader>&amp;R&amp;"Verdana,Gras"&amp;12CORRIGE EXERCICE EX-4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18"/>
  <sheetViews>
    <sheetView workbookViewId="0">
      <selection activeCell="D16" sqref="D16"/>
    </sheetView>
  </sheetViews>
  <sheetFormatPr baseColWidth="10" defaultRowHeight="12.75" x14ac:dyDescent="0.2"/>
  <cols>
    <col min="1" max="1" width="20.42578125" style="3" customWidth="1"/>
    <col min="2" max="3" width="10.42578125" style="3" customWidth="1"/>
    <col min="4" max="4" width="14" style="5" customWidth="1"/>
    <col min="5" max="6" width="14" style="3" customWidth="1"/>
    <col min="7" max="9" width="16.7109375" style="3" customWidth="1"/>
    <col min="10" max="16384" width="11.42578125" style="3"/>
  </cols>
  <sheetData>
    <row r="1" spans="1:7" ht="18" x14ac:dyDescent="0.25">
      <c r="A1" s="17" t="s">
        <v>1</v>
      </c>
      <c r="B1" s="1"/>
      <c r="C1" s="1"/>
      <c r="D1" s="2"/>
    </row>
    <row r="2" spans="1:7" x14ac:dyDescent="0.2">
      <c r="A2" s="4"/>
    </row>
    <row r="3" spans="1:7" ht="18.75" x14ac:dyDescent="0.3">
      <c r="A3" s="29" t="s">
        <v>0</v>
      </c>
      <c r="B3" s="29"/>
      <c r="C3" s="29"/>
      <c r="D3" s="29"/>
      <c r="E3" s="29"/>
      <c r="F3" s="29"/>
    </row>
    <row r="4" spans="1:7" ht="15" customHeight="1" x14ac:dyDescent="0.3">
      <c r="A4" s="18"/>
      <c r="B4" s="18"/>
      <c r="C4" s="18"/>
      <c r="D4" s="18"/>
      <c r="E4" s="18"/>
      <c r="F4" s="18"/>
    </row>
    <row r="5" spans="1:7" ht="15" customHeight="1" x14ac:dyDescent="0.3">
      <c r="A5" s="18"/>
      <c r="B5" s="18"/>
      <c r="C5" s="18"/>
      <c r="D5" s="18"/>
      <c r="E5" s="18"/>
      <c r="F5" s="18"/>
    </row>
    <row r="6" spans="1:7" x14ac:dyDescent="0.2">
      <c r="A6" s="6"/>
      <c r="B6" s="1"/>
      <c r="C6" s="1"/>
      <c r="D6" s="2"/>
    </row>
    <row r="7" spans="1:7" x14ac:dyDescent="0.2">
      <c r="A7" s="7" t="s">
        <v>2</v>
      </c>
      <c r="B7" s="8">
        <v>0.19600000000000001</v>
      </c>
    </row>
    <row r="8" spans="1:7" x14ac:dyDescent="0.2">
      <c r="A8" s="7"/>
      <c r="B8" s="9"/>
    </row>
    <row r="10" spans="1:7" s="10" customFormat="1" ht="38.25" x14ac:dyDescent="0.2">
      <c r="A10" s="19" t="s">
        <v>3</v>
      </c>
      <c r="B10" s="19" t="s">
        <v>4</v>
      </c>
      <c r="C10" s="19" t="s">
        <v>5</v>
      </c>
      <c r="D10" s="20" t="s">
        <v>6</v>
      </c>
      <c r="E10" s="20" t="s">
        <v>7</v>
      </c>
      <c r="F10" s="20" t="s">
        <v>8</v>
      </c>
      <c r="G10" s="26" t="s">
        <v>15</v>
      </c>
    </row>
    <row r="11" spans="1:7" s="14" customFormat="1" ht="17.25" customHeight="1" x14ac:dyDescent="0.2">
      <c r="A11" s="21" t="s">
        <v>9</v>
      </c>
      <c r="B11" s="11">
        <v>12</v>
      </c>
      <c r="C11" s="12">
        <v>50</v>
      </c>
      <c r="D11" s="23">
        <f>qte*pu</f>
        <v>600</v>
      </c>
      <c r="E11" s="24">
        <f>ht*taux_tva</f>
        <v>117.60000000000001</v>
      </c>
      <c r="F11" s="24">
        <f>ht+tva</f>
        <v>717.6</v>
      </c>
      <c r="G11" s="28">
        <f>ttc/total_ttc</f>
        <v>0.19736842105263158</v>
      </c>
    </row>
    <row r="12" spans="1:7" s="14" customFormat="1" ht="17.25" customHeight="1" x14ac:dyDescent="0.2">
      <c r="A12" s="21" t="s">
        <v>10</v>
      </c>
      <c r="B12" s="11">
        <v>23</v>
      </c>
      <c r="C12" s="12">
        <v>30</v>
      </c>
      <c r="D12" s="23">
        <f>qte*pu</f>
        <v>690</v>
      </c>
      <c r="E12" s="24">
        <f>ht*taux_tva</f>
        <v>135.24</v>
      </c>
      <c r="F12" s="24">
        <f>ht+tva</f>
        <v>825.24</v>
      </c>
      <c r="G12" s="28">
        <f>ttc/total_ttc</f>
        <v>0.2269736842105263</v>
      </c>
    </row>
    <row r="13" spans="1:7" s="14" customFormat="1" ht="17.25" customHeight="1" x14ac:dyDescent="0.2">
      <c r="A13" s="21" t="s">
        <v>11</v>
      </c>
      <c r="B13" s="11">
        <v>55</v>
      </c>
      <c r="C13" s="12">
        <v>10</v>
      </c>
      <c r="D13" s="23">
        <f>qte*pu</f>
        <v>550</v>
      </c>
      <c r="E13" s="24">
        <f>ht*taux_tva</f>
        <v>107.8</v>
      </c>
      <c r="F13" s="24">
        <f>ht+tva</f>
        <v>657.8</v>
      </c>
      <c r="G13" s="28">
        <f>ttc/total_ttc</f>
        <v>0.18092105263157893</v>
      </c>
    </row>
    <row r="14" spans="1:7" s="14" customFormat="1" ht="17.25" customHeight="1" x14ac:dyDescent="0.2">
      <c r="A14" s="21" t="s">
        <v>12</v>
      </c>
      <c r="B14" s="11">
        <v>10</v>
      </c>
      <c r="C14" s="12">
        <v>45</v>
      </c>
      <c r="D14" s="23">
        <f>qte*pu</f>
        <v>450</v>
      </c>
      <c r="E14" s="24">
        <f>ht*taux_tva</f>
        <v>88.2</v>
      </c>
      <c r="F14" s="24">
        <f>ht+tva</f>
        <v>538.20000000000005</v>
      </c>
      <c r="G14" s="28">
        <f>ttc/total_ttc</f>
        <v>0.1480263157894737</v>
      </c>
    </row>
    <row r="15" spans="1:7" s="14" customFormat="1" ht="17.25" customHeight="1" x14ac:dyDescent="0.2">
      <c r="A15" s="21" t="s">
        <v>13</v>
      </c>
      <c r="B15" s="11">
        <v>30</v>
      </c>
      <c r="C15" s="12">
        <v>25</v>
      </c>
      <c r="D15" s="23">
        <f>qte*pu</f>
        <v>750</v>
      </c>
      <c r="E15" s="24">
        <f>ht*taux_tva</f>
        <v>147</v>
      </c>
      <c r="F15" s="24">
        <f>ht+tva</f>
        <v>897</v>
      </c>
      <c r="G15" s="28">
        <f>ttc/total_ttc</f>
        <v>0.24671052631578946</v>
      </c>
    </row>
    <row r="16" spans="1:7" s="14" customFormat="1" ht="17.25" customHeight="1" x14ac:dyDescent="0.2">
      <c r="A16" s="22" t="s">
        <v>14</v>
      </c>
      <c r="B16" s="13"/>
      <c r="C16" s="13"/>
      <c r="D16" s="24">
        <f>SUM(ht)</f>
        <v>3040</v>
      </c>
      <c r="E16" s="24">
        <f>SUM(tva)</f>
        <v>595.84</v>
      </c>
      <c r="F16" s="24">
        <f>SUM(ttc)</f>
        <v>3635.84</v>
      </c>
      <c r="G16" s="28"/>
    </row>
    <row r="17" spans="1:4" s="16" customFormat="1" ht="24.75" customHeight="1" x14ac:dyDescent="0.2">
      <c r="A17" s="15"/>
      <c r="B17" s="15"/>
      <c r="C17" s="14"/>
      <c r="D17" s="14"/>
    </row>
    <row r="18" spans="1:4" s="16" customFormat="1" ht="24.75" customHeight="1" x14ac:dyDescent="0.2">
      <c r="A18" s="15"/>
      <c r="B18" s="15"/>
      <c r="C18" s="14"/>
      <c r="D18" s="14"/>
    </row>
  </sheetData>
  <mergeCells count="1">
    <mergeCell ref="A3:F3"/>
  </mergeCells>
  <phoneticPr fontId="2" type="noConversion"/>
  <printOptions horizontalCentered="1"/>
  <pageMargins left="0.78740157480314965" right="0.55118110236220474" top="0.97" bottom="0.52" header="0.51181102362204722" footer="0.32"/>
  <pageSetup paperSize="9" orientation="portrait" horizontalDpi="300" verticalDpi="300" r:id="rId1"/>
  <headerFooter alignWithMargins="0">
    <oddHeader>&amp;L(votre prénom)&amp;R&amp;D</oddHead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7</vt:i4>
      </vt:variant>
    </vt:vector>
  </HeadingPairs>
  <TitlesOfParts>
    <vt:vector size="9" baseType="lpstr">
      <vt:lpstr>référence absolue</vt:lpstr>
      <vt:lpstr>nom de cellule</vt:lpstr>
      <vt:lpstr>ht</vt:lpstr>
      <vt:lpstr>pu</vt:lpstr>
      <vt:lpstr>qte</vt:lpstr>
      <vt:lpstr>taux_tva</vt:lpstr>
      <vt:lpstr>total_ttc</vt:lpstr>
      <vt:lpstr>ttc</vt:lpstr>
      <vt:lpstr>tva</vt:lpstr>
    </vt:vector>
  </TitlesOfParts>
  <Company>Adhara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Avolys</cp:lastModifiedBy>
  <cp:lastPrinted>2005-10-25T15:21:14Z</cp:lastPrinted>
  <dcterms:created xsi:type="dcterms:W3CDTF">1997-05-30T13:30:55Z</dcterms:created>
  <dcterms:modified xsi:type="dcterms:W3CDTF">2013-05-17T14:41:49Z</dcterms:modified>
</cp:coreProperties>
</file>