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0" i="1" l="1"/>
  <c r="Q30" i="1"/>
  <c r="K55" i="1"/>
  <c r="H50" i="1"/>
  <c r="H54" i="1"/>
  <c r="H53" i="1"/>
  <c r="H52" i="1"/>
  <c r="H51" i="1"/>
  <c r="M50" i="1"/>
  <c r="L50" i="1"/>
  <c r="K50" i="1"/>
  <c r="H49" i="1"/>
  <c r="M27" i="1"/>
  <c r="N27" i="1"/>
  <c r="N41" i="1"/>
  <c r="N42" i="1"/>
  <c r="F41" i="1"/>
  <c r="N38" i="1"/>
  <c r="N36" i="1"/>
  <c r="N35" i="1"/>
  <c r="N34" i="1"/>
  <c r="N32" i="1"/>
  <c r="N31" i="1"/>
  <c r="N29" i="1"/>
  <c r="L31" i="1"/>
  <c r="H41" i="1"/>
  <c r="H27" i="1"/>
  <c r="H30" i="1"/>
  <c r="H38" i="1"/>
  <c r="H40" i="1"/>
  <c r="H42" i="1"/>
  <c r="H39" i="1"/>
  <c r="H28" i="1"/>
  <c r="H32" i="1"/>
  <c r="H33" i="1"/>
  <c r="H34" i="1"/>
  <c r="H35" i="1"/>
  <c r="H36" i="1"/>
  <c r="H37" i="1"/>
  <c r="H29" i="1"/>
  <c r="H31" i="1"/>
  <c r="L29" i="1"/>
  <c r="L30" i="1"/>
  <c r="N19" i="1"/>
  <c r="O17" i="1"/>
  <c r="N17" i="1"/>
  <c r="H26" i="1"/>
  <c r="P19" i="1"/>
  <c r="Q22" i="1"/>
  <c r="Q19" i="1"/>
  <c r="Q13" i="1"/>
  <c r="O13" i="1"/>
  <c r="Q25" i="1"/>
</calcChain>
</file>

<file path=xl/sharedStrings.xml><?xml version="1.0" encoding="utf-8"?>
<sst xmlns="http://schemas.openxmlformats.org/spreadsheetml/2006/main" count="70" uniqueCount="64">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</sst>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55"/>
  <sheetViews>
    <sheetView tabSelected="1" topLeftCell="A10" workbookViewId="0">
      <selection activeCell="F31" sqref="F31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0.73036848995753112</v>
      </c>
    </row>
    <row r="22" spans="3:18">
      <c r="P22" s="1" t="s">
        <v>28</v>
      </c>
      <c r="Q22">
        <f>(H42-H41)/(P19*1000000-H41)</f>
        <v>0.71519229634126802</v>
      </c>
    </row>
    <row r="25" spans="3:18">
      <c r="P25" t="s">
        <v>31</v>
      </c>
      <c r="Q25">
        <f>0.7*P19*1000000</f>
        <v>4384379.9999999991</v>
      </c>
    </row>
    <row r="26" spans="3:18">
      <c r="E26" t="s">
        <v>16</v>
      </c>
      <c r="F26">
        <v>114000</v>
      </c>
      <c r="G26">
        <v>1</v>
      </c>
      <c r="H26">
        <f>F26*G26</f>
        <v>114000</v>
      </c>
      <c r="L26" s="4" t="s">
        <v>41</v>
      </c>
      <c r="M26" s="4" t="s">
        <v>42</v>
      </c>
      <c r="N26" s="4" t="s">
        <v>43</v>
      </c>
    </row>
    <row r="27" spans="3:18">
      <c r="E27" t="s">
        <v>29</v>
      </c>
      <c r="F27">
        <v>600000</v>
      </c>
      <c r="G27">
        <v>1</v>
      </c>
      <c r="H27">
        <f t="shared" ref="H27:H37" si="0">F27*G27</f>
        <v>600000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30</v>
      </c>
      <c r="F28">
        <v>1270</v>
      </c>
      <c r="G28">
        <v>1</v>
      </c>
      <c r="H28">
        <f t="shared" si="0"/>
        <v>1270</v>
      </c>
    </row>
    <row r="29" spans="3:18">
      <c r="E29" t="s">
        <v>24</v>
      </c>
      <c r="F29">
        <v>335000</v>
      </c>
      <c r="G29">
        <v>1</v>
      </c>
      <c r="H29">
        <f>F29*G29</f>
        <v>335000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17</v>
      </c>
      <c r="F30">
        <v>1260000</v>
      </c>
      <c r="G30">
        <v>2</v>
      </c>
      <c r="H30">
        <f>F30*G30</f>
        <v>2520000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25</v>
      </c>
      <c r="F31">
        <v>179000</v>
      </c>
      <c r="G31">
        <v>1</v>
      </c>
      <c r="H31">
        <f>F31*G31</f>
        <v>179000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18</v>
      </c>
      <c r="F32">
        <v>6900</v>
      </c>
      <c r="G32">
        <v>1</v>
      </c>
      <c r="H32">
        <f t="shared" si="0"/>
        <v>6900</v>
      </c>
      <c r="N32">
        <f>SUM(N29:N31)</f>
        <v>2495</v>
      </c>
    </row>
    <row r="33" spans="5:14">
      <c r="E33" t="s">
        <v>19</v>
      </c>
      <c r="F33">
        <v>54000</v>
      </c>
      <c r="G33">
        <v>1</v>
      </c>
      <c r="H33">
        <f t="shared" si="0"/>
        <v>54000</v>
      </c>
    </row>
    <row r="34" spans="5:14">
      <c r="E34" t="s">
        <v>20</v>
      </c>
      <c r="F34">
        <v>24000</v>
      </c>
      <c r="G34">
        <v>1</v>
      </c>
      <c r="H34">
        <f t="shared" si="0"/>
        <v>24000</v>
      </c>
      <c r="M34" t="s">
        <v>35</v>
      </c>
      <c r="N34">
        <f>2048*2</f>
        <v>4096</v>
      </c>
    </row>
    <row r="35" spans="5:14">
      <c r="E35" t="s">
        <v>21</v>
      </c>
      <c r="F35">
        <v>12500</v>
      </c>
      <c r="G35">
        <v>1</v>
      </c>
      <c r="H35">
        <f t="shared" si="0"/>
        <v>12500</v>
      </c>
      <c r="M35" t="s">
        <v>36</v>
      </c>
      <c r="N35">
        <f>12+5+3+2048/32</f>
        <v>84</v>
      </c>
    </row>
    <row r="36" spans="5:14">
      <c r="E36" t="s">
        <v>22</v>
      </c>
      <c r="F36">
        <v>500</v>
      </c>
      <c r="G36">
        <v>1</v>
      </c>
      <c r="H36">
        <f t="shared" si="0"/>
        <v>500</v>
      </c>
      <c r="M36" s="2" t="s">
        <v>40</v>
      </c>
      <c r="N36" s="2">
        <f>SUM(N34:N35)</f>
        <v>4180</v>
      </c>
    </row>
    <row r="37" spans="5:14">
      <c r="E37" t="s">
        <v>23</v>
      </c>
      <c r="F37">
        <v>63670</v>
      </c>
      <c r="G37">
        <v>1</v>
      </c>
      <c r="H37">
        <f t="shared" si="0"/>
        <v>63670</v>
      </c>
    </row>
    <row r="38" spans="5:14">
      <c r="G38" s="2" t="s">
        <v>40</v>
      </c>
      <c r="H38" s="2">
        <f>SUM(H26:H37)</f>
        <v>3910840</v>
      </c>
      <c r="M38" t="s">
        <v>37</v>
      </c>
      <c r="N38">
        <f>N32+N36</f>
        <v>6675</v>
      </c>
    </row>
    <row r="39" spans="5:14">
      <c r="E39" t="s">
        <v>26</v>
      </c>
      <c r="F39">
        <v>330000</v>
      </c>
      <c r="G39">
        <v>1</v>
      </c>
      <c r="H39">
        <f>F39*G39</f>
        <v>330000</v>
      </c>
      <c r="M39" t="s">
        <v>38</v>
      </c>
      <c r="N39" s="2">
        <v>1</v>
      </c>
    </row>
    <row r="40" spans="5:14">
      <c r="G40" s="2" t="s">
        <v>40</v>
      </c>
      <c r="H40" s="2">
        <f>H38+H39</f>
        <v>4240840</v>
      </c>
    </row>
    <row r="41" spans="5:14">
      <c r="E41" t="s">
        <v>27</v>
      </c>
      <c r="F41">
        <f>N42</f>
        <v>333750</v>
      </c>
      <c r="G41">
        <v>1</v>
      </c>
      <c r="H41">
        <f>F41*G41</f>
        <v>333750</v>
      </c>
      <c r="N41">
        <f>N38+N39*N38</f>
        <v>13350</v>
      </c>
    </row>
    <row r="42" spans="5:14">
      <c r="G42" s="3" t="s">
        <v>37</v>
      </c>
      <c r="H42" s="2">
        <f>H40+H41</f>
        <v>4574590</v>
      </c>
      <c r="M42" s="2" t="s">
        <v>39</v>
      </c>
      <c r="N42" s="2">
        <f>N41/N27*1000000</f>
        <v>333750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 t="shared" ref="L50:M50" si="1">AVERAGE(L47:L49)</f>
        <v>0.63666666666666671</v>
      </c>
      <c r="M50" s="7">
        <f t="shared" si="1"/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2017-07-24T16:43:03Z</dcterms:created>
  <dcterms:modified xsi:type="dcterms:W3CDTF">2017-10-01T18:55:26Z</dcterms:modified>
</cp:coreProperties>
</file>